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09739\Documents\OZ 2016\OZ 30.6.2016\"/>
    </mc:Choice>
  </mc:AlternateContent>
  <bookViews>
    <workbookView xWindow="0" yWindow="0" windowWidth="28800" windowHeight="12435" activeTab="1"/>
  </bookViews>
  <sheets>
    <sheet name="Výdavky 1-12 2015" sheetId="9" r:id="rId1"/>
    <sheet name="Príjmy 1-12 2015" sheetId="8" r:id="rId2"/>
  </sheets>
  <calcPr calcId="152511"/>
</workbook>
</file>

<file path=xl/calcChain.xml><?xml version="1.0" encoding="utf-8"?>
<calcChain xmlns="http://schemas.openxmlformats.org/spreadsheetml/2006/main">
  <c r="G505" i="9" l="1"/>
  <c r="H505" i="9"/>
  <c r="I505" i="9"/>
  <c r="J505" i="9"/>
  <c r="K505" i="9"/>
  <c r="L505" i="9"/>
  <c r="M505" i="9"/>
  <c r="N505" i="9"/>
  <c r="O505" i="9"/>
  <c r="F505" i="9"/>
  <c r="Q114" i="9" l="1"/>
  <c r="O185" i="8" l="1"/>
  <c r="O186" i="8" s="1"/>
  <c r="L172" i="8"/>
  <c r="K172" i="8"/>
  <c r="J172" i="8"/>
  <c r="I172" i="8"/>
  <c r="H172" i="8"/>
  <c r="F172" i="8"/>
  <c r="E172" i="8"/>
  <c r="P513" i="9" l="1"/>
  <c r="P514" i="9" s="1"/>
  <c r="O178" i="8" l="1"/>
  <c r="T178" i="8" s="1"/>
  <c r="T179" i="8" s="1"/>
  <c r="O179" i="8" s="1"/>
  <c r="N178" i="8"/>
  <c r="S178" i="8" s="1"/>
  <c r="S179" i="8" s="1"/>
  <c r="N179" i="8" s="1"/>
  <c r="O172" i="8"/>
  <c r="T172" i="8" s="1"/>
  <c r="T173" i="8" s="1"/>
  <c r="O173" i="8" s="1"/>
  <c r="O163" i="8"/>
  <c r="T163" i="8" s="1"/>
  <c r="O135" i="8"/>
  <c r="T135" i="8" s="1"/>
  <c r="O122" i="8"/>
  <c r="T122" i="8" s="1"/>
  <c r="O114" i="8"/>
  <c r="T114" i="8" s="1"/>
  <c r="O111" i="8"/>
  <c r="O108" i="8"/>
  <c r="T108" i="8" s="1"/>
  <c r="O76" i="8"/>
  <c r="T76" i="8" s="1"/>
  <c r="O66" i="8"/>
  <c r="O46" i="8"/>
  <c r="T46" i="8" s="1"/>
  <c r="O42" i="8"/>
  <c r="T42" i="8" s="1"/>
  <c r="P30" i="8"/>
  <c r="P31" i="8"/>
  <c r="P34" i="8"/>
  <c r="P35" i="8"/>
  <c r="P36" i="8"/>
  <c r="P37" i="8"/>
  <c r="P38" i="8"/>
  <c r="P39" i="8"/>
  <c r="P40" i="8"/>
  <c r="P41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5" i="8"/>
  <c r="P69" i="8"/>
  <c r="P70" i="8"/>
  <c r="P71" i="8"/>
  <c r="P72" i="8"/>
  <c r="P73" i="8"/>
  <c r="P74" i="8"/>
  <c r="P75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3" i="8"/>
  <c r="P94" i="8"/>
  <c r="P96" i="8"/>
  <c r="P97" i="8"/>
  <c r="P98" i="8"/>
  <c r="P99" i="8"/>
  <c r="P100" i="8"/>
  <c r="P101" i="8"/>
  <c r="P102" i="8"/>
  <c r="P105" i="8"/>
  <c r="P107" i="8"/>
  <c r="P110" i="8"/>
  <c r="P113" i="8"/>
  <c r="P117" i="8"/>
  <c r="P118" i="8"/>
  <c r="P119" i="8"/>
  <c r="P120" i="8"/>
  <c r="P121" i="8"/>
  <c r="P128" i="8"/>
  <c r="P129" i="8"/>
  <c r="P130" i="8"/>
  <c r="P131" i="8"/>
  <c r="P132" i="8"/>
  <c r="P133" i="8"/>
  <c r="P134" i="8"/>
  <c r="P137" i="8"/>
  <c r="P139" i="8"/>
  <c r="P140" i="8"/>
  <c r="P141" i="8"/>
  <c r="P142" i="8"/>
  <c r="P143" i="8"/>
  <c r="P144" i="8"/>
  <c r="P145" i="8"/>
  <c r="P146" i="8"/>
  <c r="P148" i="8"/>
  <c r="P149" i="8"/>
  <c r="P150" i="8"/>
  <c r="P151" i="8"/>
  <c r="P153" i="8"/>
  <c r="P154" i="8"/>
  <c r="P155" i="8"/>
  <c r="P156" i="8"/>
  <c r="P157" i="8"/>
  <c r="P158" i="8"/>
  <c r="P159" i="8"/>
  <c r="P160" i="8"/>
  <c r="P161" i="8"/>
  <c r="P162" i="8"/>
  <c r="P168" i="8"/>
  <c r="P169" i="8"/>
  <c r="P170" i="8"/>
  <c r="P171" i="8"/>
  <c r="P177" i="8"/>
  <c r="P178" i="8"/>
  <c r="P414" i="9"/>
  <c r="U414" i="9" s="1"/>
  <c r="P422" i="9"/>
  <c r="U422" i="9" s="1"/>
  <c r="P504" i="9"/>
  <c r="U504" i="9" s="1"/>
  <c r="U505" i="9" s="1"/>
  <c r="P505" i="9" s="1"/>
  <c r="P525" i="9" s="1"/>
  <c r="P492" i="9"/>
  <c r="U492" i="9" s="1"/>
  <c r="U493" i="9" s="1"/>
  <c r="P493" i="9" s="1"/>
  <c r="P524" i="9" s="1"/>
  <c r="P472" i="9"/>
  <c r="U472" i="9" s="1"/>
  <c r="P465" i="9"/>
  <c r="U465" i="9" s="1"/>
  <c r="P458" i="9"/>
  <c r="U458" i="9" s="1"/>
  <c r="P450" i="9"/>
  <c r="U450" i="9" s="1"/>
  <c r="P445" i="9"/>
  <c r="U445" i="9" s="1"/>
  <c r="P440" i="9"/>
  <c r="U440" i="9" s="1"/>
  <c r="P437" i="9"/>
  <c r="U437" i="9" s="1"/>
  <c r="P433" i="9"/>
  <c r="U433" i="9" s="1"/>
  <c r="P418" i="9"/>
  <c r="U418" i="9" s="1"/>
  <c r="P406" i="9"/>
  <c r="U406" i="9" s="1"/>
  <c r="P398" i="9"/>
  <c r="U398" i="9" s="1"/>
  <c r="P389" i="9"/>
  <c r="U389" i="9" s="1"/>
  <c r="P378" i="9"/>
  <c r="U378" i="9" s="1"/>
  <c r="P353" i="9"/>
  <c r="U353" i="9" s="1"/>
  <c r="P323" i="9"/>
  <c r="U323" i="9" s="1"/>
  <c r="P318" i="9"/>
  <c r="U318" i="9" s="1"/>
  <c r="P310" i="9"/>
  <c r="U310" i="9" s="1"/>
  <c r="P266" i="9"/>
  <c r="U266" i="9" s="1"/>
  <c r="P258" i="9"/>
  <c r="U258" i="9" s="1"/>
  <c r="P236" i="9"/>
  <c r="U236" i="9" s="1"/>
  <c r="P228" i="9"/>
  <c r="U228" i="9" s="1"/>
  <c r="P218" i="9"/>
  <c r="U218" i="9" s="1"/>
  <c r="P197" i="9"/>
  <c r="U197" i="9" s="1"/>
  <c r="P189" i="9"/>
  <c r="U189" i="9" s="1"/>
  <c r="P180" i="9"/>
  <c r="U180" i="9" s="1"/>
  <c r="P155" i="9"/>
  <c r="U155" i="9" s="1"/>
  <c r="P135" i="9"/>
  <c r="U135" i="9" s="1"/>
  <c r="P129" i="9"/>
  <c r="U129" i="9" s="1"/>
  <c r="F119" i="9"/>
  <c r="G119" i="9"/>
  <c r="H119" i="9"/>
  <c r="I119" i="9"/>
  <c r="J119" i="9"/>
  <c r="K119" i="9"/>
  <c r="L119" i="9"/>
  <c r="M119" i="9"/>
  <c r="N119" i="9"/>
  <c r="O119" i="9"/>
  <c r="T119" i="9" s="1"/>
  <c r="P119" i="9"/>
  <c r="P112" i="9"/>
  <c r="U112" i="9" s="1"/>
  <c r="O94" i="9"/>
  <c r="T94" i="9" s="1"/>
  <c r="P97" i="9"/>
  <c r="U97" i="9" s="1"/>
  <c r="P94" i="9"/>
  <c r="P84" i="9"/>
  <c r="U84" i="9" s="1"/>
  <c r="P80" i="9"/>
  <c r="U80" i="9" s="1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8" i="9"/>
  <c r="Q49" i="9"/>
  <c r="Q50" i="9"/>
  <c r="Q51" i="9"/>
  <c r="Q52" i="9"/>
  <c r="Q53" i="9"/>
  <c r="Q54" i="9"/>
  <c r="Q55" i="9"/>
  <c r="Q56" i="9"/>
  <c r="Q57" i="9"/>
  <c r="Q58" i="9"/>
  <c r="Q59" i="9"/>
  <c r="Q61" i="9"/>
  <c r="Q62" i="9"/>
  <c r="Q63" i="9"/>
  <c r="Q64" i="9"/>
  <c r="Q65" i="9"/>
  <c r="Q66" i="9"/>
  <c r="Q67" i="9"/>
  <c r="Q69" i="9"/>
  <c r="Q70" i="9"/>
  <c r="Q71" i="9"/>
  <c r="Q72" i="9"/>
  <c r="Q73" i="9"/>
  <c r="Q74" i="9"/>
  <c r="Q75" i="9"/>
  <c r="Q76" i="9"/>
  <c r="Q77" i="9"/>
  <c r="Q78" i="9"/>
  <c r="Q79" i="9"/>
  <c r="Q82" i="9"/>
  <c r="Q83" i="9"/>
  <c r="Q87" i="9"/>
  <c r="Q88" i="9"/>
  <c r="Q90" i="9"/>
  <c r="Q91" i="9"/>
  <c r="Q92" i="9"/>
  <c r="Q93" i="9"/>
  <c r="Q96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7" i="9"/>
  <c r="Q118" i="9"/>
  <c r="Q123" i="9"/>
  <c r="Q124" i="9"/>
  <c r="Q125" i="9"/>
  <c r="Q126" i="9"/>
  <c r="Q127" i="9"/>
  <c r="Q128" i="9"/>
  <c r="Q133" i="9"/>
  <c r="Q134" i="9"/>
  <c r="Q138" i="9"/>
  <c r="Q139" i="9"/>
  <c r="Q140" i="9"/>
  <c r="Q141" i="9"/>
  <c r="Q143" i="9"/>
  <c r="Q144" i="9"/>
  <c r="Q145" i="9"/>
  <c r="Q146" i="9"/>
  <c r="Q147" i="9"/>
  <c r="Q148" i="9"/>
  <c r="Q149" i="9"/>
  <c r="Q150" i="9"/>
  <c r="Q152" i="9"/>
  <c r="Q153" i="9"/>
  <c r="Q154" i="9"/>
  <c r="Q159" i="9"/>
  <c r="Q160" i="9"/>
  <c r="Q161" i="9"/>
  <c r="Q163" i="9"/>
  <c r="Q164" i="9"/>
  <c r="Q165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3" i="9"/>
  <c r="Q184" i="9"/>
  <c r="Q185" i="9"/>
  <c r="Q186" i="9"/>
  <c r="Q187" i="9"/>
  <c r="Q188" i="9"/>
  <c r="Q191" i="9"/>
  <c r="Q192" i="9"/>
  <c r="Q195" i="9"/>
  <c r="Q196" i="9"/>
  <c r="Q201" i="9"/>
  <c r="Q202" i="9"/>
  <c r="Q203" i="9"/>
  <c r="Q204" i="9"/>
  <c r="Q205" i="9"/>
  <c r="Q206" i="9"/>
  <c r="Q207" i="9"/>
  <c r="Q208" i="9"/>
  <c r="Q209" i="9"/>
  <c r="Q210" i="9"/>
  <c r="Q211" i="9"/>
  <c r="Q213" i="9"/>
  <c r="Q214" i="9"/>
  <c r="Q215" i="9"/>
  <c r="Q216" i="9"/>
  <c r="Q217" i="9"/>
  <c r="Q222" i="9"/>
  <c r="Q223" i="9"/>
  <c r="Q224" i="9"/>
  <c r="Q225" i="9"/>
  <c r="Q226" i="9"/>
  <c r="Q227" i="9"/>
  <c r="Q233" i="9"/>
  <c r="Q234" i="9"/>
  <c r="Q235" i="9"/>
  <c r="Q240" i="9"/>
  <c r="Q241" i="9"/>
  <c r="Q242" i="9"/>
  <c r="Q243" i="9"/>
  <c r="Q244" i="9"/>
  <c r="Q245" i="9"/>
  <c r="Q247" i="9"/>
  <c r="Q248" i="9"/>
  <c r="Q249" i="9"/>
  <c r="Q250" i="9"/>
  <c r="Q251" i="9"/>
  <c r="Q252" i="9"/>
  <c r="Q253" i="9"/>
  <c r="Q254" i="9"/>
  <c r="Q255" i="9"/>
  <c r="Q256" i="9"/>
  <c r="Q257" i="9"/>
  <c r="Q262" i="9"/>
  <c r="Q263" i="9"/>
  <c r="Q264" i="9"/>
  <c r="Q265" i="9"/>
  <c r="Q270" i="9"/>
  <c r="Q271" i="9"/>
  <c r="Q272" i="9"/>
  <c r="Q273" i="9"/>
  <c r="Q274" i="9"/>
  <c r="Q275" i="9"/>
  <c r="Q276" i="9"/>
  <c r="Q277" i="9"/>
  <c r="Q278" i="9"/>
  <c r="Q279" i="9"/>
  <c r="Q280" i="9"/>
  <c r="Q281" i="9"/>
  <c r="Q282" i="9"/>
  <c r="Q283" i="9"/>
  <c r="Q284" i="9"/>
  <c r="Q285" i="9"/>
  <c r="Q286" i="9"/>
  <c r="Q287" i="9"/>
  <c r="Q288" i="9"/>
  <c r="Q289" i="9"/>
  <c r="Q290" i="9"/>
  <c r="Q291" i="9"/>
  <c r="Q292" i="9"/>
  <c r="Q293" i="9"/>
  <c r="Q294" i="9"/>
  <c r="Q295" i="9"/>
  <c r="Q296" i="9"/>
  <c r="Q297" i="9"/>
  <c r="Q298" i="9"/>
  <c r="Q299" i="9"/>
  <c r="Q301" i="9"/>
  <c r="Q302" i="9"/>
  <c r="Q303" i="9"/>
  <c r="Q304" i="9"/>
  <c r="Q305" i="9"/>
  <c r="Q307" i="9"/>
  <c r="Q308" i="9"/>
  <c r="Q309" i="9"/>
  <c r="Q312" i="9"/>
  <c r="Q313" i="9"/>
  <c r="Q314" i="9"/>
  <c r="Q315" i="9"/>
  <c r="Q316" i="9"/>
  <c r="Q317" i="9"/>
  <c r="Q322" i="9"/>
  <c r="Q328" i="9"/>
  <c r="Q329" i="9"/>
  <c r="Q330" i="9"/>
  <c r="Q331" i="9"/>
  <c r="Q332" i="9"/>
  <c r="Q333" i="9"/>
  <c r="Q334" i="9"/>
  <c r="Q335" i="9"/>
  <c r="Q336" i="9"/>
  <c r="Q337" i="9"/>
  <c r="Q339" i="9"/>
  <c r="Q340" i="9"/>
  <c r="Q341" i="9"/>
  <c r="Q342" i="9"/>
  <c r="Q343" i="9"/>
  <c r="Q344" i="9"/>
  <c r="Q345" i="9"/>
  <c r="Q346" i="9"/>
  <c r="Q347" i="9"/>
  <c r="Q348" i="9"/>
  <c r="Q350" i="9"/>
  <c r="Q351" i="9"/>
  <c r="Q352" i="9"/>
  <c r="Q357" i="9"/>
  <c r="Q358" i="9"/>
  <c r="Q359" i="9"/>
  <c r="Q360" i="9"/>
  <c r="Q361" i="9"/>
  <c r="Q362" i="9"/>
  <c r="Q363" i="9"/>
  <c r="Q364" i="9"/>
  <c r="Q365" i="9"/>
  <c r="Q366" i="9"/>
  <c r="Q367" i="9"/>
  <c r="Q368" i="9"/>
  <c r="Q369" i="9"/>
  <c r="Q370" i="9"/>
  <c r="Q371" i="9"/>
  <c r="Q372" i="9"/>
  <c r="Q374" i="9"/>
  <c r="Q375" i="9"/>
  <c r="Q376" i="9"/>
  <c r="Q377" i="9"/>
  <c r="Q382" i="9"/>
  <c r="Q383" i="9"/>
  <c r="Q384" i="9"/>
  <c r="Q385" i="9"/>
  <c r="Q386" i="9"/>
  <c r="Q387" i="9"/>
  <c r="Q388" i="9"/>
  <c r="Q394" i="9"/>
  <c r="Q395" i="9"/>
  <c r="Q397" i="9"/>
  <c r="Q402" i="9"/>
  <c r="Q404" i="9"/>
  <c r="Q405" i="9"/>
  <c r="Q410" i="9"/>
  <c r="Q411" i="9"/>
  <c r="Q413" i="9"/>
  <c r="Q415" i="9"/>
  <c r="Q416" i="9"/>
  <c r="Q417" i="9"/>
  <c r="Q421" i="9"/>
  <c r="Q423" i="9"/>
  <c r="Q424" i="9"/>
  <c r="Q425" i="9"/>
  <c r="Q426" i="9"/>
  <c r="Q427" i="9"/>
  <c r="Q428" i="9"/>
  <c r="Q429" i="9"/>
  <c r="Q430" i="9"/>
  <c r="Q431" i="9"/>
  <c r="Q432" i="9"/>
  <c r="Q435" i="9"/>
  <c r="Q436" i="9"/>
  <c r="Q439" i="9"/>
  <c r="Q444" i="9"/>
  <c r="Q449" i="9"/>
  <c r="Q454" i="9"/>
  <c r="Q455" i="9"/>
  <c r="Q456" i="9"/>
  <c r="Q457" i="9"/>
  <c r="Q461" i="9"/>
  <c r="Q462" i="9"/>
  <c r="Q463" i="9"/>
  <c r="Q464" i="9"/>
  <c r="Q470" i="9"/>
  <c r="Q471" i="9"/>
  <c r="Q480" i="9"/>
  <c r="Q481" i="9"/>
  <c r="Q482" i="9"/>
  <c r="Q483" i="9"/>
  <c r="Q484" i="9"/>
  <c r="Q485" i="9"/>
  <c r="Q486" i="9"/>
  <c r="Q487" i="9"/>
  <c r="Q488" i="9"/>
  <c r="Q489" i="9"/>
  <c r="Q490" i="9"/>
  <c r="Q491" i="9"/>
  <c r="Q497" i="9"/>
  <c r="Q498" i="9"/>
  <c r="Q500" i="9"/>
  <c r="Q501" i="9"/>
  <c r="Q502" i="9"/>
  <c r="Q503" i="9"/>
  <c r="Q12" i="9"/>
  <c r="O32" i="8"/>
  <c r="T32" i="8" s="1"/>
  <c r="O28" i="8"/>
  <c r="T28" i="8" s="1"/>
  <c r="P27" i="8"/>
  <c r="Q119" i="9" l="1"/>
  <c r="O193" i="8"/>
  <c r="P519" i="9" s="1"/>
  <c r="P179" i="8"/>
  <c r="O192" i="8"/>
  <c r="P518" i="9" s="1"/>
  <c r="T66" i="8"/>
  <c r="T111" i="8"/>
  <c r="U119" i="9"/>
  <c r="Q94" i="9"/>
  <c r="U94" i="9"/>
  <c r="T164" i="8" l="1"/>
  <c r="O164" i="8" s="1"/>
  <c r="O191" i="8" s="1"/>
  <c r="P517" i="9" s="1"/>
  <c r="P520" i="9" s="1"/>
  <c r="O195" i="8" l="1"/>
  <c r="N193" i="8"/>
  <c r="N172" i="8"/>
  <c r="N163" i="8"/>
  <c r="N135" i="8"/>
  <c r="N122" i="8"/>
  <c r="N114" i="8"/>
  <c r="N111" i="8"/>
  <c r="N108" i="8"/>
  <c r="N76" i="8"/>
  <c r="N66" i="8"/>
  <c r="N46" i="8"/>
  <c r="S46" i="8" s="1"/>
  <c r="N42" i="8"/>
  <c r="N32" i="8"/>
  <c r="N28" i="8"/>
  <c r="M193" i="8"/>
  <c r="M172" i="8"/>
  <c r="M173" i="8" s="1"/>
  <c r="M192" i="8" s="1"/>
  <c r="M163" i="8"/>
  <c r="M135" i="8"/>
  <c r="M122" i="8"/>
  <c r="M114" i="8"/>
  <c r="M111" i="8"/>
  <c r="M108" i="8"/>
  <c r="M76" i="8"/>
  <c r="M66" i="8"/>
  <c r="M46" i="8"/>
  <c r="M42" i="8"/>
  <c r="M32" i="8"/>
  <c r="M28" i="8"/>
  <c r="O504" i="9"/>
  <c r="T504" i="9" s="1"/>
  <c r="T505" i="9" s="1"/>
  <c r="O525" i="9" s="1"/>
  <c r="Q525" i="9" s="1"/>
  <c r="O492" i="9"/>
  <c r="T492" i="9" s="1"/>
  <c r="T493" i="9" s="1"/>
  <c r="O493" i="9" s="1"/>
  <c r="O524" i="9" s="1"/>
  <c r="Q524" i="9" s="1"/>
  <c r="O472" i="9"/>
  <c r="O465" i="9"/>
  <c r="O458" i="9"/>
  <c r="O450" i="9"/>
  <c r="O445" i="9"/>
  <c r="O440" i="9"/>
  <c r="O437" i="9"/>
  <c r="O433" i="9"/>
  <c r="O422" i="9"/>
  <c r="O418" i="9"/>
  <c r="O414" i="9"/>
  <c r="O406" i="9"/>
  <c r="O398" i="9"/>
  <c r="O389" i="9"/>
  <c r="O378" i="9"/>
  <c r="O353" i="9"/>
  <c r="O323" i="9"/>
  <c r="O318" i="9"/>
  <c r="O310" i="9"/>
  <c r="O266" i="9"/>
  <c r="O258" i="9"/>
  <c r="O236" i="9"/>
  <c r="O228" i="9"/>
  <c r="O218" i="9"/>
  <c r="O197" i="9"/>
  <c r="O189" i="9"/>
  <c r="O180" i="9"/>
  <c r="O155" i="9"/>
  <c r="O135" i="9"/>
  <c r="O129" i="9"/>
  <c r="O112" i="9"/>
  <c r="O97" i="9"/>
  <c r="O84" i="9"/>
  <c r="O80" i="9"/>
  <c r="N520" i="9"/>
  <c r="N526" i="9"/>
  <c r="N504" i="9"/>
  <c r="N492" i="9"/>
  <c r="N493" i="9" s="1"/>
  <c r="N472" i="9"/>
  <c r="N465" i="9"/>
  <c r="N458" i="9"/>
  <c r="N450" i="9"/>
  <c r="N445" i="9"/>
  <c r="N440" i="9"/>
  <c r="N437" i="9"/>
  <c r="N433" i="9"/>
  <c r="N422" i="9"/>
  <c r="N418" i="9"/>
  <c r="N414" i="9"/>
  <c r="N406" i="9"/>
  <c r="N398" i="9"/>
  <c r="N389" i="9"/>
  <c r="N378" i="9"/>
  <c r="N353" i="9"/>
  <c r="N323" i="9"/>
  <c r="N318" i="9"/>
  <c r="N310" i="9"/>
  <c r="N266" i="9"/>
  <c r="N258" i="9"/>
  <c r="N236" i="9"/>
  <c r="N228" i="9"/>
  <c r="N218" i="9"/>
  <c r="N197" i="9"/>
  <c r="N189" i="9"/>
  <c r="N180" i="9"/>
  <c r="N155" i="9"/>
  <c r="N135" i="9"/>
  <c r="N129" i="9"/>
  <c r="N112" i="9"/>
  <c r="N97" i="9"/>
  <c r="N94" i="9"/>
  <c r="N84" i="9"/>
  <c r="N80" i="9"/>
  <c r="P193" i="8" l="1"/>
  <c r="O519" i="9"/>
  <c r="Q519" i="9" s="1"/>
  <c r="M195" i="8"/>
  <c r="Q414" i="9"/>
  <c r="T414" i="9"/>
  <c r="Q422" i="9"/>
  <c r="T422" i="9"/>
  <c r="S28" i="8"/>
  <c r="P28" i="8"/>
  <c r="S66" i="8"/>
  <c r="P66" i="8"/>
  <c r="S114" i="8"/>
  <c r="P114" i="8"/>
  <c r="P172" i="8"/>
  <c r="S172" i="8"/>
  <c r="S173" i="8" s="1"/>
  <c r="N173" i="8" s="1"/>
  <c r="S32" i="8"/>
  <c r="P32" i="8"/>
  <c r="S76" i="8"/>
  <c r="P76" i="8"/>
  <c r="S122" i="8"/>
  <c r="P122" i="8"/>
  <c r="S42" i="8"/>
  <c r="P42" i="8"/>
  <c r="S108" i="8"/>
  <c r="P108" i="8"/>
  <c r="S135" i="8"/>
  <c r="P135" i="8"/>
  <c r="S111" i="8"/>
  <c r="P111" i="8"/>
  <c r="S163" i="8"/>
  <c r="P163" i="8"/>
  <c r="Q323" i="9"/>
  <c r="T323" i="9"/>
  <c r="Q398" i="9"/>
  <c r="T398" i="9"/>
  <c r="Q445" i="9"/>
  <c r="T445" i="9"/>
  <c r="Q472" i="9"/>
  <c r="T472" i="9"/>
  <c r="Q353" i="9"/>
  <c r="T353" i="9"/>
  <c r="U473" i="9" s="1"/>
  <c r="P473" i="9" s="1"/>
  <c r="Q406" i="9"/>
  <c r="T406" i="9"/>
  <c r="Q433" i="9"/>
  <c r="T433" i="9"/>
  <c r="Q450" i="9"/>
  <c r="T450" i="9"/>
  <c r="Q378" i="9"/>
  <c r="T378" i="9"/>
  <c r="Q437" i="9"/>
  <c r="T437" i="9"/>
  <c r="Q458" i="9"/>
  <c r="T458" i="9"/>
  <c r="Q389" i="9"/>
  <c r="T389" i="9"/>
  <c r="Q418" i="9"/>
  <c r="T418" i="9"/>
  <c r="Q440" i="9"/>
  <c r="T440" i="9"/>
  <c r="Q465" i="9"/>
  <c r="T465" i="9"/>
  <c r="Q218" i="9"/>
  <c r="T218" i="9"/>
  <c r="Q266" i="9"/>
  <c r="T266" i="9"/>
  <c r="Q228" i="9"/>
  <c r="T228" i="9"/>
  <c r="Q310" i="9"/>
  <c r="T310" i="9"/>
  <c r="Q236" i="9"/>
  <c r="T236" i="9"/>
  <c r="Q318" i="9"/>
  <c r="T318" i="9"/>
  <c r="Q258" i="9"/>
  <c r="T258" i="9"/>
  <c r="Q155" i="9"/>
  <c r="T155" i="9"/>
  <c r="Q180" i="9"/>
  <c r="T180" i="9"/>
  <c r="Q129" i="9"/>
  <c r="T129" i="9"/>
  <c r="Q189" i="9"/>
  <c r="T189" i="9"/>
  <c r="Q135" i="9"/>
  <c r="T135" i="9"/>
  <c r="Q197" i="9"/>
  <c r="T197" i="9"/>
  <c r="T84" i="9"/>
  <c r="Q84" i="9"/>
  <c r="T97" i="9"/>
  <c r="Q97" i="9"/>
  <c r="Q493" i="9"/>
  <c r="Q492" i="9"/>
  <c r="Q112" i="9"/>
  <c r="T112" i="9"/>
  <c r="T80" i="9"/>
  <c r="Q80" i="9"/>
  <c r="Q505" i="9"/>
  <c r="Q504" i="9"/>
  <c r="M492" i="9"/>
  <c r="L492" i="9"/>
  <c r="K492" i="9"/>
  <c r="I492" i="9"/>
  <c r="H492" i="9"/>
  <c r="G492" i="9"/>
  <c r="F492" i="9"/>
  <c r="F472" i="9"/>
  <c r="G472" i="9"/>
  <c r="H472" i="9"/>
  <c r="I472" i="9"/>
  <c r="J472" i="9"/>
  <c r="K472" i="9"/>
  <c r="L472" i="9"/>
  <c r="M472" i="9"/>
  <c r="F80" i="9"/>
  <c r="M389" i="9"/>
  <c r="L389" i="9"/>
  <c r="K389" i="9"/>
  <c r="J389" i="9"/>
  <c r="I389" i="9"/>
  <c r="H389" i="9"/>
  <c r="G389" i="9"/>
  <c r="F389" i="9"/>
  <c r="M218" i="9"/>
  <c r="L218" i="9"/>
  <c r="K218" i="9"/>
  <c r="J218" i="9"/>
  <c r="I218" i="9"/>
  <c r="H218" i="9"/>
  <c r="G218" i="9"/>
  <c r="F218" i="9"/>
  <c r="M155" i="9"/>
  <c r="L155" i="9"/>
  <c r="K155" i="9"/>
  <c r="J155" i="9"/>
  <c r="I155" i="9"/>
  <c r="H155" i="9"/>
  <c r="G155" i="9"/>
  <c r="F155" i="9"/>
  <c r="N192" i="8" l="1"/>
  <c r="P173" i="8"/>
  <c r="S164" i="8"/>
  <c r="N164" i="8" s="1"/>
  <c r="P523" i="9"/>
  <c r="T473" i="9"/>
  <c r="O473" i="9" s="1"/>
  <c r="O523" i="9" s="1"/>
  <c r="O526" i="9" s="1"/>
  <c r="L163" i="8"/>
  <c r="K163" i="8"/>
  <c r="J163" i="8"/>
  <c r="H163" i="8"/>
  <c r="G163" i="8"/>
  <c r="F163" i="8"/>
  <c r="E163" i="8"/>
  <c r="L80" i="9"/>
  <c r="K80" i="9"/>
  <c r="J80" i="9"/>
  <c r="I80" i="9"/>
  <c r="H80" i="9"/>
  <c r="M180" i="9"/>
  <c r="L180" i="9"/>
  <c r="K180" i="9"/>
  <c r="J180" i="9"/>
  <c r="I180" i="9"/>
  <c r="H180" i="9"/>
  <c r="G180" i="9"/>
  <c r="F180" i="9"/>
  <c r="M310" i="9"/>
  <c r="G353" i="9"/>
  <c r="H353" i="9"/>
  <c r="I353" i="9"/>
  <c r="J353" i="9"/>
  <c r="K353" i="9"/>
  <c r="L353" i="9"/>
  <c r="M353" i="9"/>
  <c r="H414" i="9"/>
  <c r="I414" i="9"/>
  <c r="J414" i="9"/>
  <c r="K414" i="9"/>
  <c r="L414" i="9"/>
  <c r="M414" i="9"/>
  <c r="M493" i="9"/>
  <c r="L173" i="8"/>
  <c r="L28" i="8"/>
  <c r="L32" i="8"/>
  <c r="E46" i="8"/>
  <c r="F46" i="8"/>
  <c r="G46" i="8"/>
  <c r="H46" i="8"/>
  <c r="I46" i="8"/>
  <c r="J46" i="8"/>
  <c r="K46" i="8"/>
  <c r="L46" i="8"/>
  <c r="L66" i="8"/>
  <c r="L108" i="8"/>
  <c r="I163" i="8"/>
  <c r="L195" i="8"/>
  <c r="F520" i="9"/>
  <c r="M520" i="9"/>
  <c r="L520" i="9"/>
  <c r="K520" i="9"/>
  <c r="M526" i="9"/>
  <c r="L526" i="9"/>
  <c r="K526" i="9"/>
  <c r="F526" i="9"/>
  <c r="I520" i="9"/>
  <c r="I526" i="9"/>
  <c r="H520" i="9"/>
  <c r="H526" i="9"/>
  <c r="F353" i="9"/>
  <c r="F323" i="9"/>
  <c r="G323" i="9"/>
  <c r="H323" i="9"/>
  <c r="I323" i="9"/>
  <c r="J323" i="9"/>
  <c r="K323" i="9"/>
  <c r="L323" i="9"/>
  <c r="M323" i="9"/>
  <c r="L310" i="9"/>
  <c r="K310" i="9"/>
  <c r="J310" i="9"/>
  <c r="I310" i="9"/>
  <c r="H310" i="9"/>
  <c r="G310" i="9"/>
  <c r="F310" i="9"/>
  <c r="P192" i="8" l="1"/>
  <c r="O518" i="9"/>
  <c r="Q518" i="9" s="1"/>
  <c r="N191" i="8"/>
  <c r="O517" i="9" s="1"/>
  <c r="P164" i="8"/>
  <c r="Q473" i="9"/>
  <c r="P526" i="9"/>
  <c r="P528" i="9" s="1"/>
  <c r="Q523" i="9"/>
  <c r="G520" i="9"/>
  <c r="G526" i="9"/>
  <c r="O520" i="9" l="1"/>
  <c r="Q520" i="9" s="1"/>
  <c r="Q517" i="9"/>
  <c r="P191" i="8"/>
  <c r="N195" i="8"/>
  <c r="P195" i="8" s="1"/>
  <c r="Q526" i="9"/>
  <c r="G80" i="9"/>
  <c r="M80" i="9"/>
  <c r="K178" i="8" l="1"/>
  <c r="J178" i="8"/>
  <c r="K173" i="8"/>
  <c r="J173" i="8"/>
  <c r="K135" i="8"/>
  <c r="J135" i="8"/>
  <c r="K122" i="8"/>
  <c r="J122" i="8"/>
  <c r="K108" i="8"/>
  <c r="J108" i="8"/>
  <c r="K76" i="8"/>
  <c r="J76" i="8"/>
  <c r="K66" i="8"/>
  <c r="J66" i="8"/>
  <c r="K42" i="8"/>
  <c r="J42" i="8"/>
  <c r="K32" i="8"/>
  <c r="J32" i="8"/>
  <c r="K28" i="8"/>
  <c r="J28" i="8"/>
  <c r="H178" i="8"/>
  <c r="G178" i="8"/>
  <c r="F178" i="8"/>
  <c r="E178" i="8"/>
  <c r="H173" i="8"/>
  <c r="G172" i="8"/>
  <c r="G173" i="8" s="1"/>
  <c r="F173" i="8"/>
  <c r="E173" i="8"/>
  <c r="H135" i="8"/>
  <c r="G135" i="8"/>
  <c r="F135" i="8"/>
  <c r="E135" i="8"/>
  <c r="H122" i="8"/>
  <c r="G122" i="8"/>
  <c r="F122" i="8"/>
  <c r="E122" i="8"/>
  <c r="H108" i="8"/>
  <c r="G108" i="8"/>
  <c r="F108" i="8"/>
  <c r="E108" i="8"/>
  <c r="H76" i="8"/>
  <c r="G76" i="8"/>
  <c r="F76" i="8"/>
  <c r="E76" i="8"/>
  <c r="H66" i="8"/>
  <c r="G66" i="8"/>
  <c r="F66" i="8"/>
  <c r="E66" i="8"/>
  <c r="H42" i="8"/>
  <c r="G42" i="8"/>
  <c r="F42" i="8"/>
  <c r="E42" i="8"/>
  <c r="H32" i="8"/>
  <c r="G32" i="8"/>
  <c r="F32" i="8"/>
  <c r="E32" i="8"/>
  <c r="H28" i="8"/>
  <c r="G28" i="8"/>
  <c r="F28" i="8"/>
  <c r="E28" i="8"/>
  <c r="M528" i="9"/>
  <c r="M504" i="9"/>
  <c r="M465" i="9"/>
  <c r="M458" i="9"/>
  <c r="M450" i="9"/>
  <c r="M445" i="9"/>
  <c r="M440" i="9"/>
  <c r="M437" i="9"/>
  <c r="M433" i="9"/>
  <c r="M422" i="9"/>
  <c r="M418" i="9"/>
  <c r="M406" i="9"/>
  <c r="M398" i="9"/>
  <c r="M378" i="9"/>
  <c r="M318" i="9"/>
  <c r="M266" i="9"/>
  <c r="M258" i="9"/>
  <c r="M236" i="9"/>
  <c r="M228" i="9"/>
  <c r="M189" i="9"/>
  <c r="M135" i="9"/>
  <c r="M129" i="9"/>
  <c r="M112" i="9"/>
  <c r="M97" i="9"/>
  <c r="M94" i="9"/>
  <c r="M84" i="9"/>
  <c r="I504" i="9"/>
  <c r="I465" i="9"/>
  <c r="I458" i="9"/>
  <c r="I450" i="9"/>
  <c r="I445" i="9"/>
  <c r="I440" i="9"/>
  <c r="I437" i="9"/>
  <c r="I433" i="9"/>
  <c r="I422" i="9"/>
  <c r="I418" i="9"/>
  <c r="I406" i="9"/>
  <c r="I398" i="9"/>
  <c r="I378" i="9"/>
  <c r="I318" i="9"/>
  <c r="I266" i="9"/>
  <c r="I258" i="9"/>
  <c r="I236" i="9"/>
  <c r="I228" i="9"/>
  <c r="I189" i="9"/>
  <c r="I135" i="9"/>
  <c r="I129" i="9"/>
  <c r="I112" i="9"/>
  <c r="I97" i="9"/>
  <c r="I94" i="9"/>
  <c r="I84" i="9"/>
  <c r="H504" i="9"/>
  <c r="H465" i="9"/>
  <c r="H458" i="9"/>
  <c r="H450" i="9"/>
  <c r="H445" i="9"/>
  <c r="H440" i="9"/>
  <c r="H437" i="9"/>
  <c r="H433" i="9"/>
  <c r="H422" i="9"/>
  <c r="H418" i="9"/>
  <c r="H406" i="9"/>
  <c r="H398" i="9"/>
  <c r="H378" i="9"/>
  <c r="H318" i="9"/>
  <c r="H266" i="9"/>
  <c r="H258" i="9"/>
  <c r="H236" i="9"/>
  <c r="H228" i="9"/>
  <c r="H189" i="9"/>
  <c r="H135" i="9"/>
  <c r="H129" i="9"/>
  <c r="H112" i="9"/>
  <c r="H97" i="9"/>
  <c r="H94" i="9"/>
  <c r="H84" i="9"/>
  <c r="G504" i="9"/>
  <c r="G493" i="9"/>
  <c r="G465" i="9"/>
  <c r="G458" i="9"/>
  <c r="G450" i="9"/>
  <c r="G445" i="9"/>
  <c r="G440" i="9"/>
  <c r="G437" i="9"/>
  <c r="G433" i="9"/>
  <c r="G422" i="9"/>
  <c r="G418" i="9"/>
  <c r="G414" i="9"/>
  <c r="G406" i="9"/>
  <c r="G398" i="9"/>
  <c r="G378" i="9"/>
  <c r="G318" i="9"/>
  <c r="G266" i="9"/>
  <c r="G258" i="9"/>
  <c r="G236" i="9"/>
  <c r="G228" i="9"/>
  <c r="G189" i="9"/>
  <c r="G135" i="9"/>
  <c r="G129" i="9"/>
  <c r="G112" i="9"/>
  <c r="G97" i="9"/>
  <c r="G94" i="9"/>
  <c r="G84" i="9"/>
  <c r="F504" i="9"/>
  <c r="F493" i="9"/>
  <c r="F465" i="9"/>
  <c r="F458" i="9"/>
  <c r="F450" i="9"/>
  <c r="F445" i="9"/>
  <c r="F440" i="9"/>
  <c r="F437" i="9"/>
  <c r="F433" i="9"/>
  <c r="F422" i="9"/>
  <c r="F418" i="9"/>
  <c r="F414" i="9"/>
  <c r="F406" i="9"/>
  <c r="F398" i="9"/>
  <c r="F378" i="9"/>
  <c r="F318" i="9"/>
  <c r="F266" i="9"/>
  <c r="F258" i="9"/>
  <c r="F236" i="9"/>
  <c r="F228" i="9"/>
  <c r="F189" i="9"/>
  <c r="F135" i="9"/>
  <c r="F129" i="9"/>
  <c r="F112" i="9"/>
  <c r="F97" i="9"/>
  <c r="F94" i="9"/>
  <c r="F84" i="9"/>
  <c r="I178" i="8"/>
  <c r="I173" i="8"/>
  <c r="I135" i="8"/>
  <c r="I122" i="8"/>
  <c r="I108" i="8"/>
  <c r="I76" i="8"/>
  <c r="I66" i="8"/>
  <c r="I42" i="8"/>
  <c r="I32" i="8"/>
  <c r="I28" i="8"/>
  <c r="J504" i="9"/>
  <c r="K504" i="9"/>
  <c r="L504" i="9"/>
  <c r="J492" i="9"/>
  <c r="J465" i="9"/>
  <c r="K465" i="9"/>
  <c r="L465" i="9"/>
  <c r="J458" i="9"/>
  <c r="K458" i="9"/>
  <c r="L458" i="9"/>
  <c r="J450" i="9"/>
  <c r="K450" i="9"/>
  <c r="L450" i="9"/>
  <c r="J445" i="9"/>
  <c r="K445" i="9"/>
  <c r="L445" i="9"/>
  <c r="J440" i="9"/>
  <c r="K440" i="9"/>
  <c r="L440" i="9"/>
  <c r="J437" i="9"/>
  <c r="K437" i="9"/>
  <c r="L437" i="9"/>
  <c r="J433" i="9"/>
  <c r="K433" i="9"/>
  <c r="L433" i="9"/>
  <c r="J422" i="9"/>
  <c r="K422" i="9"/>
  <c r="L422" i="9"/>
  <c r="J418" i="9"/>
  <c r="K418" i="9"/>
  <c r="L418" i="9"/>
  <c r="J406" i="9"/>
  <c r="K406" i="9"/>
  <c r="L406" i="9"/>
  <c r="J398" i="9"/>
  <c r="K398" i="9"/>
  <c r="L398" i="9"/>
  <c r="J378" i="9"/>
  <c r="K378" i="9"/>
  <c r="L378" i="9"/>
  <c r="J318" i="9"/>
  <c r="K318" i="9"/>
  <c r="L318" i="9"/>
  <c r="J266" i="9"/>
  <c r="K266" i="9"/>
  <c r="L266" i="9"/>
  <c r="J258" i="9"/>
  <c r="K258" i="9"/>
  <c r="L258" i="9"/>
  <c r="J236" i="9"/>
  <c r="K236" i="9"/>
  <c r="L236" i="9"/>
  <c r="J228" i="9"/>
  <c r="K228" i="9"/>
  <c r="L228" i="9"/>
  <c r="J189" i="9"/>
  <c r="K189" i="9"/>
  <c r="L189" i="9"/>
  <c r="J135" i="9"/>
  <c r="K135" i="9"/>
  <c r="L135" i="9"/>
  <c r="J129" i="9"/>
  <c r="K129" i="9"/>
  <c r="L129" i="9"/>
  <c r="J97" i="9"/>
  <c r="K97" i="9"/>
  <c r="L97" i="9"/>
  <c r="J112" i="9"/>
  <c r="K112" i="9"/>
  <c r="L112" i="9"/>
  <c r="J94" i="9"/>
  <c r="K94" i="9"/>
  <c r="L94" i="9"/>
  <c r="J84" i="9"/>
  <c r="K84" i="9"/>
  <c r="L84" i="9"/>
  <c r="L493" i="9" l="1"/>
  <c r="K493" i="9"/>
  <c r="J493" i="9"/>
  <c r="J524" i="9" s="1"/>
  <c r="H493" i="9"/>
  <c r="I493" i="9"/>
  <c r="K195" i="8"/>
  <c r="E195" i="8"/>
  <c r="J525" i="9"/>
  <c r="H195" i="8" l="1"/>
  <c r="J520" i="9"/>
  <c r="J195" i="8"/>
  <c r="F195" i="8"/>
  <c r="I195" i="8"/>
  <c r="L528" i="9"/>
  <c r="K528" i="9"/>
  <c r="J526" i="9"/>
  <c r="J528" i="9" l="1"/>
  <c r="G195" i="8"/>
</calcChain>
</file>

<file path=xl/sharedStrings.xml><?xml version="1.0" encoding="utf-8"?>
<sst xmlns="http://schemas.openxmlformats.org/spreadsheetml/2006/main" count="1235" uniqueCount="899">
  <si>
    <t>Splátka istina z úveru v SZRB-Rekonštr.námest. LR-neopráv.a 5%spoluuč.EF</t>
  </si>
  <si>
    <t>Splátka istiny z úveru v SZRB-Rekonštr.verej.osvetl.-5%spoluúč.obce-EF</t>
  </si>
  <si>
    <t>Splátka istiny z úveru v SZRB-Rekultivácia sklád.5%spoluú.závereč.platby-EF</t>
  </si>
  <si>
    <t>Splátka istiny z úveru na 20 b.j.I.etapa č.248- ŠFRB-splátka istiny</t>
  </si>
  <si>
    <t>212003-10</t>
  </si>
  <si>
    <t>634005-07</t>
  </si>
  <si>
    <t>Správa a VZ-parkov.karty,popl. za STK</t>
  </si>
  <si>
    <t>Správa OcÚ-všeobecný materiál</t>
  </si>
  <si>
    <t>Bežecký klub Led.Rovne-príspevok na činnosť-cestovné na súťaže</t>
  </si>
  <si>
    <t>Ledrov-odvoz odpadu na novú skládku -prepravné v kalendárnom roku</t>
  </si>
  <si>
    <t xml:space="preserve">Mzdy - referenta pre kultúru,  evidenciu a výberu dane z nehnuteľností v obci </t>
  </si>
  <si>
    <t>Odvody zo mzdy -referent pre kultúru a výber dane z nehnuteľností</t>
  </si>
  <si>
    <t xml:space="preserve">                               -stravné pre referenta kultúry a dane z nehnut.</t>
  </si>
  <si>
    <t>Podtrieda</t>
  </si>
  <si>
    <t>Rozpočtová</t>
  </si>
  <si>
    <t>Kód</t>
  </si>
  <si>
    <t>funkčnej</t>
  </si>
  <si>
    <t>položka</t>
  </si>
  <si>
    <t>zdroja</t>
  </si>
  <si>
    <t>Text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</si>
  <si>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</si>
  <si>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</si>
  <si>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</si>
  <si>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</si>
  <si>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</si>
  <si>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</si>
  <si>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</si>
  <si>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</si>
  <si>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</si>
  <si>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</si>
  <si>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parkovné 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</si>
  <si>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</si>
  <si>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</si>
  <si>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</si>
  <si>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</si>
  <si>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</si>
  <si>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</si>
  <si>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</si>
  <si>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</si>
  <si>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</si>
  <si>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</si>
  <si>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</si>
  <si>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</si>
  <si>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</si>
  <si>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</si>
  <si>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</si>
  <si>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</si>
  <si>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 xml:space="preserve">Správa OcÚ - všeobecný materiál </t>
  </si>
  <si>
    <t>633006-01</t>
  </si>
  <si>
    <t>633006-02</t>
  </si>
  <si>
    <t>633006-03</t>
  </si>
  <si>
    <t>633006-04</t>
  </si>
  <si>
    <t>Správa OcÚ-čistiace,pracovné prostriedky</t>
  </si>
  <si>
    <t>633006-05</t>
  </si>
  <si>
    <t>Zeleň-ochran.pracovné prostriedky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</si>
  <si>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</si>
  <si>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</si>
  <si>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</si>
  <si>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</si>
  <si>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výpoč.techniky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</si>
  <si>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</si>
  <si>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</si>
  <si>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</si>
  <si>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</si>
  <si>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</si>
  <si>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Správa OcÚ - servis a aktual.programov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</si>
  <si>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</si>
  <si>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</si>
  <si>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</si>
  <si>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</si>
  <si>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</si>
  <si>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</si>
  <si>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</si>
  <si>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</si>
  <si>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</si>
  <si>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</si>
  <si>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</si>
  <si>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</si>
  <si>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Kontrolór - poplatky za školenie,cestovné </t>
  </si>
  <si>
    <t xml:space="preserve">Audítorské služby 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</si>
  <si>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</si>
  <si>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</si>
  <si>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</si>
  <si>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</si>
  <si>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</si>
  <si>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212003-11</t>
  </si>
  <si>
    <t>637015-52</t>
  </si>
  <si>
    <t>635005-02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</si>
  <si>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</si>
  <si>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</si>
  <si>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</si>
  <si>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</si>
  <si>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</si>
  <si>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</si>
  <si>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</si>
  <si>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</si>
  <si>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</si>
  <si>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</si>
  <si>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</si>
  <si>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</si>
  <si>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</si>
  <si>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</si>
  <si>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</si>
  <si>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</si>
  <si>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</si>
  <si>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>Pož.ochr.LR    - stravné, súťaže</t>
  </si>
  <si>
    <t>631003-01</t>
  </si>
  <si>
    <t>Pož.ochr.HH   -  stravné, súťaže</t>
  </si>
  <si>
    <t xml:space="preserve">       -Led.Rovne - vodné </t>
  </si>
  <si>
    <t>632002-01</t>
  </si>
  <si>
    <t xml:space="preserve">       - Led.Rovne - telef.popl.</t>
  </si>
  <si>
    <t>PZ H.Hôrka - všeobecný materiál</t>
  </si>
  <si>
    <t>PZ L.Rovne - všeobecný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</si>
  <si>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</si>
  <si>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</si>
  <si>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</si>
  <si>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</si>
  <si>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</si>
  <si>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</si>
  <si>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</si>
  <si>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</si>
  <si>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PZ L.Rovne-poplatky za STK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</si>
  <si>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</si>
  <si>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</si>
  <si>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</si>
  <si>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</si>
  <si>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</si>
  <si>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</si>
  <si>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</si>
  <si>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</si>
  <si>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</si>
  <si>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</si>
  <si>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</si>
  <si>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</si>
  <si>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</si>
  <si>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</si>
  <si>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</si>
  <si>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 xml:space="preserve">Zimná údržba ciest </t>
  </si>
  <si>
    <t>635006-02</t>
  </si>
  <si>
    <t>04,7,3</t>
  </si>
  <si>
    <t xml:space="preserve">Cestovný ruch </t>
  </si>
  <si>
    <t>05,1,0</t>
  </si>
  <si>
    <t>MŠ SR-dotácia pre vých.a vzdel.predškolák.MŠ-HN-školské pomôcky</t>
  </si>
  <si>
    <t>Nakladanie s odpadmi</t>
  </si>
  <si>
    <t xml:space="preserve">Inkasné popl., poštovné </t>
  </si>
  <si>
    <t>634004-01</t>
  </si>
  <si>
    <t>Odvoz plastov,separácia odpadu</t>
  </si>
  <si>
    <t>Odpad.hospodárstvo-mzda pracovníka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</si>
  <si>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</si>
  <si>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</si>
  <si>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</si>
  <si>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</si>
  <si>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</si>
  <si>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</si>
  <si>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</si>
  <si>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</si>
  <si>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</si>
  <si>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</si>
  <si>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</si>
  <si>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</si>
  <si>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DEL - vodné - k prefakturácii</t>
  </si>
  <si>
    <t>VUB LR-vodné,stočné k prefakturácií</t>
  </si>
  <si>
    <t>07,6,0</t>
  </si>
  <si>
    <t>Zdravotníctvo</t>
  </si>
  <si>
    <t>08,1,0</t>
  </si>
  <si>
    <t>Kultúra, náboženstvo, šport. služby</t>
  </si>
  <si>
    <t>Kúpalisko - mzdy strážcov</t>
  </si>
  <si>
    <t xml:space="preserve">               - odvody do fondov</t>
  </si>
  <si>
    <t>Podpora zariadenia- šport ŠK Rona</t>
  </si>
  <si>
    <t xml:space="preserve">Farský úrad LR - príspevok </t>
  </si>
  <si>
    <t>08,2,0</t>
  </si>
  <si>
    <t>Kultúrne služby</t>
  </si>
  <si>
    <t xml:space="preserve">Vianočná výzdoba obce </t>
  </si>
  <si>
    <t>Ostatné kultúrne služby</t>
  </si>
  <si>
    <t>08,3,0</t>
  </si>
  <si>
    <t>Vysielacie, vydávateľské služby</t>
  </si>
  <si>
    <t>Tel.kábel.rozvod - el.energia</t>
  </si>
  <si>
    <t>Koncesionárske poplatky</t>
  </si>
  <si>
    <t>Oprava miestneho rozhlasu</t>
  </si>
  <si>
    <t>08,4,0</t>
  </si>
  <si>
    <t>Náboženské a iné spoločenské služby</t>
  </si>
  <si>
    <t>Cintorín.služby - odmeny na dohodu</t>
  </si>
  <si>
    <t>642006-01</t>
  </si>
  <si>
    <t>Člen .príspevok do združenia SPOZ</t>
  </si>
  <si>
    <t>642006-02</t>
  </si>
  <si>
    <t>Člen.príspevok do ZMOSu</t>
  </si>
  <si>
    <t>642006-03</t>
  </si>
  <si>
    <t>Člen.príspevok do MAS,hradná cesta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</si>
  <si>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</si>
  <si>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</si>
  <si>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</si>
  <si>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</si>
  <si>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</si>
  <si>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</si>
  <si>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</si>
  <si>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09.6.0.4</t>
  </si>
  <si>
    <t>Zariadenia pre záujmové vzdelávanie</t>
  </si>
  <si>
    <t>Zariadenia sociál. služieb</t>
  </si>
  <si>
    <t xml:space="preserve">                       - prepravné zájazd, ostané výdav.</t>
  </si>
  <si>
    <t>Opatrovateľská služba v obci</t>
  </si>
  <si>
    <t xml:space="preserve">Mzdy opatrovateliek- finan.z rozpočtu obce </t>
  </si>
  <si>
    <t xml:space="preserve">Opatrov.služba-odvody do fondov finan.z rozp.obce </t>
  </si>
  <si>
    <t xml:space="preserve">Ďalšie sociálne služby </t>
  </si>
  <si>
    <t>Jednorázové dávky pre starých občanov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</si>
  <si>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</si>
  <si>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</si>
  <si>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</si>
  <si>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</si>
  <si>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</si>
  <si>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</si>
  <si>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</si>
  <si>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</si>
  <si>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podpoložka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</si>
  <si>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</si>
  <si>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</si>
  <si>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</si>
  <si>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</si>
  <si>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</si>
  <si>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</si>
  <si>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</si>
  <si>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</si>
  <si>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</si>
  <si>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</si>
  <si>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</si>
  <si>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</si>
  <si>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</si>
  <si>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</si>
  <si>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</si>
  <si>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 xml:space="preserve">Dividendy - Dexia banka </t>
  </si>
  <si>
    <t xml:space="preserve">z prenajatých pozemkov, z reklam.tabúľ </t>
  </si>
  <si>
    <t xml:space="preserve">prenájom budov - Centrum pre rodinu </t>
  </si>
  <si>
    <t>212003-02</t>
  </si>
  <si>
    <t xml:space="preserve">                       - Hotel, Barková </t>
  </si>
  <si>
    <t>212003-03</t>
  </si>
  <si>
    <t xml:space="preserve">                       - VÚB 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</si>
  <si>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</si>
  <si>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</si>
  <si>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</si>
  <si>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</si>
  <si>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</si>
  <si>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</si>
  <si>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</si>
  <si>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212003-08</t>
  </si>
  <si>
    <t xml:space="preserve">                       - služobný byt</t>
  </si>
  <si>
    <t>221004-01</t>
  </si>
  <si>
    <t xml:space="preserve">     -  "  -             -  matrika</t>
  </si>
  <si>
    <t>221004-02</t>
  </si>
  <si>
    <t xml:space="preserve">     -  "  -             - výrub stromov </t>
  </si>
  <si>
    <t>221004-04</t>
  </si>
  <si>
    <t xml:space="preserve">poplatky za rybárske lístky </t>
  </si>
  <si>
    <t>221004-05</t>
  </si>
  <si>
    <t>Kult.dom  HH-material na prevádzku</t>
  </si>
  <si>
    <t xml:space="preserve">                                                                      </t>
  </si>
  <si>
    <t>Finančné operácie a nerozpočtované pohyby na účtoch školských jedální-potraviny</t>
  </si>
  <si>
    <t>Normatívne PK-  bežné výdavky - ZŠ</t>
  </si>
  <si>
    <t>Nenormatívne bežné výdavky -PK-  ZŠ -  vzdelávacie poukazy-financ.zo ŠR</t>
  </si>
  <si>
    <r>
      <t xml:space="preserve">Kód zdroja 41- príjmy z daní a poplatkov, príjmy z prenájmu a služieb, podielové dane </t>
    </r>
    <r>
      <rPr>
        <sz val="12"/>
        <rFont val="Arial CE"/>
        <charset val="238"/>
      </rPr>
      <t>a následne  uskutočnené výdavky z týchto prostriedkov</t>
    </r>
  </si>
  <si>
    <t>Vares B.Bystrica-  prenájom TKR</t>
  </si>
  <si>
    <t>1.5.</t>
  </si>
  <si>
    <t>Nenormatívne bežné výdavky -PK-dopravné pre žiakov ZŠ -bežné</t>
  </si>
  <si>
    <t xml:space="preserve">                                                                                                </t>
  </si>
  <si>
    <t xml:space="preserve">                                                                                                     starosta obce</t>
  </si>
  <si>
    <t>133013-04</t>
  </si>
  <si>
    <t xml:space="preserve">Poplatky za uloženie odpadu na skládku Podstránie-Megawaste </t>
  </si>
  <si>
    <t xml:space="preserve">     -  "  -             - stavebný poriadok </t>
  </si>
  <si>
    <t>221004-06</t>
  </si>
  <si>
    <t xml:space="preserve">Vývoz všetkého druhu odpadu-veľkoobjemové kontajnery-prepravné </t>
  </si>
  <si>
    <t>631001-1</t>
  </si>
  <si>
    <t>Poplatok za povolenie zábavných hracích prístrojov v obci</t>
  </si>
  <si>
    <t>223001-01</t>
  </si>
  <si>
    <t xml:space="preserve">Prefakturácia - vodné  - VÚB </t>
  </si>
  <si>
    <t>223001-02</t>
  </si>
  <si>
    <t xml:space="preserve">                                - DEL </t>
  </si>
  <si>
    <t>223001-03</t>
  </si>
  <si>
    <t xml:space="preserve">                                - LEDROV </t>
  </si>
  <si>
    <t>223001-06</t>
  </si>
  <si>
    <t>223001-11</t>
  </si>
  <si>
    <t xml:space="preserve">príjmy od občanov za opatrovateľskú službu </t>
  </si>
  <si>
    <t>223001-12</t>
  </si>
  <si>
    <t>223001-13</t>
  </si>
  <si>
    <t>223001-14</t>
  </si>
  <si>
    <t xml:space="preserve">za relácie v miestnom rozhlase </t>
  </si>
  <si>
    <t>223001-17</t>
  </si>
  <si>
    <t>223001-18</t>
  </si>
  <si>
    <t>Prefakturácia el.energie- Lesný komposes.Medné</t>
  </si>
  <si>
    <t>223001-25</t>
  </si>
  <si>
    <t>223001-23</t>
  </si>
  <si>
    <t>Hotel-Emibar-prefakturácia spotreby plynu</t>
  </si>
  <si>
    <t xml:space="preserve">poplatky za TKR - prípojky </t>
  </si>
  <si>
    <t>223001-32</t>
  </si>
  <si>
    <t>Príspevok z Recyklačného fondu-odpady</t>
  </si>
  <si>
    <t>Miestny poplatok za znečisťovanie ovzdušia</t>
  </si>
  <si>
    <t xml:space="preserve">Úroky z účtov finančného hospodárenia </t>
  </si>
  <si>
    <t xml:space="preserve">                                                                      školských jedální-potraviny</t>
  </si>
  <si>
    <t xml:space="preserve">Finančné operácie a nerozpočtované pohyby na účtoch </t>
  </si>
  <si>
    <t>Ostatné príjjmy-3% z výťažkov-zábavných hracích prístrojov</t>
  </si>
  <si>
    <t xml:space="preserve">Refundácia mzdy skladníka CO </t>
  </si>
  <si>
    <t>292019-03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</si>
  <si>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</si>
  <si>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</si>
  <si>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</si>
  <si>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</si>
  <si>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</si>
  <si>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</si>
  <si>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>Style Karate Lednické Rovne-príspevok na činnosť/cestovné,štartovné/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</si>
  <si>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</si>
  <si>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</si>
  <si>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</si>
  <si>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</si>
  <si>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</si>
  <si>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</si>
  <si>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</si>
  <si>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</si>
  <si>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Dotácia na prenesené kompetencie ZŠ LR-mzdy a bežné výdavky</t>
  </si>
  <si>
    <t xml:space="preserve">Dotácia na financovanie matriky </t>
  </si>
  <si>
    <t>312001-203</t>
  </si>
  <si>
    <t>ZŠ-Výdavky-potraviny z úhrad za stravu bez režijných nákl-RO nerozp-povol.prekročiť limit</t>
  </si>
  <si>
    <t>Delimit.výdav.-stavebný poriadok,vyvlast.konan. - odvody z miezd</t>
  </si>
  <si>
    <t>312001-143</t>
  </si>
  <si>
    <t xml:space="preserve">                                                                  - výdavky na mzdy </t>
  </si>
  <si>
    <t>Delimit.výdavkov-pozemné komunikácie-výdavky na mzdy</t>
  </si>
  <si>
    <t>312001-793</t>
  </si>
  <si>
    <t>Dotácia-prenes.výkon-evidencia a registrácia obyvateľstva</t>
  </si>
  <si>
    <t>312001-313</t>
  </si>
  <si>
    <t>MŠ-Výdavky-potraviny z úhrad za stravu bez režijných nákl-RO nerozp-povol.prekročiť limit</t>
  </si>
  <si>
    <t>Dotácia-strava žiakov v hmotnej núdzi v MŠ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</si>
  <si>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</si>
  <si>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</si>
  <si>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</si>
  <si>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</si>
  <si>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</si>
  <si>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</si>
  <si>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</si>
  <si>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</si>
  <si>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odchyt psov</t>
  </si>
  <si>
    <t xml:space="preserve">                        -stravné lístky</t>
  </si>
  <si>
    <t>223001-33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</si>
  <si>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</si>
  <si>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</si>
  <si>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</si>
  <si>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</si>
  <si>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</si>
  <si>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</si>
  <si>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</si>
  <si>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</si>
  <si>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</si>
  <si>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</si>
  <si>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</si>
  <si>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</si>
  <si>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</si>
  <si>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</si>
  <si>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</si>
  <si>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</si>
  <si>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</si>
  <si>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</si>
  <si>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</si>
  <si>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</si>
  <si>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 xml:space="preserve">Úroky z  úveru-Dexia Komunal univerzálny úver </t>
  </si>
  <si>
    <t>Splátka istiny - Dexia-Komunal univerzálny úver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</si>
  <si>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</si>
  <si>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</si>
  <si>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</si>
  <si>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</si>
  <si>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</si>
  <si>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</si>
  <si>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</si>
  <si>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</si>
  <si>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</si>
  <si>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</si>
  <si>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Dotácia-strava žiakov v hmotnej núdzi v ZŠ</t>
  </si>
  <si>
    <t>312001-33</t>
  </si>
  <si>
    <t>Dotácia-škol.pomôcky žiakov v hmotnej núdzi v ZŠ</t>
  </si>
  <si>
    <t>Ostatná všeobecná prac.oblasť -odvody z dohôd</t>
  </si>
  <si>
    <t>Tenisové kurty-material</t>
  </si>
  <si>
    <t>Súdne a iné poplatky,popl.STK</t>
  </si>
  <si>
    <t>Kolkové známky</t>
  </si>
  <si>
    <t xml:space="preserve">                        - PHM</t>
  </si>
  <si>
    <t xml:space="preserve">                       -zákonné poistenie,havarijné-vozidlo</t>
  </si>
  <si>
    <t xml:space="preserve">                        -  kancel.potreby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</si>
  <si>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</si>
  <si>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</si>
  <si>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</si>
  <si>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Prenes. výk.-ochrana prírody,ovzdušia,štát.vod.spr.-dotácia-na mzdy</t>
  </si>
  <si>
    <t>MŠ-výdavky z vlastných rozpočtových príjmov</t>
  </si>
  <si>
    <t xml:space="preserve">MŠ-Bežné výdavky na predškolskú výchovu-financované z MŠ SR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</si>
  <si>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</si>
  <si>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</si>
  <si>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</si>
  <si>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</si>
  <si>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>09.6.0.1</t>
  </si>
  <si>
    <t xml:space="preserve">zálohy na služ. a vedľajšie poplatky - 20 b.j.I.etapa 248 Súhradka </t>
  </si>
  <si>
    <t xml:space="preserve">                                                       Bežné príjmy</t>
  </si>
  <si>
    <t xml:space="preserve">Material-na opravy v obci, 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</si>
  <si>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</si>
  <si>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</si>
  <si>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</si>
  <si>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</si>
  <si>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</si>
  <si>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</si>
  <si>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637012-3</t>
  </si>
  <si>
    <t>Úver 20 b.j.č.248-ŠFRB-úroky z úveru</t>
  </si>
  <si>
    <t>Splátka úveru ŠFRB-výstavba OS 20 bj.II.et.TV č.247-istina</t>
  </si>
  <si>
    <t xml:space="preserve">                       - školenie</t>
  </si>
  <si>
    <t xml:space="preserve">       - H.Hôrka - el.energia,voda </t>
  </si>
  <si>
    <t xml:space="preserve">                              -všeobecný materiál,kancel.potreby,vrecia</t>
  </si>
  <si>
    <t>20b.j II.et.Súhradka č.247 - nájomné byty - el.energia</t>
  </si>
  <si>
    <t>Opatrov.služba-poistné za opatrovateľky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</si>
  <si>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</si>
  <si>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</si>
  <si>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</si>
  <si>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</si>
  <si>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</si>
  <si>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</si>
  <si>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</si>
  <si>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</si>
  <si>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</si>
  <si>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</si>
  <si>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</si>
  <si>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C)  GRANTY a TRANSFERY</t>
  </si>
  <si>
    <t>I.  Tuzemské bežné  granty</t>
  </si>
  <si>
    <t xml:space="preserve">II.  Transfery v rámci verejnej správy </t>
  </si>
  <si>
    <t>Bežné výdavky podľa programov</t>
  </si>
  <si>
    <t xml:space="preserve"> A)  DAŇOVÉ PRÍJMY </t>
  </si>
  <si>
    <t xml:space="preserve">Kancel. potreby - fin. zo ŠR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</si>
  <si>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</si>
  <si>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</si>
  <si>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</si>
  <si>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</si>
  <si>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</si>
  <si>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</si>
  <si>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</si>
  <si>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</si>
  <si>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</si>
  <si>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</si>
  <si>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</si>
  <si>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</si>
  <si>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</si>
  <si>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</si>
  <si>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</si>
  <si>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</si>
  <si>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</si>
  <si>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</si>
  <si>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</si>
  <si>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Obecná polícia-mzdové náklady na 2 pracovníkov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</si>
  <si>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</si>
  <si>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</si>
  <si>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</si>
  <si>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</si>
  <si>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</si>
  <si>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</si>
  <si>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</si>
  <si>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</si>
  <si>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</si>
  <si>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</si>
  <si>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</si>
  <si>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</si>
  <si>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</si>
  <si>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</si>
  <si>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</si>
  <si>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</si>
  <si>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</si>
  <si>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</si>
  <si>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</si>
  <si>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</si>
  <si>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</si>
  <si>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</si>
  <si>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</si>
  <si>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</si>
  <si>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8.5.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</si>
  <si>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</si>
  <si>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</si>
  <si>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</si>
  <si>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</si>
  <si>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</si>
  <si>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</si>
  <si>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</si>
  <si>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</si>
  <si>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</si>
  <si>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637011-03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</si>
  <si>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</si>
  <si>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</si>
  <si>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</si>
  <si>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</si>
  <si>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</si>
  <si>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</si>
  <si>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</si>
  <si>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</si>
  <si>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</si>
  <si>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</si>
  <si>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</si>
  <si>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</si>
  <si>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</si>
  <si>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</si>
  <si>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</si>
  <si>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   - reprezentačné, propagačné mater.,  </t>
  </si>
  <si>
    <t xml:space="preserve">Zeleň - PHM, oleje, kosenie smetiska, parku </t>
  </si>
  <si>
    <t>OcÚ-odplata za stravenky</t>
  </si>
  <si>
    <t xml:space="preserve">Správa OcU-sociálne-dohoda o prac.činnosti </t>
  </si>
  <si>
    <t>Správa OcU-sociálne-odvody z dohody o prac.činn.</t>
  </si>
  <si>
    <t>Poskytovanie právnych služieb-JUDr.Bušfy</t>
  </si>
  <si>
    <t xml:space="preserve">           - kanc.potreby- z rozpočtu obce </t>
  </si>
  <si>
    <t xml:space="preserve">           - údržba a aktualizácia programu-z rozpočtu obce</t>
  </si>
  <si>
    <t>Úroky-úver v SLZRB-Rekonštr.námest. LR-neopráv.a 5%spoluuč.EF</t>
  </si>
  <si>
    <t>Úroky-úver v SLZRB-Rekultivácia sklád.5%spoluú.závereč.platby-EF</t>
  </si>
  <si>
    <t xml:space="preserve">CO- odvody z dohody- skladníka </t>
  </si>
  <si>
    <t>PHM-kosenie starej Skládky TKO Podstránie</t>
  </si>
  <si>
    <t>Údržba zelene-oriezanie stromov-odvoz a likvidácia</t>
  </si>
  <si>
    <t>Budova INFO-Námestie-elektrická energia</t>
  </si>
  <si>
    <t>Budova INFO-Námestie-plyn</t>
  </si>
  <si>
    <t>Budova Info-WC a fontána Námestie Led.Rovne-vodné, stočné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</si>
  <si>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</si>
  <si>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</si>
  <si>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</si>
  <si>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</si>
  <si>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8.5: ZUŠ-elektrická energia-prefakturácia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</si>
  <si>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</si>
  <si>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</si>
  <si>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</si>
  <si>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</si>
  <si>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 - nájomné za priestory ObP,nájom priestorov na cvič.streľbu</t>
  </si>
  <si>
    <t xml:space="preserve">Kód zdroja 111- finančné prostriedky poskytnuté zo štátneho rozpočtu prostredníctvom transferov </t>
  </si>
  <si>
    <t xml:space="preserve">Kód zdroja 52- prijaté bankové úvery obcou a ich čerpanie vo výdavkoch </t>
  </si>
  <si>
    <t>221004-07</t>
  </si>
  <si>
    <t>Správne poplatky-malý zdroj znečistenia</t>
  </si>
  <si>
    <t>Spoluúčasť na kanalizač.prípojkách-U duba,Medňanská-doplatky</t>
  </si>
  <si>
    <t>Prefakturácia-  odpredaj smetných nádob</t>
  </si>
  <si>
    <t>312001-34</t>
  </si>
  <si>
    <t>312012-013</t>
  </si>
  <si>
    <t>312012-133</t>
  </si>
  <si>
    <t>312012-153</t>
  </si>
  <si>
    <t>312012-253</t>
  </si>
  <si>
    <t>312012-263</t>
  </si>
  <si>
    <t>312012-34</t>
  </si>
  <si>
    <t>NOC Bratislava-Celoštátna súťažná prehliadka MDH LR 2013-dotácia-bežné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</si>
  <si>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</si>
  <si>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</si>
  <si>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</si>
  <si>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</si>
  <si>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</si>
  <si>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 xml:space="preserve">Údržba  budov a zariadení vo vlastníctve obce 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</si>
  <si>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</si>
  <si>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</si>
  <si>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</si>
  <si>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</si>
  <si>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</si>
  <si>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</si>
  <si>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</si>
  <si>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>TKR-spustenie digit.programov</t>
  </si>
  <si>
    <t xml:space="preserve">zálohy na služby a vedľajšie poplatky - 20 b.j.II.etapa č.247, Súhradka </t>
  </si>
  <si>
    <t>223001-35</t>
  </si>
  <si>
    <t>Metal servis-za zneškod.elektroodpadu</t>
  </si>
  <si>
    <t>223001-36</t>
  </si>
  <si>
    <t>DCA-prefakturácia nákl. na vodu vo VS č.4 Majerská</t>
  </si>
  <si>
    <t>223001-58</t>
  </si>
  <si>
    <t>Dotácia-pre ZŠ-na žiakov zo soc.znevýhod.prostredia</t>
  </si>
  <si>
    <t>312001-57</t>
  </si>
  <si>
    <t>Obv.ban.úrad-z vyť.ner.surovín-DP Beluša</t>
  </si>
  <si>
    <t xml:space="preserve">Zeleň - plyn,uhlie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</si>
  <si>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</si>
  <si>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</si>
  <si>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</si>
  <si>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</si>
  <si>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>Zeleň-školenie BP-pilčíci,zvarač.kurz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</si>
  <si>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</si>
  <si>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</si>
  <si>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</si>
  <si>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Odvod za nepln.povinn.zamestnávania občanov ZŤP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</si>
  <si>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</si>
  <si>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</si>
  <si>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</si>
  <si>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</si>
  <si>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</si>
  <si>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</si>
  <si>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</si>
  <si>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651002-05</t>
  </si>
  <si>
    <t>651002-04</t>
  </si>
  <si>
    <t>651002-07</t>
  </si>
  <si>
    <t xml:space="preserve">                       - údržba výpočtovej techniky</t>
  </si>
  <si>
    <t xml:space="preserve">                       - popl.za STK,kolky</t>
  </si>
  <si>
    <t>Výpočtová technika-z rozp.obce</t>
  </si>
  <si>
    <t>ZŠ-vlastné rozpočtové príjmy-zahrnuté v rozpočte ZŠ-</t>
  </si>
  <si>
    <t>/ŠDK,úroky,nájom,režij.nákl-cudzí stravníci/</t>
  </si>
  <si>
    <t>ZŠ-príjmy  za stravu bez režijných nákl-RO nerozpočtované-povol.prekročiť limit</t>
  </si>
  <si>
    <t>MŠ-príjmy za stravu bez režijných nákl-RO nerozpočtované-povol.prekročiť limit</t>
  </si>
  <si>
    <t>Nenormatívne bež. výdavky - pre ZŠ-žiaci zo soc.znevýhod.prostredia-fin.ŠR</t>
  </si>
  <si>
    <t>Staveb.poriadok-cestovné na školenie</t>
  </si>
  <si>
    <t>Stavebný poriadok-školenie,semináre</t>
  </si>
  <si>
    <t>634004-3</t>
  </si>
  <si>
    <t>Bezpečnostno-technické služby</t>
  </si>
  <si>
    <t>633016-01</t>
  </si>
  <si>
    <t>Mierové slávnosti-zabezpečenie zdravotnej služby</t>
  </si>
  <si>
    <t>634004-02</t>
  </si>
  <si>
    <t>Odpad.hospodárstvo-kancel.papier,kanc.potreby,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</si>
  <si>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</si>
  <si>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</si>
  <si>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</si>
  <si>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</si>
  <si>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</si>
  <si>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Vým.stanica č.4-Majerská-zrážk.voda-k prefakturácii</t>
  </si>
  <si>
    <t>20 b.j.II.etapa č.247-materiál na opravy</t>
  </si>
  <si>
    <t>634004-03</t>
  </si>
  <si>
    <t>Prepravné-čistenie kanalizácie vo dvore OcÚ a pekárne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</si>
  <si>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</si>
  <si>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</si>
  <si>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</si>
  <si>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</si>
  <si>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</si>
  <si>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</si>
  <si>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 xml:space="preserve">Kultúra šport-prepravné futbalisti </t>
  </si>
  <si>
    <t>636002-04</t>
  </si>
  <si>
    <t>SEZ-Nájomné za podperné body TKR na stĺpoch osvetlenia</t>
  </si>
  <si>
    <t>Min.kult.SR-dotácia-XXII.celoštát.súť.prehl.malých dych.hudieb LR r.2013-bežné</t>
  </si>
  <si>
    <t>311-07</t>
  </si>
  <si>
    <t>11H</t>
  </si>
  <si>
    <t>Spotreba el.energie, záloha na obdobie -polročne</t>
  </si>
  <si>
    <t>Megawaste-Uloženie odpadu na novú skládku Podstránie v kalendár.roku</t>
  </si>
  <si>
    <t>Verej.osvetl.-el.merania-poplatky,aktivácia</t>
  </si>
  <si>
    <t>633-637</t>
  </si>
  <si>
    <t>Slov.pozemk.fond-prenájom pozemkov,zariadení</t>
  </si>
  <si>
    <t>Úroky-úver v SLZRB-Rekonštr.verej.osvetl.Súhradka-5%spoluúč.obce-EF</t>
  </si>
  <si>
    <t>Akcie investičného charakteru : spolu, dľa rozhodnutia OZ</t>
  </si>
  <si>
    <t>Ledrov - preučt.vodného za cintoríny,smetisko</t>
  </si>
  <si>
    <t>účast.poplatky za školenie zamestnancov,semináre</t>
  </si>
  <si>
    <t xml:space="preserve">                       - deň úcty k starším, MDŽ</t>
  </si>
  <si>
    <t>Obec.zastupit., uvoľ.posl.-zástupca starostu-mzda, komisie-odmeny</t>
  </si>
  <si>
    <t>Obec.zastupit., uvoľ.posl.-zástupca starostu-odvody do fondov</t>
  </si>
  <si>
    <t>22003-01</t>
  </si>
  <si>
    <t>Pokuty uložené Obvodným úradom PB-odvod obci</t>
  </si>
  <si>
    <t>Pokuty uložené obecnou políciou-odvod obci</t>
  </si>
  <si>
    <t>dotácia ZŠ na úhradu dopravného žiakom</t>
  </si>
  <si>
    <t>821005-03</t>
  </si>
  <si>
    <t>821005-04</t>
  </si>
  <si>
    <t>821005-05</t>
  </si>
  <si>
    <t>Klub dôchodcov LR - el.energia</t>
  </si>
  <si>
    <t xml:space="preserve">                       -nájomné za výmen.stanice 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</si>
  <si>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</si>
  <si>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</si>
  <si>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</si>
  <si>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</si>
  <si>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</si>
  <si>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</si>
  <si>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</si>
  <si>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</si>
  <si>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 xml:space="preserve">Prefakturácia nákladov za prenájom budovy-MŠ, nedopl.za r.2014 a bežný rok  </t>
  </si>
  <si>
    <t>212003-04</t>
  </si>
  <si>
    <t xml:space="preserve">                      prenájom budovy-Infocentrum Námestie LR-</t>
  </si>
  <si>
    <t>Kúpalisko -elektrická energia</t>
  </si>
  <si>
    <t>717001-61</t>
  </si>
  <si>
    <t>Kanalizácia Ul.Sokolská-staveb.práce</t>
  </si>
  <si>
    <t>635006-05</t>
  </si>
  <si>
    <t>Cintorín Hôrka-oprava oplotenia</t>
  </si>
  <si>
    <t>Družba Skalité-autobus, futbalisti,</t>
  </si>
  <si>
    <t>Príjem z predaja budov a pozemkov</t>
  </si>
  <si>
    <t>Odstupné starosta-pri ukončení funkcie</t>
  </si>
  <si>
    <t>08,6,0</t>
  </si>
  <si>
    <t>10,2,0</t>
  </si>
  <si>
    <t>10,7,0</t>
  </si>
  <si>
    <t>Banka zrážková daň</t>
  </si>
  <si>
    <t>20 b.j.I.etapa č.248 -oprava budovy, výmena meračov, maliar.práce</t>
  </si>
  <si>
    <t>63506-10</t>
  </si>
  <si>
    <t>OS 20 bj-II.et.aTV č.247-oprava budovy</t>
  </si>
  <si>
    <t>20 b.j.I.etapa č.248 -servis programového vybavenia-k roč.zúčtovaniu-software bytový</t>
  </si>
  <si>
    <t>20 b.j.I.etapa č.247 -servis programového vybavenia-k roč.zúčtovaniu-software bytový</t>
  </si>
  <si>
    <t>637011-05</t>
  </si>
  <si>
    <t>ŠFRB č.247-revízie budovy-nájomné byty</t>
  </si>
  <si>
    <t>ŠFRB č.248-revízie budovy-nájomné byty</t>
  </si>
  <si>
    <t xml:space="preserve">Správa OcÚ - pošt.služby,známky, rozvoz letákov </t>
  </si>
  <si>
    <t>Style Karate Lednické Rovne-príspevok-nákup Tatamov-žinenky na cvičenie</t>
  </si>
  <si>
    <t>Kód zdroja 11H - finančné prostriedky získané z darov, grantov a ich použitie vo výdavkoch</t>
  </si>
  <si>
    <t>09.6.0.2</t>
  </si>
  <si>
    <t>Vianočné posedenie s dôchodcami-darčeky, strava, hudba</t>
  </si>
  <si>
    <t>Jednota dôchodcov HH-príspevok z rozpočtu na bežné výdavky</t>
  </si>
  <si>
    <t>MŠ-prenájom budovy od Rona-za prísl. rok-fin.z rozp.obce a prefakt.MŠ</t>
  </si>
  <si>
    <t xml:space="preserve">                              -školenie</t>
  </si>
  <si>
    <t xml:space="preserve">Nákup smetných nádob-popolníc, kontajnery na separáciu-sklo </t>
  </si>
  <si>
    <t xml:space="preserve">Vysprávky  a opravy ciest v obci a ostatné výtlky-fin z rozpočtu obc </t>
  </si>
  <si>
    <t>Autobusové zastávky 4 -poistenie</t>
  </si>
  <si>
    <t>Rekonštr.námestia LR-poistenie stavby po kolaudácií/INFOcentrum,zastávky,lavičky/</t>
  </si>
  <si>
    <t xml:space="preserve"> r.2015</t>
  </si>
  <si>
    <t>DHZ LR - príspevok na kúpu vozidla</t>
  </si>
  <si>
    <t>DHZ HH - oprava zbrojnice</t>
  </si>
  <si>
    <t>Prechod pre chodcov ul. Jilemnického</t>
  </si>
  <si>
    <t>I.úprava</t>
  </si>
  <si>
    <t>za r.2015</t>
  </si>
  <si>
    <t>II.úprava</t>
  </si>
  <si>
    <t>III.úprava</t>
  </si>
  <si>
    <t>IV.úprava</t>
  </si>
  <si>
    <t>V.úprava</t>
  </si>
  <si>
    <t>VI.úprava</t>
  </si>
  <si>
    <t>VII.úprava</t>
  </si>
  <si>
    <t xml:space="preserve">Čerpanie </t>
  </si>
  <si>
    <t>% plnenia rozp.</t>
  </si>
  <si>
    <t>z posl.úpravy</t>
  </si>
  <si>
    <t>za 1-12/2015</t>
  </si>
  <si>
    <t>212002-4</t>
  </si>
  <si>
    <t xml:space="preserve">z prenajatých pozemkov,ČILINGOVÁ-ZMRZLINA  </t>
  </si>
  <si>
    <t>212002-01</t>
  </si>
  <si>
    <t>z prenajatých pozemkov-Koyš I.-pod garážou</t>
  </si>
  <si>
    <t>212003-13</t>
  </si>
  <si>
    <t>Prenájom zasadačky Ledrov</t>
  </si>
  <si>
    <t>212003-14</t>
  </si>
  <si>
    <t>Megawaste-prenájom starej skládky TKO</t>
  </si>
  <si>
    <t xml:space="preserve">za kosenie trávy-občania </t>
  </si>
  <si>
    <t>ĽšU LR-dobropis el.energia za r.2013,2014</t>
  </si>
  <si>
    <t>223001-61</t>
  </si>
  <si>
    <t>Služby-kopírovanie</t>
  </si>
  <si>
    <t>223001-62</t>
  </si>
  <si>
    <t>Prefakturácia-znalecké posudky pri predajocha kolkov</t>
  </si>
  <si>
    <t>TSK Trenčín-príspevok-XXII.celoštát.súť.prehl.malých dych.hudieb LR r.2013-bežné</t>
  </si>
  <si>
    <t>312001-06</t>
  </si>
  <si>
    <t>Dotácia-pomoc v hmot.núdzi zo soc.-dávka</t>
  </si>
  <si>
    <t>312001-59</t>
  </si>
  <si>
    <t>MV SR-Referendum 2015-dotácia</t>
  </si>
  <si>
    <t>11K2</t>
  </si>
  <si>
    <t>NFP-PPAaŠR-LR-úprava verejných ptiestranstiev</t>
  </si>
  <si>
    <t>312001-71</t>
  </si>
  <si>
    <t>1AC2</t>
  </si>
  <si>
    <t>ÚPSVaR-park-dotácia-BV/mzdové náklady,mater.nezamestnaní/</t>
  </si>
  <si>
    <t>312001-59.3</t>
  </si>
  <si>
    <t>MKSR-archit.hist.výskum parku-dotácia na bežné výdavky</t>
  </si>
  <si>
    <t>312012-59</t>
  </si>
  <si>
    <t>PK-ZŠ-príspevok na učebnice-nenormatívne</t>
  </si>
  <si>
    <t>312-88</t>
  </si>
  <si>
    <t>PK-ZŠ-asistent učiteľa-dotácia na mzdy</t>
  </si>
  <si>
    <t>322001-60</t>
  </si>
  <si>
    <t>MFSR-dotácia-ind.potreby obce-Rekonštruk.plyn.kotolne OcÚ-kapitálové</t>
  </si>
  <si>
    <t>322001-63</t>
  </si>
  <si>
    <t xml:space="preserve">NFP-Lednické Rovne-úprava verej.priestranstiev-závereč.platba </t>
  </si>
  <si>
    <t>Správa OcU-evid.obyvateľstva-odvody z dohody o prac.činn.</t>
  </si>
  <si>
    <t>Správa OcÚ - zabezpečovací systém-signalizácia</t>
  </si>
  <si>
    <t>Zeleň-nákup elektrocentrály, krovinorez</t>
  </si>
  <si>
    <t xml:space="preserve">Zeleň - všeobecný materiál, pracovné náradie </t>
  </si>
  <si>
    <t xml:space="preserve">Správa OcÚ  - kanc.potreby, OZ-plánov.kalendáre </t>
  </si>
  <si>
    <t xml:space="preserve">                      - kanc.papier </t>
  </si>
  <si>
    <t xml:space="preserve">                     -nákup tlačiarne a repasov.výpočt.techniky</t>
  </si>
  <si>
    <t xml:space="preserve">                    -nákup softveru MS Windows 7 Pro </t>
  </si>
  <si>
    <t>Inzercia na predaj nehnuteľností, výber.konanie-prac.miesta</t>
  </si>
  <si>
    <t>637003-01</t>
  </si>
  <si>
    <t>Ozvučenie a videoprojekcia-OZ</t>
  </si>
  <si>
    <t>637005-03</t>
  </si>
  <si>
    <t>Ostatné geodetic.práce nesúvis.s výstavbou</t>
  </si>
  <si>
    <t>637006-03</t>
  </si>
  <si>
    <t>Posudky,revízie</t>
  </si>
  <si>
    <t>Spoluúčasť obce na poistných udalostiach</t>
  </si>
  <si>
    <t>Ceniny-nákup strav.lístkov na výdaj</t>
  </si>
  <si>
    <t>637026-02</t>
  </si>
  <si>
    <t xml:space="preserve">Správa OcU-evidencia obyvateľstva-dohoda o prac.činnosti </t>
  </si>
  <si>
    <t>642012-1</t>
  </si>
  <si>
    <t>01,1,1</t>
  </si>
  <si>
    <t>Nákup kosačky na zeleň</t>
  </si>
  <si>
    <t xml:space="preserve">           - nákup výpočtovej techniky </t>
  </si>
  <si>
    <t xml:space="preserve">           - tlačivá </t>
  </si>
  <si>
    <t xml:space="preserve">Odvody do fondov z odstupného a odchodného starosta a pracovníci </t>
  </si>
  <si>
    <t>Odstupné, odchodné-pracovníci pri ukončení a rušení pracovného miesta</t>
  </si>
  <si>
    <t xml:space="preserve">Výdavky-Referendum  2015-bežné výdavky    </t>
  </si>
  <si>
    <t>Výdavky-Referendum  2015-bežné výdavky</t>
  </si>
  <si>
    <t xml:space="preserve">                       -nemoc.dávky do 10 dní</t>
  </si>
  <si>
    <t>Požiar.ochrana LR-občerstvenie pre deti na MDD</t>
  </si>
  <si>
    <t>637001-01</t>
  </si>
  <si>
    <t>DHZ LR-školenie členov HJ</t>
  </si>
  <si>
    <t>DHZ HH-školenie členov HJ</t>
  </si>
  <si>
    <t>PZ H.Hôrka-Popl. za STK</t>
  </si>
  <si>
    <t>Park-výroba drevených sedadiel na lavičky</t>
  </si>
  <si>
    <t>Nákup kruhových kvetináčov-Námestie LR</t>
  </si>
  <si>
    <t>Stavebný poriadok-tlačivá, publikácie</t>
  </si>
  <si>
    <t xml:space="preserve">Dopravné značenie v obci-opravy a doplnenie,zrkadlo </t>
  </si>
  <si>
    <t>Prepravné občanov-dofinancovanie  autobus. spoja Medné-dľa zmluvy</t>
  </si>
  <si>
    <t>635006-04</t>
  </si>
  <si>
    <t>Ul.Hlotka-oprava a dobudovanie chodníka</t>
  </si>
  <si>
    <t xml:space="preserve">Mierové slávnosti,tlač fotodokument, občerstvenie pre hostí a futbalistov   </t>
  </si>
  <si>
    <t xml:space="preserve">Mierové slávnosti-prenájom  nafuk, atrakcí a ozvučenie </t>
  </si>
  <si>
    <t xml:space="preserve">                              -  telefonne poplatky </t>
  </si>
  <si>
    <t xml:space="preserve">                              - nákup monitora</t>
  </si>
  <si>
    <t>Externý manažment-k príspevku z recyklačného fondu</t>
  </si>
  <si>
    <t>OV-Lednické Rovne-úprava verejných priestranstiev</t>
  </si>
  <si>
    <t xml:space="preserve">OV-Lednické Rovne-úprava verejných priestranstiev-fin. z rozp.obce </t>
  </si>
  <si>
    <t>Služobný byt-kaštiel 71-el.energia</t>
  </si>
  <si>
    <t>Detské ihriská- materiál</t>
  </si>
  <si>
    <t>Búracie práce-dom po Janovec a dreváky na Háji</t>
  </si>
  <si>
    <t>637005.5</t>
  </si>
  <si>
    <t>Majetkoprávne usporiadanie Ul.Medová</t>
  </si>
  <si>
    <t>Kanalizácia Ul.Sokolská-kamerové skúšky ku kolaudácii</t>
  </si>
  <si>
    <t xml:space="preserve">Znalecké posudky -usporiadanie vlastníckych práv </t>
  </si>
  <si>
    <t>637011-3</t>
  </si>
  <si>
    <t>Garáže a parkoviská Majer-vyjadrenie k sieťam</t>
  </si>
  <si>
    <t>Ľudová škola umenia-plynová prípojka-rekonštrukcia budovy</t>
  </si>
  <si>
    <t xml:space="preserve">Kúpalisko - zabezpečovací systém, aktivácia </t>
  </si>
  <si>
    <t>Style Karate Lednické Rovne-príspevok-nákup šport.súpravy, kimoná</t>
  </si>
  <si>
    <t>Kúpalisko-nákup materiálu-hadice</t>
  </si>
  <si>
    <t>633006-07</t>
  </si>
  <si>
    <t>Slov.zväz protifašis-bojov.LR-príspevok</t>
  </si>
  <si>
    <t>633006-09</t>
  </si>
  <si>
    <t>Bežecký klub Led.Rovne-príspevok na nákup bežec.tričiek, obuv</t>
  </si>
  <si>
    <t>Oprava budovy zdravot.strediska,D.služ. a Ledrov-vo výške nájomného</t>
  </si>
  <si>
    <t>Style Karate Lednické Rovne-príspevok-prenájom telocvične-na učilišti</t>
  </si>
  <si>
    <t>637026-03</t>
  </si>
  <si>
    <t>Style Karate Lednické Rovne-príspevok-odmena trénera-ocen., odvody</t>
  </si>
  <si>
    <t>Slov.červ.kríž-príspevok na nákup kvetov</t>
  </si>
  <si>
    <t>XXII.Celoštát.súť.prehliadka MDH 2015-bežné výdavky fin. z NOC Bratislava</t>
  </si>
  <si>
    <t>XXII.Celošt..súť.prehliad.MDH 2015-tech.org.zab.výdavky fin. z TSK TN</t>
  </si>
  <si>
    <t xml:space="preserve">XXII.Celoštát.súť.prehliadka MDH 2015-bežné výdavky fin. z MK SR </t>
  </si>
  <si>
    <t>XXII.Celoštát.súť.prehliadka MDH 2015-výdavky -spoluúč.obce LR</t>
  </si>
  <si>
    <t>KD HH-voda,el.energ., vrátane prevádzky obchodu potravín</t>
  </si>
  <si>
    <t>KD Medné-všeob.material, čistiace</t>
  </si>
  <si>
    <t>Kultúrne akcie-nákup skladacieho altánku</t>
  </si>
  <si>
    <t>KD HH-uhlie, drevo</t>
  </si>
  <si>
    <t>636001-07</t>
  </si>
  <si>
    <t>Slovenský pozemkový fond-prenájom futbal.ihriska pri Lesoch</t>
  </si>
  <si>
    <t>Prenájom zariadenia pre deti k MDD-hrady</t>
  </si>
  <si>
    <t>637003-08</t>
  </si>
  <si>
    <t>Prezentácia cyklotrasy Trenčín a okolie v mape</t>
  </si>
  <si>
    <t>Kultúr.a šport.akcie-stavanie mája,hud.produkcia-akcie,ozvuč.Silvester</t>
  </si>
  <si>
    <t xml:space="preserve">                            - mikroregiónu, APS, asoc.prednost.matrika</t>
  </si>
  <si>
    <t>717001-05</t>
  </si>
  <si>
    <t>Oplotenie cintorína Hôrka-nová stavba-staveb.práce</t>
  </si>
  <si>
    <t>Nemoc.dávky zamestnanec  do 10 dní</t>
  </si>
  <si>
    <t>Mater.škola-nákup hnut.majetku od Rona v budove MŠ</t>
  </si>
  <si>
    <t>Budova MŠ-statický posudok k rekonštrukcii</t>
  </si>
  <si>
    <t>09,1,1,1</t>
  </si>
  <si>
    <t xml:space="preserve">Rona LR-nákup budovy MŠ  a pozemkov-na splátky </t>
  </si>
  <si>
    <t>Rekonštrukcia budovy mater.školy-projektová dokumentácia</t>
  </si>
  <si>
    <t>Nenormatívne bežné výdavky - ZŠ-na nákup učebníc</t>
  </si>
  <si>
    <t>Nenormatívne bežné výdavky - ZŠ-asistent učiteľa</t>
  </si>
  <si>
    <t>Nenormatívne bežné výdavky - ZŠ-odchodné do dôchodku</t>
  </si>
  <si>
    <t>05,4,0</t>
  </si>
  <si>
    <t>611,620,633</t>
  </si>
  <si>
    <t>Ochrana prírody a krajiny</t>
  </si>
  <si>
    <t>717001-62</t>
  </si>
  <si>
    <t>NN prípojka verejného osvetlenia-prístupová cesta Ul.Javorová HH</t>
  </si>
  <si>
    <t>Boxklub LR-prenájom priestorov KD LR</t>
  </si>
  <si>
    <t xml:space="preserve">Príspevok darcom krvi-kvety, občerstvenie </t>
  </si>
  <si>
    <t>Uvítanie detí do života</t>
  </si>
  <si>
    <t>Nákup výsadbového materiálu kvety a stromčeky v obci</t>
  </si>
  <si>
    <t>Kúpa pozemku od Rona a.s. pod novú IBV na Háji LR-dreváky</t>
  </si>
  <si>
    <t>811005-01</t>
  </si>
  <si>
    <t>Návratná pôžička spoločnosti Ledrov so 100% účasťou obce</t>
  </si>
  <si>
    <t>716-5</t>
  </si>
  <si>
    <t>Projekt.dokumentácia na rekonštr.budovy OcÚ</t>
  </si>
  <si>
    <t>Deratizácia verejných priestranstiev v obci</t>
  </si>
  <si>
    <t>635006-06</t>
  </si>
  <si>
    <t>Oprava chodníka pre peších pri byt.č.248 Súhradka</t>
  </si>
  <si>
    <t>MK SR-dotácia Architekt.historický výskum parku-bežné</t>
  </si>
  <si>
    <t>Spluúčasť obce- Architekt.historický výskum parku-bežné</t>
  </si>
  <si>
    <t>Rekonštruk.plyn.kotolne OcÚ-kapit,výd.fin. z MFSR-dotácia-ind.pot</t>
  </si>
  <si>
    <t>Rekonštruk.plyn.kotolne OcÚ-kapit,výd.spoluúčasť obce</t>
  </si>
  <si>
    <t>PK-ZŠ-odchodné do dôchodku-dotácia</t>
  </si>
  <si>
    <t>Všeob.materiál</t>
  </si>
  <si>
    <t xml:space="preserve">                  - školenie</t>
  </si>
  <si>
    <t>Služby-zastupovanie pracovníka na daň z nehnut. od 10/2015</t>
  </si>
  <si>
    <t xml:space="preserve">                                     - VARES, odberné miesta-e.energia TKR</t>
  </si>
  <si>
    <t>ŠFRB č.248-nedoplatky RZ 2014 -služby-príjem</t>
  </si>
  <si>
    <t>ŠFRB č.247-nedoplatky RZ 2014 -služby-príjem</t>
  </si>
  <si>
    <t>Škol.jedáleň ZŠ LR-nákup varného kotla do školskej jedálne</t>
  </si>
  <si>
    <t>Správa OcÚ - združené poistenie majetku obce, osoby vo vozidle 0</t>
  </si>
  <si>
    <t>Ostat.všeobec.prac.oblasť -dohody,kurič,správcovia KD,BOZP</t>
  </si>
  <si>
    <t>VIII.úprava</t>
  </si>
  <si>
    <t>Prefakturácia-plyn, voda a el.energia-INFOcentrum LR</t>
  </si>
  <si>
    <t>Výstavba garáží-Majerská LR</t>
  </si>
  <si>
    <t>Vklad budúcich vlastníkov-Garáže Ul.Majerká-kapitálové</t>
  </si>
  <si>
    <t xml:space="preserve">                                 Bežné príjmy spolu :</t>
  </si>
  <si>
    <t>Kód zdroja 1318- prebytok hospodárenia za uplynulý rok-nevyčerpané dotácie</t>
  </si>
  <si>
    <t>Kód zdroja 46- iné zdroje-prebytok hospodárenia za uplynulý rok</t>
  </si>
  <si>
    <t>Kód zdroja 11K1- dotácie z európ.fondu reg.rozvoja, so spoluúčasťou zo  ŠR</t>
  </si>
  <si>
    <t>Kód zdroja 11K2- dotácie z kohézneho fondu ,spoluúčasť ŠR</t>
  </si>
  <si>
    <t>Kód zdroja 1AC2- dotácie ÚPSVaR-park</t>
  </si>
  <si>
    <t>IX.úprava</t>
  </si>
  <si>
    <t xml:space="preserve">Čerpanie  programového  rozpočtu obce Lednické Rovne  za  obdobie  01 - 12/2015  </t>
  </si>
  <si>
    <t xml:space="preserve">Čerpanie  programového  rozpočtu obce Lednické Rovne  za  obdobie  01 - 12/2015 </t>
  </si>
  <si>
    <t>Príloha č.1</t>
  </si>
  <si>
    <t>Správne poplatky, rozkopávky</t>
  </si>
  <si>
    <t>223001-64</t>
  </si>
  <si>
    <t>Preplatky z RZ-soc.poisťovňa-za zamestnávateľa</t>
  </si>
  <si>
    <t>223001-65</t>
  </si>
  <si>
    <t>DHZ LR-náhrada za spotrebu PHM</t>
  </si>
  <si>
    <t>Stavebný poriadok-dofinanc od obcí r.2014, nedopl.Kvašov</t>
  </si>
  <si>
    <t>Správa OcÚ - kanc.stolička a vybavenie</t>
  </si>
  <si>
    <t>Prepravné vlast.motor.vozidlom-spotreba PHM</t>
  </si>
  <si>
    <t xml:space="preserve">                        -nákup  fotopasce</t>
  </si>
  <si>
    <t xml:space="preserve">                        - výstroj, ošatenie</t>
  </si>
  <si>
    <t>DHZ LR - špec.materiál</t>
  </si>
  <si>
    <t>ÚPSVaR-park LR-nákl.-mzdy, odvody, materiál,strav.,-nezamestnaní</t>
  </si>
  <si>
    <t>ÚPSVaR-park LR-náklady na stravné,PN,poist.-nezamest-fin.OcÚ</t>
  </si>
  <si>
    <t>20 b.j.I.et.č.248-preplatok z RZ 2014...-služby</t>
  </si>
  <si>
    <t>20 b.j.I.et.č.247-preplatok z RZ 2014....-služby</t>
  </si>
  <si>
    <t>Garáže a parkoviská Majer-kolky</t>
  </si>
  <si>
    <t>Slovenský rybár.zväz  LR-tlačivá-rybárske preukazy</t>
  </si>
  <si>
    <t>Kúpalisko-opravy zariadení</t>
  </si>
  <si>
    <t>Ocenenie fotografii-transfer jednotlivcom</t>
  </si>
  <si>
    <t xml:space="preserve">Kultúr.a šport.akcie-kultúrne aktivity,tomboly,kvety, hud.produkcie </t>
  </si>
  <si>
    <t>Mater.škola-výmena okien-budova MŠ</t>
  </si>
  <si>
    <t>SPOZ- odmeny na dohodu</t>
  </si>
  <si>
    <t xml:space="preserve">Záškoláctvo-rodin.prídavky-potraviny -fin.ŠR,dávka v HN </t>
  </si>
  <si>
    <t>Pôvodný</t>
  </si>
  <si>
    <t>rozpočet</t>
  </si>
  <si>
    <t>V Lednických Rovniach 08.06.2016                                        Mgr. Marian Horečný</t>
  </si>
  <si>
    <t>41,43,46</t>
  </si>
  <si>
    <t xml:space="preserve">SPOZ-kvety na sobáše, Deň matiek, Deň učiteľov,občian.pohreby, material </t>
  </si>
  <si>
    <t>Základná umel.škola LR-bez prevádzky-udržiavacie náklady/nájom za elekrom.a el.en./</t>
  </si>
  <si>
    <t>Prevod z peň.fond.prev.z RF-prebytok hospodár.-zost.na BU 2014 a ďalšie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</si>
</sst>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charset val="238"/>
    </font>
    <font>
      <sz val="10"/>
      <color indexed="10"/>
      <name val="Arial CE"/>
      <charset val="238"/>
    </font>
    <font>
      <b/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sz val="11"/>
      <color indexed="10"/>
      <name val="Arial CE"/>
      <family val="2"/>
      <charset val="238"/>
    </font>
    <font>
      <sz val="9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12"/>
      <color indexed="10"/>
      <name val="Arial CE"/>
      <charset val="238"/>
    </font>
    <font>
      <b/>
      <i/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8"/>
      <name val="Arial CE"/>
      <charset val="238"/>
    </font>
    <font>
      <b/>
      <i/>
      <sz val="10"/>
      <color rgb="FFC0000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name val="Arial CE"/>
      <family val="2"/>
      <charset val="238"/>
    </font>
    <font>
      <b/>
      <sz val="8"/>
      <color rgb="FFC0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9"/>
      <color rgb="FF0070C0"/>
      <name val="Arial CE"/>
      <charset val="238"/>
    </font>
    <font>
      <b/>
      <sz val="8"/>
      <name val="Arial CE"/>
      <family val="2"/>
      <charset val="238"/>
    </font>
    <font>
      <b/>
      <i/>
      <sz val="10"/>
      <color rgb="FFC00000"/>
      <name val="Arial CE"/>
      <charset val="238"/>
    </font>
    <font>
      <b/>
      <sz val="10"/>
      <color rgb="FFC00000"/>
      <name val="Arial CE"/>
      <charset val="238"/>
    </font>
    <font>
      <b/>
      <sz val="9"/>
      <color rgb="FFC00000"/>
      <name val="Arial CE"/>
      <family val="2"/>
      <charset val="238"/>
    </font>
    <font>
      <b/>
      <sz val="7"/>
      <name val="Arial CE"/>
      <family val="2"/>
      <charset val="238"/>
    </font>
    <font>
      <b/>
      <sz val="7"/>
      <color theme="4"/>
      <name val="Arial CE"/>
      <family val="2"/>
      <charset val="238"/>
    </font>
    <font>
      <b/>
      <sz val="7"/>
      <color rgb="FFC00000"/>
      <name val="Arial CE"/>
      <family val="2"/>
      <charset val="238"/>
    </font>
    <font>
      <b/>
      <i/>
      <sz val="9"/>
      <color rgb="FFC00000"/>
      <name val="Arial CE"/>
      <family val="2"/>
      <charset val="238"/>
    </font>
    <font>
      <i/>
      <sz val="9"/>
      <name val="Arial CE"/>
      <family val="2"/>
      <charset val="238"/>
    </font>
    <font>
      <sz val="9"/>
      <color rgb="FFC00000"/>
      <name val="Arial CE"/>
      <family val="2"/>
      <charset val="238"/>
    </font>
    <font>
      <sz val="9"/>
      <color rgb="FF0070C0"/>
      <name val="Arial CE"/>
      <family val="2"/>
      <charset val="238"/>
    </font>
    <font>
      <b/>
      <sz val="9"/>
      <color indexed="10"/>
      <name val="Arial CE"/>
      <family val="2"/>
      <charset val="238"/>
    </font>
    <font>
      <sz val="9"/>
      <color indexed="10"/>
      <name val="Arial CE"/>
      <family val="2"/>
      <charset val="238"/>
    </font>
    <font>
      <sz val="9"/>
      <color rgb="FF00B050"/>
      <name val="Arial CE"/>
      <family val="2"/>
      <charset val="238"/>
    </font>
    <font>
      <b/>
      <sz val="9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2">
    <xf numFmtId="0" fontId="0" fillId="0" borderId="0" xfId="0"/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 applyBorder="1"/>
    <xf numFmtId="1" fontId="0" fillId="0" borderId="0" xfId="0" applyNumberFormat="1"/>
    <xf numFmtId="0" fontId="2" fillId="0" borderId="3" xfId="0" applyFont="1" applyBorder="1"/>
    <xf numFmtId="0" fontId="2" fillId="2" borderId="0" xfId="0" applyFont="1" applyFill="1" applyAlignment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0" fillId="0" borderId="0" xfId="0" applyFill="1"/>
    <xf numFmtId="0" fontId="2" fillId="0" borderId="0" xfId="0" applyFont="1" applyAlignment="1">
      <alignment horizontal="left"/>
    </xf>
    <xf numFmtId="0" fontId="2" fillId="2" borderId="6" xfId="0" applyFont="1" applyFill="1" applyBorder="1"/>
    <xf numFmtId="0" fontId="2" fillId="0" borderId="0" xfId="0" applyFont="1" applyFill="1" applyBorder="1"/>
    <xf numFmtId="0" fontId="5" fillId="0" borderId="0" xfId="0" applyFont="1" applyAlignment="1">
      <alignment horizontal="center"/>
    </xf>
    <xf numFmtId="0" fontId="7" fillId="0" borderId="3" xfId="0" applyFont="1" applyBorder="1"/>
    <xf numFmtId="0" fontId="2" fillId="0" borderId="7" xfId="0" applyFont="1" applyBorder="1"/>
    <xf numFmtId="0" fontId="2" fillId="0" borderId="6" xfId="0" applyFont="1" applyBorder="1"/>
    <xf numFmtId="0" fontId="7" fillId="0" borderId="0" xfId="0" applyFont="1" applyAlignment="1">
      <alignment horizontal="left"/>
    </xf>
    <xf numFmtId="0" fontId="7" fillId="2" borderId="0" xfId="0" applyFont="1" applyFill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2" fillId="0" borderId="12" xfId="0" applyFont="1" applyBorder="1"/>
    <xf numFmtId="0" fontId="2" fillId="0" borderId="0" xfId="0" applyNumberFormat="1" applyFont="1" applyAlignment="1"/>
    <xf numFmtId="0" fontId="10" fillId="0" borderId="3" xfId="0" applyFont="1" applyBorder="1"/>
    <xf numFmtId="0" fontId="11" fillId="0" borderId="2" xfId="0" applyFont="1" applyBorder="1" applyAlignment="1">
      <alignment horizontal="center"/>
    </xf>
    <xf numFmtId="0" fontId="12" fillId="0" borderId="0" xfId="0" applyNumberFormat="1" applyFont="1" applyAlignment="1"/>
    <xf numFmtId="0" fontId="10" fillId="0" borderId="8" xfId="0" applyFont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9" fontId="2" fillId="0" borderId="0" xfId="1" applyFont="1"/>
    <xf numFmtId="0" fontId="2" fillId="0" borderId="0" xfId="0" applyFont="1" applyAlignment="1">
      <alignment horizontal="center"/>
    </xf>
    <xf numFmtId="0" fontId="9" fillId="0" borderId="14" xfId="0" applyFont="1" applyBorder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2" fontId="3" fillId="0" borderId="0" xfId="0" applyNumberFormat="1" applyFont="1" applyFill="1" applyBorder="1"/>
    <xf numFmtId="2" fontId="8" fillId="0" borderId="0" xfId="0" applyNumberFormat="1" applyFont="1"/>
    <xf numFmtId="0" fontId="9" fillId="0" borderId="3" xfId="0" applyFont="1" applyBorder="1"/>
    <xf numFmtId="0" fontId="4" fillId="0" borderId="3" xfId="0" applyFont="1" applyBorder="1"/>
    <xf numFmtId="0" fontId="13" fillId="0" borderId="0" xfId="0" applyFont="1" applyBorder="1"/>
    <xf numFmtId="0" fontId="13" fillId="0" borderId="0" xfId="0" applyFont="1" applyFill="1" applyBorder="1"/>
    <xf numFmtId="0" fontId="5" fillId="0" borderId="0" xfId="0" applyNumberFormat="1" applyFont="1" applyAlignment="1"/>
    <xf numFmtId="1" fontId="10" fillId="0" borderId="0" xfId="0" applyNumberFormat="1" applyFont="1"/>
    <xf numFmtId="0" fontId="4" fillId="0" borderId="4" xfId="0" applyFont="1" applyBorder="1"/>
    <xf numFmtId="0" fontId="4" fillId="0" borderId="9" xfId="0" applyFont="1" applyBorder="1"/>
    <xf numFmtId="9" fontId="0" fillId="0" borderId="0" xfId="1" applyFont="1"/>
    <xf numFmtId="0" fontId="9" fillId="0" borderId="0" xfId="0" applyFont="1" applyFill="1" applyBorder="1"/>
    <xf numFmtId="0" fontId="3" fillId="0" borderId="3" xfId="0" applyFont="1" applyBorder="1"/>
    <xf numFmtId="0" fontId="4" fillId="0" borderId="8" xfId="0" applyFont="1" applyBorder="1"/>
    <xf numFmtId="1" fontId="4" fillId="0" borderId="3" xfId="0" applyNumberFormat="1" applyFont="1" applyBorder="1"/>
    <xf numFmtId="0" fontId="4" fillId="0" borderId="3" xfId="0" applyFont="1" applyFill="1" applyBorder="1"/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Border="1"/>
    <xf numFmtId="1" fontId="4" fillId="0" borderId="15" xfId="0" applyNumberFormat="1" applyFont="1" applyBorder="1"/>
    <xf numFmtId="0" fontId="3" fillId="2" borderId="17" xfId="0" applyFont="1" applyFill="1" applyBorder="1"/>
    <xf numFmtId="1" fontId="3" fillId="2" borderId="14" xfId="0" applyNumberFormat="1" applyFont="1" applyFill="1" applyBorder="1"/>
    <xf numFmtId="0" fontId="4" fillId="0" borderId="0" xfId="0" applyFont="1" applyFill="1" applyBorder="1"/>
    <xf numFmtId="0" fontId="3" fillId="0" borderId="9" xfId="0" applyFont="1" applyFill="1" applyBorder="1"/>
    <xf numFmtId="0" fontId="3" fillId="0" borderId="18" xfId="0" applyFont="1" applyBorder="1"/>
    <xf numFmtId="0" fontId="3" fillId="0" borderId="19" xfId="0" applyNumberFormat="1" applyFont="1" applyFill="1" applyBorder="1"/>
    <xf numFmtId="1" fontId="3" fillId="0" borderId="14" xfId="0" applyNumberFormat="1" applyFont="1" applyFill="1" applyBorder="1"/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11" xfId="0" applyFont="1" applyBorder="1"/>
    <xf numFmtId="0" fontId="3" fillId="0" borderId="11" xfId="0" applyFont="1" applyBorder="1"/>
    <xf numFmtId="0" fontId="4" fillId="2" borderId="17" xfId="0" applyFont="1" applyFill="1" applyBorder="1"/>
    <xf numFmtId="0" fontId="3" fillId="0" borderId="12" xfId="0" applyFont="1" applyBorder="1"/>
    <xf numFmtId="0" fontId="4" fillId="0" borderId="8" xfId="0" applyFont="1" applyBorder="1" applyAlignment="1">
      <alignment horizontal="right"/>
    </xf>
    <xf numFmtId="0" fontId="3" fillId="2" borderId="22" xfId="0" applyFont="1" applyFill="1" applyBorder="1"/>
    <xf numFmtId="0" fontId="3" fillId="2" borderId="23" xfId="0" applyFont="1" applyFill="1" applyBorder="1"/>
    <xf numFmtId="0" fontId="4" fillId="0" borderId="17" xfId="0" applyFont="1" applyBorder="1"/>
    <xf numFmtId="0" fontId="3" fillId="0" borderId="17" xfId="0" applyFont="1" applyBorder="1"/>
    <xf numFmtId="0" fontId="4" fillId="0" borderId="12" xfId="0" applyFont="1" applyBorder="1"/>
    <xf numFmtId="0" fontId="9" fillId="0" borderId="0" xfId="0" applyFont="1" applyBorder="1"/>
    <xf numFmtId="0" fontId="3" fillId="2" borderId="20" xfId="0" applyNumberFormat="1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horizontal="righ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22" xfId="0" applyFont="1" applyFill="1" applyBorder="1"/>
    <xf numFmtId="0" fontId="15" fillId="0" borderId="3" xfId="0" applyFont="1" applyBorder="1"/>
    <xf numFmtId="0" fontId="15" fillId="0" borderId="3" xfId="0" applyFont="1" applyBorder="1" applyAlignment="1">
      <alignment horizontal="right"/>
    </xf>
    <xf numFmtId="0" fontId="16" fillId="0" borderId="0" xfId="0" applyFont="1" applyFill="1" applyBorder="1"/>
    <xf numFmtId="0" fontId="17" fillId="0" borderId="0" xfId="0" applyFont="1" applyFill="1" applyBorder="1"/>
    <xf numFmtId="1" fontId="3" fillId="2" borderId="20" xfId="0" applyNumberFormat="1" applyFont="1" applyFill="1" applyBorder="1"/>
    <xf numFmtId="0" fontId="3" fillId="0" borderId="12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" fontId="3" fillId="0" borderId="3" xfId="0" applyNumberFormat="1" applyFont="1" applyBorder="1"/>
    <xf numFmtId="0" fontId="0" fillId="2" borderId="0" xfId="0" applyFill="1"/>
    <xf numFmtId="0" fontId="9" fillId="2" borderId="31" xfId="0" applyFont="1" applyFill="1" applyBorder="1"/>
    <xf numFmtId="0" fontId="13" fillId="2" borderId="31" xfId="0" applyFont="1" applyFill="1" applyBorder="1"/>
    <xf numFmtId="0" fontId="4" fillId="2" borderId="23" xfId="0" applyFont="1" applyFill="1" applyBorder="1"/>
    <xf numFmtId="0" fontId="18" fillId="0" borderId="0" xfId="0" applyFont="1"/>
    <xf numFmtId="0" fontId="14" fillId="0" borderId="0" xfId="0" applyFont="1"/>
    <xf numFmtId="0" fontId="15" fillId="0" borderId="0" xfId="0" applyFont="1" applyFill="1" applyBorder="1"/>
    <xf numFmtId="1" fontId="15" fillId="0" borderId="6" xfId="0" applyNumberFormat="1" applyFont="1" applyBorder="1"/>
    <xf numFmtId="1" fontId="15" fillId="2" borderId="17" xfId="0" applyNumberFormat="1" applyFont="1" applyFill="1" applyBorder="1"/>
    <xf numFmtId="0" fontId="22" fillId="0" borderId="3" xfId="0" applyFont="1" applyBorder="1"/>
    <xf numFmtId="0" fontId="22" fillId="0" borderId="9" xfId="0" applyFont="1" applyBorder="1"/>
    <xf numFmtId="0" fontId="16" fillId="0" borderId="0" xfId="0" applyFont="1"/>
    <xf numFmtId="0" fontId="23" fillId="0" borderId="0" xfId="0" applyFont="1"/>
    <xf numFmtId="1" fontId="21" fillId="0" borderId="14" xfId="0" applyNumberFormat="1" applyFont="1" applyFill="1" applyBorder="1"/>
    <xf numFmtId="1" fontId="15" fillId="0" borderId="14" xfId="0" applyNumberFormat="1" applyFont="1" applyFill="1" applyBorder="1"/>
    <xf numFmtId="1" fontId="15" fillId="0" borderId="39" xfId="0" applyNumberFormat="1" applyFont="1" applyFill="1" applyBorder="1"/>
    <xf numFmtId="1" fontId="20" fillId="0" borderId="3" xfId="0" applyNumberFormat="1" applyFont="1" applyBorder="1"/>
    <xf numFmtId="1" fontId="3" fillId="0" borderId="15" xfId="0" applyNumberFormat="1" applyFont="1" applyBorder="1"/>
    <xf numFmtId="1" fontId="3" fillId="0" borderId="0" xfId="0" applyNumberFormat="1" applyFont="1" applyBorder="1"/>
    <xf numFmtId="1" fontId="4" fillId="0" borderId="9" xfId="0" applyNumberFormat="1" applyFont="1" applyBorder="1"/>
    <xf numFmtId="1" fontId="4" fillId="0" borderId="8" xfId="0" applyNumberFormat="1" applyFont="1" applyBorder="1"/>
    <xf numFmtId="1" fontId="4" fillId="0" borderId="3" xfId="0" applyNumberFormat="1" applyFont="1" applyFill="1" applyBorder="1"/>
    <xf numFmtId="1" fontId="20" fillId="2" borderId="20" xfId="0" applyNumberFormat="1" applyFont="1" applyFill="1" applyBorder="1"/>
    <xf numFmtId="1" fontId="3" fillId="0" borderId="9" xfId="0" applyNumberFormat="1" applyFont="1" applyBorder="1"/>
    <xf numFmtId="1" fontId="3" fillId="0" borderId="39" xfId="0" applyNumberFormat="1" applyFont="1" applyFill="1" applyBorder="1"/>
    <xf numFmtId="1" fontId="15" fillId="2" borderId="14" xfId="0" applyNumberFormat="1" applyFont="1" applyFill="1" applyBorder="1"/>
    <xf numFmtId="1" fontId="3" fillId="0" borderId="8" xfId="0" applyNumberFormat="1" applyFont="1" applyBorder="1"/>
    <xf numFmtId="1" fontId="4" fillId="0" borderId="9" xfId="0" applyNumberFormat="1" applyFont="1" applyFill="1" applyBorder="1"/>
    <xf numFmtId="1" fontId="3" fillId="0" borderId="3" xfId="0" applyNumberFormat="1" applyFont="1" applyFill="1" applyBorder="1"/>
    <xf numFmtId="1" fontId="3" fillId="0" borderId="12" xfId="0" applyNumberFormat="1" applyFont="1" applyBorder="1"/>
    <xf numFmtId="1" fontId="3" fillId="0" borderId="9" xfId="0" applyNumberFormat="1" applyFont="1" applyFill="1" applyBorder="1"/>
    <xf numFmtId="1" fontId="25" fillId="0" borderId="0" xfId="0" applyNumberFormat="1" applyFont="1" applyFill="1" applyBorder="1"/>
    <xf numFmtId="0" fontId="21" fillId="0" borderId="5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0" borderId="8" xfId="0" applyFont="1" applyBorder="1"/>
    <xf numFmtId="0" fontId="24" fillId="0" borderId="3" xfId="0" applyFont="1" applyBorder="1"/>
    <xf numFmtId="1" fontId="20" fillId="0" borderId="14" xfId="0" applyNumberFormat="1" applyFont="1" applyFill="1" applyBorder="1"/>
    <xf numFmtId="1" fontId="20" fillId="2" borderId="14" xfId="0" applyNumberFormat="1" applyFont="1" applyFill="1" applyBorder="1"/>
    <xf numFmtId="0" fontId="26" fillId="0" borderId="5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2" fontId="3" fillId="0" borderId="3" xfId="0" applyNumberFormat="1" applyFont="1" applyBorder="1"/>
    <xf numFmtId="2" fontId="4" fillId="0" borderId="3" xfId="0" applyNumberFormat="1" applyFont="1" applyBorder="1"/>
    <xf numFmtId="2" fontId="4" fillId="0" borderId="15" xfId="0" applyNumberFormat="1" applyFont="1" applyBorder="1"/>
    <xf numFmtId="0" fontId="19" fillId="0" borderId="9" xfId="0" applyFont="1" applyBorder="1"/>
    <xf numFmtId="0" fontId="20" fillId="0" borderId="3" xfId="0" applyFont="1" applyBorder="1"/>
    <xf numFmtId="1" fontId="27" fillId="0" borderId="3" xfId="0" applyNumberFormat="1" applyFont="1" applyBorder="1"/>
    <xf numFmtId="1" fontId="27" fillId="0" borderId="9" xfId="0" applyNumberFormat="1" applyFont="1" applyBorder="1"/>
    <xf numFmtId="1" fontId="17" fillId="0" borderId="0" xfId="0" applyNumberFormat="1" applyFont="1" applyFill="1" applyBorder="1"/>
    <xf numFmtId="0" fontId="28" fillId="0" borderId="0" xfId="0" applyFont="1" applyFill="1" applyBorder="1"/>
    <xf numFmtId="2" fontId="22" fillId="0" borderId="0" xfId="0" applyNumberFormat="1" applyFont="1"/>
    <xf numFmtId="1" fontId="15" fillId="0" borderId="14" xfId="0" applyNumberFormat="1" applyFont="1" applyBorder="1"/>
    <xf numFmtId="0" fontId="24" fillId="0" borderId="0" xfId="0" applyFont="1" applyBorder="1"/>
    <xf numFmtId="1" fontId="20" fillId="0" borderId="0" xfId="0" applyNumberFormat="1" applyFont="1" applyFill="1" applyBorder="1"/>
    <xf numFmtId="0" fontId="2" fillId="2" borderId="17" xfId="0" applyFont="1" applyFill="1" applyBorder="1"/>
    <xf numFmtId="0" fontId="22" fillId="0" borderId="3" xfId="0" applyFont="1" applyBorder="1" applyAlignment="1">
      <alignment horizontal="right"/>
    </xf>
    <xf numFmtId="0" fontId="22" fillId="0" borderId="3" xfId="0" applyFont="1" applyFill="1" applyBorder="1" applyAlignment="1">
      <alignment horizontal="right"/>
    </xf>
    <xf numFmtId="0" fontId="22" fillId="0" borderId="9" xfId="0" applyFont="1" applyBorder="1" applyAlignment="1">
      <alignment horizontal="right"/>
    </xf>
    <xf numFmtId="0" fontId="22" fillId="0" borderId="11" xfId="0" applyFont="1" applyBorder="1" applyAlignment="1">
      <alignment horizontal="right"/>
    </xf>
    <xf numFmtId="0" fontId="29" fillId="0" borderId="9" xfId="0" applyFont="1" applyBorder="1" applyAlignment="1">
      <alignment horizontal="right"/>
    </xf>
    <xf numFmtId="0" fontId="22" fillId="0" borderId="8" xfId="0" applyFont="1" applyBorder="1" applyAlignment="1">
      <alignment horizontal="right"/>
    </xf>
    <xf numFmtId="0" fontId="22" fillId="0" borderId="0" xfId="0" applyFont="1"/>
    <xf numFmtId="0" fontId="30" fillId="0" borderId="5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5" fillId="0" borderId="0" xfId="0" applyFont="1"/>
    <xf numFmtId="1" fontId="15" fillId="0" borderId="0" xfId="0" applyNumberFormat="1" applyFont="1"/>
    <xf numFmtId="2" fontId="3" fillId="0" borderId="15" xfId="0" applyNumberFormat="1" applyFont="1" applyBorder="1"/>
    <xf numFmtId="2" fontId="4" fillId="0" borderId="3" xfId="0" applyNumberFormat="1" applyFont="1" applyFill="1" applyBorder="1"/>
    <xf numFmtId="2" fontId="4" fillId="0" borderId="9" xfId="0" applyNumberFormat="1" applyFont="1" applyBorder="1"/>
    <xf numFmtId="2" fontId="3" fillId="0" borderId="16" xfId="0" applyNumberFormat="1" applyFont="1" applyBorder="1"/>
    <xf numFmtId="2" fontId="4" fillId="0" borderId="9" xfId="0" applyNumberFormat="1" applyFont="1" applyFill="1" applyBorder="1"/>
    <xf numFmtId="2" fontId="3" fillId="0" borderId="3" xfId="0" applyNumberFormat="1" applyFont="1" applyFill="1" applyBorder="1"/>
    <xf numFmtId="2" fontId="3" fillId="0" borderId="12" xfId="0" applyNumberFormat="1" applyFont="1" applyBorder="1"/>
    <xf numFmtId="2" fontId="3" fillId="0" borderId="9" xfId="0" applyNumberFormat="1" applyFont="1" applyFill="1" applyBorder="1"/>
    <xf numFmtId="2" fontId="3" fillId="2" borderId="14" xfId="0" applyNumberFormat="1" applyFont="1" applyFill="1" applyBorder="1"/>
    <xf numFmtId="2" fontId="3" fillId="0" borderId="0" xfId="0" applyNumberFormat="1" applyFont="1" applyBorder="1"/>
    <xf numFmtId="2" fontId="25" fillId="0" borderId="0" xfId="0" applyNumberFormat="1" applyFont="1" applyFill="1" applyBorder="1"/>
    <xf numFmtId="2" fontId="3" fillId="0" borderId="9" xfId="0" applyNumberFormat="1" applyFont="1" applyBorder="1"/>
    <xf numFmtId="2" fontId="3" fillId="2" borderId="20" xfId="0" applyNumberFormat="1" applyFont="1" applyFill="1" applyBorder="1"/>
    <xf numFmtId="2" fontId="15" fillId="2" borderId="17" xfId="0" applyNumberFormat="1" applyFont="1" applyFill="1" applyBorder="1"/>
    <xf numFmtId="2" fontId="28" fillId="0" borderId="0" xfId="0" applyNumberFormat="1" applyFont="1" applyFill="1" applyBorder="1"/>
    <xf numFmtId="2" fontId="17" fillId="0" borderId="0" xfId="0" applyNumberFormat="1" applyFont="1" applyFill="1" applyBorder="1"/>
    <xf numFmtId="2" fontId="4" fillId="0" borderId="0" xfId="0" applyNumberFormat="1" applyFont="1" applyFill="1" applyBorder="1"/>
    <xf numFmtId="2" fontId="3" fillId="2" borderId="0" xfId="0" applyNumberFormat="1" applyFont="1" applyFill="1" applyBorder="1" applyAlignment="1">
      <alignment horizontal="center"/>
    </xf>
    <xf numFmtId="2" fontId="3" fillId="0" borderId="19" xfId="0" applyNumberFormat="1" applyFont="1" applyFill="1" applyBorder="1"/>
    <xf numFmtId="2" fontId="3" fillId="0" borderId="14" xfId="0" applyNumberFormat="1" applyFont="1" applyFill="1" applyBorder="1"/>
    <xf numFmtId="2" fontId="20" fillId="0" borderId="3" xfId="0" applyNumberFormat="1" applyFont="1" applyBorder="1"/>
    <xf numFmtId="2" fontId="20" fillId="2" borderId="14" xfId="0" applyNumberFormat="1" applyFont="1" applyFill="1" applyBorder="1"/>
    <xf numFmtId="2" fontId="20" fillId="0" borderId="0" xfId="0" applyNumberFormat="1" applyFont="1" applyFill="1" applyBorder="1"/>
    <xf numFmtId="2" fontId="19" fillId="0" borderId="0" xfId="0" applyNumberFormat="1" applyFont="1"/>
    <xf numFmtId="2" fontId="31" fillId="0" borderId="3" xfId="0" applyNumberFormat="1" applyFont="1" applyBorder="1"/>
    <xf numFmtId="0" fontId="32" fillId="0" borderId="0" xfId="0" applyFont="1"/>
    <xf numFmtId="2" fontId="33" fillId="0" borderId="0" xfId="0" applyNumberFormat="1" applyFont="1"/>
    <xf numFmtId="1" fontId="20" fillId="0" borderId="39" xfId="0" applyNumberFormat="1" applyFont="1" applyFill="1" applyBorder="1"/>
    <xf numFmtId="1" fontId="35" fillId="0" borderId="3" xfId="0" applyNumberFormat="1" applyFont="1" applyBorder="1"/>
    <xf numFmtId="1" fontId="35" fillId="0" borderId="15" xfId="0" applyNumberFormat="1" applyFont="1" applyBorder="1"/>
    <xf numFmtId="0" fontId="29" fillId="0" borderId="2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2" fontId="3" fillId="0" borderId="27" xfId="0" applyNumberFormat="1" applyFont="1" applyBorder="1"/>
    <xf numFmtId="0" fontId="22" fillId="0" borderId="0" xfId="0" applyFont="1" applyBorder="1" applyAlignment="1">
      <alignment horizontal="right"/>
    </xf>
    <xf numFmtId="0" fontId="22" fillId="0" borderId="33" xfId="0" applyFont="1" applyBorder="1" applyAlignment="1">
      <alignment horizontal="right"/>
    </xf>
    <xf numFmtId="1" fontId="4" fillId="3" borderId="14" xfId="0" applyNumberFormat="1" applyFont="1" applyFill="1" applyBorder="1"/>
    <xf numFmtId="1" fontId="15" fillId="3" borderId="14" xfId="0" applyNumberFormat="1" applyFont="1" applyFill="1" applyBorder="1"/>
    <xf numFmtId="1" fontId="15" fillId="0" borderId="20" xfId="0" applyNumberFormat="1" applyFont="1" applyBorder="1"/>
    <xf numFmtId="1" fontId="4" fillId="3" borderId="0" xfId="0" applyNumberFormat="1" applyFont="1" applyFill="1" applyBorder="1"/>
    <xf numFmtId="2" fontId="3" fillId="0" borderId="30" xfId="0" applyNumberFormat="1" applyFont="1" applyBorder="1"/>
    <xf numFmtId="0" fontId="0" fillId="3" borderId="0" xfId="0" applyFill="1"/>
    <xf numFmtId="0" fontId="15" fillId="0" borderId="6" xfId="0" applyFont="1" applyBorder="1"/>
    <xf numFmtId="0" fontId="15" fillId="0" borderId="20" xfId="0" applyFont="1" applyBorder="1"/>
    <xf numFmtId="1" fontId="3" fillId="0" borderId="19" xfId="0" applyNumberFormat="1" applyFont="1" applyFill="1" applyBorder="1"/>
    <xf numFmtId="1" fontId="36" fillId="0" borderId="3" xfId="0" applyNumberFormat="1" applyFont="1" applyBorder="1"/>
    <xf numFmtId="0" fontId="38" fillId="0" borderId="5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9" fillId="0" borderId="5" xfId="0" applyFont="1" applyBorder="1"/>
    <xf numFmtId="0" fontId="40" fillId="0" borderId="5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0" borderId="38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39" fillId="0" borderId="38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22" fillId="2" borderId="0" xfId="0" applyFont="1" applyFill="1" applyBorder="1"/>
    <xf numFmtId="0" fontId="22" fillId="2" borderId="0" xfId="0" applyFont="1" applyFill="1"/>
    <xf numFmtId="0" fontId="20" fillId="2" borderId="0" xfId="0" applyFont="1" applyFill="1" applyAlignment="1">
      <alignment horizontal="center"/>
    </xf>
    <xf numFmtId="0" fontId="20" fillId="0" borderId="0" xfId="0" applyFont="1" applyBorder="1"/>
    <xf numFmtId="0" fontId="20" fillId="0" borderId="0" xfId="0" applyFont="1" applyBorder="1" applyAlignment="1">
      <alignment horizontal="center"/>
    </xf>
    <xf numFmtId="0" fontId="22" fillId="0" borderId="0" xfId="0" applyFont="1" applyBorder="1"/>
    <xf numFmtId="1" fontId="22" fillId="0" borderId="0" xfId="0" applyNumberFormat="1" applyFont="1"/>
    <xf numFmtId="0" fontId="24" fillId="0" borderId="12" xfId="0" applyFont="1" applyBorder="1"/>
    <xf numFmtId="0" fontId="20" fillId="0" borderId="12" xfId="0" applyFont="1" applyBorder="1" applyAlignment="1">
      <alignment horizontal="right"/>
    </xf>
    <xf numFmtId="0" fontId="20" fillId="0" borderId="12" xfId="0" applyFont="1" applyBorder="1"/>
    <xf numFmtId="1" fontId="20" fillId="0" borderId="12" xfId="0" applyNumberFormat="1" applyFont="1" applyBorder="1"/>
    <xf numFmtId="1" fontId="20" fillId="0" borderId="0" xfId="0" applyNumberFormat="1" applyFont="1"/>
    <xf numFmtId="14" fontId="20" fillId="0" borderId="8" xfId="0" applyNumberFormat="1" applyFont="1" applyBorder="1"/>
    <xf numFmtId="0" fontId="20" fillId="0" borderId="8" xfId="0" applyFont="1" applyBorder="1" applyAlignment="1">
      <alignment horizontal="right"/>
    </xf>
    <xf numFmtId="0" fontId="20" fillId="0" borderId="8" xfId="0" applyFont="1" applyBorder="1"/>
    <xf numFmtId="0" fontId="22" fillId="0" borderId="8" xfId="0" applyFont="1" applyBorder="1"/>
    <xf numFmtId="2" fontId="22" fillId="0" borderId="3" xfId="0" applyNumberFormat="1" applyFont="1" applyBorder="1"/>
    <xf numFmtId="14" fontId="20" fillId="0" borderId="15" xfId="0" applyNumberFormat="1" applyFont="1" applyBorder="1"/>
    <xf numFmtId="1" fontId="22" fillId="0" borderId="3" xfId="0" applyNumberFormat="1" applyFont="1" applyBorder="1"/>
    <xf numFmtId="1" fontId="41" fillId="0" borderId="3" xfId="0" applyNumberFormat="1" applyFont="1" applyBorder="1"/>
    <xf numFmtId="0" fontId="22" fillId="0" borderId="15" xfId="0" applyFont="1" applyBorder="1"/>
    <xf numFmtId="0" fontId="20" fillId="0" borderId="15" xfId="0" applyFont="1" applyBorder="1"/>
    <xf numFmtId="0" fontId="42" fillId="0" borderId="0" xfId="0" applyFont="1" applyBorder="1" applyAlignment="1">
      <alignment horizontal="right"/>
    </xf>
    <xf numFmtId="0" fontId="42" fillId="0" borderId="0" xfId="0" applyFont="1" applyBorder="1"/>
    <xf numFmtId="1" fontId="42" fillId="0" borderId="0" xfId="0" applyNumberFormat="1" applyFont="1" applyBorder="1"/>
    <xf numFmtId="1" fontId="22" fillId="0" borderId="0" xfId="0" applyNumberFormat="1" applyFont="1" applyBorder="1"/>
    <xf numFmtId="2" fontId="22" fillId="0" borderId="0" xfId="0" applyNumberFormat="1" applyFont="1" applyBorder="1"/>
    <xf numFmtId="14" fontId="20" fillId="0" borderId="3" xfId="0" applyNumberFormat="1" applyFont="1" applyBorder="1"/>
    <xf numFmtId="0" fontId="20" fillId="0" borderId="3" xfId="0" applyFont="1" applyBorder="1" applyAlignment="1">
      <alignment horizontal="right"/>
    </xf>
    <xf numFmtId="2" fontId="22" fillId="0" borderId="16" xfId="0" applyNumberFormat="1" applyFont="1" applyBorder="1"/>
    <xf numFmtId="1" fontId="22" fillId="0" borderId="15" xfId="0" applyNumberFormat="1" applyFont="1" applyBorder="1"/>
    <xf numFmtId="2" fontId="22" fillId="0" borderId="15" xfId="0" applyNumberFormat="1" applyFont="1" applyBorder="1"/>
    <xf numFmtId="1" fontId="20" fillId="0" borderId="15" xfId="0" applyNumberFormat="1" applyFont="1" applyBorder="1"/>
    <xf numFmtId="2" fontId="20" fillId="0" borderId="15" xfId="0" applyNumberFormat="1" applyFont="1" applyBorder="1"/>
    <xf numFmtId="1" fontId="20" fillId="0" borderId="0" xfId="0" applyNumberFormat="1" applyFont="1" applyBorder="1"/>
    <xf numFmtId="2" fontId="22" fillId="0" borderId="4" xfId="0" applyNumberFormat="1" applyFont="1" applyBorder="1"/>
    <xf numFmtId="0" fontId="22" fillId="0" borderId="18" xfId="0" applyFont="1" applyBorder="1"/>
    <xf numFmtId="1" fontId="22" fillId="0" borderId="9" xfId="0" applyNumberFormat="1" applyFont="1" applyBorder="1"/>
    <xf numFmtId="2" fontId="22" fillId="0" borderId="27" xfId="0" applyNumberFormat="1" applyFont="1" applyBorder="1"/>
    <xf numFmtId="0" fontId="22" fillId="0" borderId="12" xfId="0" applyFont="1" applyBorder="1"/>
    <xf numFmtId="0" fontId="22" fillId="0" borderId="12" xfId="0" applyFont="1" applyBorder="1" applyAlignment="1">
      <alignment horizontal="right"/>
    </xf>
    <xf numFmtId="1" fontId="22" fillId="0" borderId="12" xfId="0" applyNumberFormat="1" applyFont="1" applyBorder="1"/>
    <xf numFmtId="1" fontId="22" fillId="0" borderId="26" xfId="0" applyNumberFormat="1" applyFont="1" applyBorder="1"/>
    <xf numFmtId="0" fontId="20" fillId="0" borderId="9" xfId="0" applyFont="1" applyBorder="1"/>
    <xf numFmtId="0" fontId="22" fillId="0" borderId="4" xfId="0" applyFont="1" applyBorder="1"/>
    <xf numFmtId="0" fontId="24" fillId="0" borderId="4" xfId="0" applyFont="1" applyBorder="1"/>
    <xf numFmtId="0" fontId="22" fillId="0" borderId="4" xfId="0" applyFont="1" applyBorder="1" applyAlignment="1">
      <alignment horizontal="right"/>
    </xf>
    <xf numFmtId="1" fontId="22" fillId="0" borderId="4" xfId="0" applyNumberFormat="1" applyFont="1" applyBorder="1"/>
    <xf numFmtId="0" fontId="20" fillId="0" borderId="26" xfId="0" applyFont="1" applyBorder="1"/>
    <xf numFmtId="0" fontId="20" fillId="0" borderId="8" xfId="0" applyFont="1" applyFill="1" applyBorder="1"/>
    <xf numFmtId="1" fontId="22" fillId="0" borderId="8" xfId="0" applyNumberFormat="1" applyFont="1" applyBorder="1"/>
    <xf numFmtId="0" fontId="20" fillId="0" borderId="0" xfId="0" applyFont="1" applyBorder="1" applyAlignment="1">
      <alignment horizontal="right"/>
    </xf>
    <xf numFmtId="1" fontId="41" fillId="0" borderId="15" xfId="0" applyNumberFormat="1" applyFont="1" applyBorder="1"/>
    <xf numFmtId="1" fontId="20" fillId="0" borderId="18" xfId="0" applyNumberFormat="1" applyFont="1" applyBorder="1"/>
    <xf numFmtId="2" fontId="20" fillId="0" borderId="18" xfId="0" applyNumberFormat="1" applyFont="1" applyBorder="1"/>
    <xf numFmtId="0" fontId="22" fillId="0" borderId="25" xfId="0" applyFont="1" applyBorder="1"/>
    <xf numFmtId="0" fontId="20" fillId="0" borderId="18" xfId="0" applyFont="1" applyBorder="1"/>
    <xf numFmtId="0" fontId="22" fillId="0" borderId="27" xfId="0" applyFont="1" applyBorder="1" applyAlignment="1">
      <alignment horizontal="right"/>
    </xf>
    <xf numFmtId="0" fontId="20" fillId="0" borderId="25" xfId="0" applyFont="1" applyBorder="1"/>
    <xf numFmtId="0" fontId="22" fillId="0" borderId="27" xfId="0" applyFont="1" applyBorder="1"/>
    <xf numFmtId="0" fontId="22" fillId="0" borderId="33" xfId="0" applyFont="1" applyBorder="1"/>
    <xf numFmtId="0" fontId="20" fillId="0" borderId="9" xfId="0" applyFont="1" applyBorder="1" applyAlignment="1">
      <alignment horizontal="right"/>
    </xf>
    <xf numFmtId="1" fontId="22" fillId="0" borderId="18" xfId="0" applyNumberFormat="1" applyFont="1" applyBorder="1"/>
    <xf numFmtId="1" fontId="20" fillId="0" borderId="26" xfId="0" applyNumberFormat="1" applyFont="1" applyBorder="1"/>
    <xf numFmtId="2" fontId="20" fillId="0" borderId="26" xfId="0" applyNumberFormat="1" applyFont="1" applyBorder="1"/>
    <xf numFmtId="0" fontId="22" fillId="0" borderId="25" xfId="0" applyFont="1" applyBorder="1" applyAlignment="1">
      <alignment horizontal="right"/>
    </xf>
    <xf numFmtId="1" fontId="22" fillId="0" borderId="25" xfId="0" applyNumberFormat="1" applyFont="1" applyBorder="1"/>
    <xf numFmtId="0" fontId="20" fillId="0" borderId="3" xfId="0" applyNumberFormat="1" applyFont="1" applyBorder="1" applyAlignment="1">
      <alignment horizontal="right"/>
    </xf>
    <xf numFmtId="0" fontId="22" fillId="0" borderId="3" xfId="0" applyNumberFormat="1" applyFont="1" applyBorder="1"/>
    <xf numFmtId="0" fontId="24" fillId="0" borderId="9" xfId="0" applyFont="1" applyBorder="1"/>
    <xf numFmtId="0" fontId="22" fillId="0" borderId="26" xfId="0" applyFont="1" applyBorder="1"/>
    <xf numFmtId="0" fontId="24" fillId="0" borderId="33" xfId="0" applyFont="1" applyBorder="1"/>
    <xf numFmtId="0" fontId="22" fillId="0" borderId="28" xfId="0" applyFont="1" applyBorder="1"/>
    <xf numFmtId="2" fontId="22" fillId="0" borderId="30" xfId="0" applyNumberFormat="1" applyFont="1" applyBorder="1"/>
    <xf numFmtId="9" fontId="22" fillId="0" borderId="3" xfId="1" applyFont="1" applyBorder="1"/>
    <xf numFmtId="1" fontId="41" fillId="0" borderId="9" xfId="0" applyNumberFormat="1" applyFont="1" applyBorder="1"/>
    <xf numFmtId="2" fontId="20" fillId="0" borderId="0" xfId="0" applyNumberFormat="1" applyFont="1" applyBorder="1"/>
    <xf numFmtId="0" fontId="22" fillId="0" borderId="29" xfId="0" applyFont="1" applyBorder="1"/>
    <xf numFmtId="2" fontId="22" fillId="0" borderId="12" xfId="0" applyNumberFormat="1" applyFont="1" applyBorder="1"/>
    <xf numFmtId="0" fontId="20" fillId="0" borderId="25" xfId="0" applyFont="1" applyBorder="1" applyAlignment="1">
      <alignment horizontal="right"/>
    </xf>
    <xf numFmtId="0" fontId="42" fillId="0" borderId="12" xfId="0" applyFont="1" applyBorder="1" applyAlignment="1">
      <alignment horizontal="right"/>
    </xf>
    <xf numFmtId="0" fontId="42" fillId="0" borderId="12" xfId="0" applyFont="1" applyBorder="1"/>
    <xf numFmtId="1" fontId="42" fillId="0" borderId="12" xfId="0" applyNumberFormat="1" applyFont="1" applyBorder="1"/>
    <xf numFmtId="1" fontId="20" fillId="0" borderId="25" xfId="0" applyNumberFormat="1" applyFont="1" applyBorder="1"/>
    <xf numFmtId="1" fontId="41" fillId="0" borderId="25" xfId="0" applyNumberFormat="1" applyFont="1" applyBorder="1"/>
    <xf numFmtId="1" fontId="43" fillId="0" borderId="0" xfId="0" applyNumberFormat="1" applyFont="1" applyBorder="1"/>
    <xf numFmtId="1" fontId="41" fillId="0" borderId="18" xfId="0" applyNumberFormat="1" applyFont="1" applyBorder="1"/>
    <xf numFmtId="2" fontId="22" fillId="0" borderId="25" xfId="0" applyNumberFormat="1" applyFont="1" applyBorder="1"/>
    <xf numFmtId="0" fontId="20" fillId="0" borderId="28" xfId="0" applyFont="1" applyBorder="1"/>
    <xf numFmtId="0" fontId="20" fillId="0" borderId="29" xfId="0" applyFont="1" applyBorder="1" applyAlignment="1">
      <alignment horizontal="right"/>
    </xf>
    <xf numFmtId="0" fontId="24" fillId="0" borderId="12" xfId="0" applyFont="1" applyBorder="1" applyAlignment="1">
      <alignment horizontal="right"/>
    </xf>
    <xf numFmtId="2" fontId="44" fillId="0" borderId="4" xfId="0" applyNumberFormat="1" applyFont="1" applyBorder="1"/>
    <xf numFmtId="0" fontId="22" fillId="0" borderId="3" xfId="0" applyFont="1" applyFill="1" applyBorder="1"/>
    <xf numFmtId="0" fontId="24" fillId="0" borderId="3" xfId="0" applyFont="1" applyFill="1" applyBorder="1"/>
    <xf numFmtId="1" fontId="37" fillId="0" borderId="3" xfId="0" applyNumberFormat="1" applyFont="1" applyBorder="1"/>
    <xf numFmtId="1" fontId="22" fillId="0" borderId="3" xfId="0" applyNumberFormat="1" applyFont="1" applyBorder="1" applyAlignment="1">
      <alignment horizontal="right"/>
    </xf>
    <xf numFmtId="1" fontId="41" fillId="0" borderId="3" xfId="0" applyNumberFormat="1" applyFont="1" applyBorder="1" applyAlignment="1">
      <alignment horizontal="right"/>
    </xf>
    <xf numFmtId="2" fontId="44" fillId="0" borderId="16" xfId="0" applyNumberFormat="1" applyFont="1" applyBorder="1" applyAlignment="1">
      <alignment horizontal="right"/>
    </xf>
    <xf numFmtId="2" fontId="44" fillId="0" borderId="16" xfId="0" applyNumberFormat="1" applyFont="1" applyBorder="1"/>
    <xf numFmtId="2" fontId="44" fillId="0" borderId="27" xfId="0" applyNumberFormat="1" applyFont="1" applyBorder="1"/>
    <xf numFmtId="2" fontId="44" fillId="0" borderId="3" xfId="0" applyNumberFormat="1" applyFont="1" applyBorder="1"/>
    <xf numFmtId="2" fontId="44" fillId="0" borderId="30" xfId="0" applyNumberFormat="1" applyFont="1" applyBorder="1"/>
    <xf numFmtId="0" fontId="24" fillId="0" borderId="3" xfId="0" applyFont="1" applyBorder="1" applyAlignment="1">
      <alignment horizontal="right"/>
    </xf>
    <xf numFmtId="0" fontId="24" fillId="0" borderId="26" xfId="0" applyFont="1" applyBorder="1"/>
    <xf numFmtId="0" fontId="22" fillId="0" borderId="30" xfId="0" applyFont="1" applyBorder="1"/>
    <xf numFmtId="14" fontId="20" fillId="0" borderId="26" xfId="0" applyNumberFormat="1" applyFont="1" applyBorder="1"/>
    <xf numFmtId="2" fontId="22" fillId="0" borderId="18" xfId="0" applyNumberFormat="1" applyFont="1" applyBorder="1"/>
    <xf numFmtId="0" fontId="20" fillId="0" borderId="33" xfId="0" applyFont="1" applyBorder="1"/>
    <xf numFmtId="1" fontId="20" fillId="0" borderId="40" xfId="0" applyNumberFormat="1" applyFont="1" applyBorder="1"/>
    <xf numFmtId="2" fontId="20" fillId="0" borderId="40" xfId="0" applyNumberFormat="1" applyFont="1" applyBorder="1"/>
    <xf numFmtId="1" fontId="22" fillId="0" borderId="33" xfId="0" applyNumberFormat="1" applyFont="1" applyBorder="1"/>
    <xf numFmtId="0" fontId="20" fillId="2" borderId="31" xfId="0" applyFont="1" applyFill="1" applyBorder="1"/>
    <xf numFmtId="0" fontId="22" fillId="2" borderId="17" xfId="0" applyFont="1" applyFill="1" applyBorder="1"/>
    <xf numFmtId="0" fontId="20" fillId="2" borderId="22" xfId="0" applyFont="1" applyFill="1" applyBorder="1" applyAlignment="1">
      <alignment horizontal="right"/>
    </xf>
    <xf numFmtId="0" fontId="20" fillId="2" borderId="22" xfId="0" applyFont="1" applyFill="1" applyBorder="1"/>
    <xf numFmtId="0" fontId="20" fillId="2" borderId="32" xfId="0" applyFont="1" applyFill="1" applyBorder="1"/>
    <xf numFmtId="2" fontId="20" fillId="2" borderId="20" xfId="0" applyNumberFormat="1" applyFont="1" applyFill="1" applyBorder="1"/>
    <xf numFmtId="1" fontId="20" fillId="3" borderId="14" xfId="0" applyNumberFormat="1" applyFont="1" applyFill="1" applyBorder="1"/>
    <xf numFmtId="0" fontId="22" fillId="0" borderId="0" xfId="0" applyFont="1" applyFill="1" applyBorder="1"/>
    <xf numFmtId="0" fontId="22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/>
    </xf>
    <xf numFmtId="1" fontId="22" fillId="0" borderId="0" xfId="0" applyNumberFormat="1" applyFont="1" applyFill="1" applyBorder="1"/>
    <xf numFmtId="2" fontId="22" fillId="0" borderId="0" xfId="0" applyNumberFormat="1" applyFont="1" applyFill="1" applyBorder="1"/>
    <xf numFmtId="0" fontId="20" fillId="0" borderId="3" xfId="0" applyFont="1" applyBorder="1" applyAlignment="1">
      <alignment horizontal="left"/>
    </xf>
    <xf numFmtId="2" fontId="44" fillId="0" borderId="9" xfId="0" applyNumberFormat="1" applyFont="1" applyBorder="1"/>
    <xf numFmtId="2" fontId="22" fillId="0" borderId="9" xfId="0" applyNumberFormat="1" applyFont="1" applyBorder="1"/>
    <xf numFmtId="1" fontId="20" fillId="0" borderId="9" xfId="0" applyNumberFormat="1" applyFont="1" applyBorder="1"/>
    <xf numFmtId="2" fontId="20" fillId="0" borderId="9" xfId="0" applyNumberFormat="1" applyFont="1" applyBorder="1"/>
    <xf numFmtId="1" fontId="22" fillId="3" borderId="14" xfId="0" applyNumberFormat="1" applyFont="1" applyFill="1" applyBorder="1"/>
    <xf numFmtId="0" fontId="20" fillId="0" borderId="0" xfId="0" applyFont="1" applyFill="1" applyBorder="1" applyAlignment="1">
      <alignment horizontal="right"/>
    </xf>
    <xf numFmtId="0" fontId="20" fillId="0" borderId="0" xfId="0" applyFont="1" applyFill="1" applyBorder="1"/>
    <xf numFmtId="1" fontId="20" fillId="0" borderId="33" xfId="0" applyNumberFormat="1" applyFont="1" applyBorder="1"/>
    <xf numFmtId="2" fontId="20" fillId="0" borderId="33" xfId="0" applyNumberFormat="1" applyFont="1" applyBorder="1"/>
    <xf numFmtId="1" fontId="45" fillId="0" borderId="0" xfId="0" applyNumberFormat="1" applyFont="1" applyFill="1" applyBorder="1"/>
    <xf numFmtId="1" fontId="46" fillId="0" borderId="0" xfId="0" applyNumberFormat="1" applyFont="1" applyBorder="1"/>
    <xf numFmtId="1" fontId="47" fillId="0" borderId="0" xfId="0" applyNumberFormat="1" applyFont="1" applyBorder="1"/>
    <xf numFmtId="2" fontId="47" fillId="0" borderId="0" xfId="0" applyNumberFormat="1" applyFont="1" applyBorder="1"/>
    <xf numFmtId="1" fontId="22" fillId="0" borderId="3" xfId="0" applyNumberFormat="1" applyFont="1" applyFill="1" applyBorder="1"/>
    <xf numFmtId="1" fontId="22" fillId="0" borderId="9" xfId="0" applyNumberFormat="1" applyFont="1" applyFill="1" applyBorder="1"/>
    <xf numFmtId="0" fontId="22" fillId="2" borderId="22" xfId="0" applyFont="1" applyFill="1" applyBorder="1"/>
    <xf numFmtId="0" fontId="20" fillId="2" borderId="20" xfId="0" applyFont="1" applyFill="1" applyBorder="1"/>
    <xf numFmtId="2" fontId="20" fillId="2" borderId="6" xfId="0" applyNumberFormat="1" applyFont="1" applyFill="1" applyBorder="1"/>
    <xf numFmtId="2" fontId="45" fillId="0" borderId="0" xfId="0" applyNumberFormat="1" applyFont="1" applyFill="1" applyBorder="1"/>
    <xf numFmtId="1" fontId="48" fillId="0" borderId="0" xfId="0" applyNumberFormat="1" applyFont="1" applyFill="1" applyBorder="1"/>
    <xf numFmtId="2" fontId="48" fillId="0" borderId="0" xfId="0" applyNumberFormat="1" applyFont="1" applyFill="1" applyBorder="1"/>
    <xf numFmtId="0" fontId="20" fillId="2" borderId="0" xfId="0" applyFont="1" applyFill="1" applyBorder="1"/>
    <xf numFmtId="1" fontId="22" fillId="2" borderId="0" xfId="0" applyNumberFormat="1" applyFont="1" applyFill="1" applyBorder="1"/>
    <xf numFmtId="2" fontId="22" fillId="2" borderId="0" xfId="0" applyNumberFormat="1" applyFont="1" applyFill="1" applyBorder="1"/>
    <xf numFmtId="1" fontId="22" fillId="3" borderId="0" xfId="0" applyNumberFormat="1" applyFont="1" applyFill="1" applyBorder="1"/>
    <xf numFmtId="0" fontId="20" fillId="0" borderId="37" xfId="0" applyFont="1" applyBorder="1"/>
    <xf numFmtId="0" fontId="22" fillId="0" borderId="24" xfId="0" applyFont="1" applyBorder="1"/>
    <xf numFmtId="0" fontId="22" fillId="0" borderId="19" xfId="0" applyFont="1" applyBorder="1"/>
    <xf numFmtId="0" fontId="20" fillId="0" borderId="19" xfId="0" applyNumberFormat="1" applyFont="1" applyFill="1" applyBorder="1"/>
    <xf numFmtId="1" fontId="20" fillId="0" borderId="19" xfId="0" applyNumberFormat="1" applyFont="1" applyFill="1" applyBorder="1"/>
    <xf numFmtId="2" fontId="20" fillId="0" borderId="19" xfId="0" applyNumberFormat="1" applyFont="1" applyFill="1" applyBorder="1"/>
    <xf numFmtId="1" fontId="22" fillId="0" borderId="5" xfId="0" applyNumberFormat="1" applyFont="1" applyBorder="1"/>
    <xf numFmtId="0" fontId="20" fillId="0" borderId="6" xfId="0" applyFont="1" applyBorder="1"/>
    <xf numFmtId="0" fontId="22" fillId="0" borderId="17" xfId="0" applyFont="1" applyBorder="1"/>
    <xf numFmtId="0" fontId="22" fillId="0" borderId="20" xfId="0" applyFont="1" applyBorder="1"/>
    <xf numFmtId="2" fontId="20" fillId="0" borderId="14" xfId="0" applyNumberFormat="1" applyFont="1" applyFill="1" applyBorder="1"/>
    <xf numFmtId="1" fontId="22" fillId="0" borderId="14" xfId="0" applyNumberFormat="1" applyFont="1" applyBorder="1"/>
    <xf numFmtId="0" fontId="20" fillId="0" borderId="36" xfId="0" applyFont="1" applyBorder="1"/>
    <xf numFmtId="0" fontId="22" fillId="0" borderId="21" xfId="0" applyFont="1" applyBorder="1"/>
    <xf numFmtId="0" fontId="22" fillId="0" borderId="13" xfId="0" applyFont="1" applyBorder="1"/>
    <xf numFmtId="1" fontId="22" fillId="0" borderId="2" xfId="0" applyNumberFormat="1" applyFont="1" applyBorder="1"/>
    <xf numFmtId="0" fontId="20" fillId="2" borderId="6" xfId="0" applyFont="1" applyFill="1" applyBorder="1"/>
    <xf numFmtId="0" fontId="20" fillId="2" borderId="17" xfId="0" applyFont="1" applyFill="1" applyBorder="1"/>
    <xf numFmtId="0" fontId="22" fillId="2" borderId="20" xfId="0" applyFont="1" applyFill="1" applyBorder="1"/>
    <xf numFmtId="0" fontId="20" fillId="0" borderId="34" xfId="0" applyFont="1" applyBorder="1"/>
    <xf numFmtId="0" fontId="22" fillId="0" borderId="35" xfId="0" applyFont="1" applyBorder="1"/>
    <xf numFmtId="1" fontId="20" fillId="0" borderId="14" xfId="0" applyNumberFormat="1" applyFont="1" applyBorder="1"/>
    <xf numFmtId="2" fontId="20" fillId="0" borderId="14" xfId="0" applyNumberFormat="1" applyFont="1" applyBorder="1"/>
    <xf numFmtId="1" fontId="20" fillId="0" borderId="6" xfId="0" applyNumberFormat="1" applyFont="1" applyBorder="1"/>
    <xf numFmtId="0" fontId="20" fillId="4" borderId="31" xfId="0" applyFont="1" applyFill="1" applyBorder="1"/>
    <xf numFmtId="0" fontId="20" fillId="4" borderId="22" xfId="0" applyFont="1" applyFill="1" applyBorder="1"/>
    <xf numFmtId="0" fontId="20" fillId="4" borderId="22" xfId="0" applyFont="1" applyFill="1" applyBorder="1" applyAlignment="1">
      <alignment horizontal="right"/>
    </xf>
    <xf numFmtId="0" fontId="20" fillId="4" borderId="23" xfId="0" applyFont="1" applyFill="1" applyBorder="1"/>
    <xf numFmtId="1" fontId="20" fillId="4" borderId="14" xfId="0" applyNumberFormat="1" applyFont="1" applyFill="1" applyBorder="1"/>
    <xf numFmtId="2" fontId="20" fillId="4" borderId="14" xfId="0" applyNumberFormat="1" applyFont="1" applyFill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5"/>
  <sheetViews>
    <sheetView showWhiteSpace="0" view="pageLayout" topLeftCell="A502" zoomScaleNormal="90" workbookViewId="0">
      <selection activeCell="A505" sqref="A505:Q505"/>
    </sheetView>
  </sheetViews>
  <sheetFormatPr defaultRowHeight="12.75" x14ac:dyDescent="0.2"/>
  <cols>
    <col min="1" max="1" width="3.140625" customWidth="1"/>
    <col min="2" max="2" width="6.140625" customWidth="1"/>
    <col min="3" max="3" width="8.85546875" customWidth="1"/>
    <col min="4" max="4" width="4.42578125" customWidth="1"/>
    <col min="5" max="5" width="50.85546875" customWidth="1"/>
    <col min="6" max="15" width="8.140625" customWidth="1"/>
    <col min="16" max="16" width="11.28515625" customWidth="1"/>
    <col min="17" max="18" width="10.140625" customWidth="1"/>
    <col min="19" max="19" width="8.85546875" customWidth="1"/>
    <col min="20" max="20" width="0.5703125" hidden="1" customWidth="1"/>
    <col min="21" max="21" width="0.140625" customWidth="1"/>
    <col min="22" max="22" width="12" customWidth="1"/>
  </cols>
  <sheetData>
    <row r="1" spans="1:17" ht="18" x14ac:dyDescent="0.25">
      <c r="A1" s="47"/>
      <c r="B1" s="47"/>
      <c r="D1" s="40" t="s">
        <v>866</v>
      </c>
      <c r="E1" s="40"/>
      <c r="F1" s="40"/>
      <c r="G1" s="40"/>
      <c r="H1" s="40"/>
      <c r="I1" s="40"/>
      <c r="J1" s="40"/>
      <c r="K1" s="57"/>
      <c r="L1" s="47"/>
      <c r="M1" s="5"/>
      <c r="N1" s="5"/>
      <c r="O1" s="5"/>
      <c r="P1" s="176" t="s">
        <v>868</v>
      </c>
    </row>
    <row r="2" spans="1:17" ht="18" x14ac:dyDescent="0.25">
      <c r="A2" s="22"/>
      <c r="B2" s="22"/>
      <c r="C2" s="37"/>
      <c r="D2" s="40" t="s">
        <v>305</v>
      </c>
      <c r="E2" s="40"/>
      <c r="F2" s="40"/>
      <c r="G2" s="40"/>
      <c r="H2" s="40"/>
      <c r="I2" s="40"/>
      <c r="J2" s="40"/>
      <c r="K2" s="22"/>
      <c r="L2" s="22"/>
      <c r="M2" s="5"/>
      <c r="N2" s="5"/>
      <c r="O2" s="5"/>
      <c r="P2" s="5"/>
    </row>
    <row r="3" spans="1:17" ht="16.5" thickBot="1" x14ac:dyDescent="0.3">
      <c r="E3" s="15" t="s">
        <v>393</v>
      </c>
      <c r="F3" s="15"/>
      <c r="G3" s="15"/>
      <c r="H3" s="15"/>
      <c r="I3" s="15"/>
      <c r="J3" s="15"/>
      <c r="K3" s="15"/>
      <c r="L3" s="15"/>
      <c r="M3" s="5"/>
      <c r="N3" s="5"/>
      <c r="O3" s="5"/>
      <c r="P3" s="5"/>
    </row>
    <row r="4" spans="1:17" s="2" customFormat="1" ht="15.95" customHeight="1" x14ac:dyDescent="0.2">
      <c r="A4" s="224" t="s">
        <v>637</v>
      </c>
      <c r="B4" s="224" t="s">
        <v>13</v>
      </c>
      <c r="C4" s="225" t="s">
        <v>14</v>
      </c>
      <c r="D4" s="224" t="s">
        <v>15</v>
      </c>
      <c r="E4" s="226"/>
      <c r="F4" s="224" t="s">
        <v>892</v>
      </c>
      <c r="G4" s="224" t="s">
        <v>682</v>
      </c>
      <c r="H4" s="224" t="s">
        <v>684</v>
      </c>
      <c r="I4" s="224" t="s">
        <v>685</v>
      </c>
      <c r="J4" s="224" t="s">
        <v>686</v>
      </c>
      <c r="K4" s="224" t="s">
        <v>687</v>
      </c>
      <c r="L4" s="224" t="s">
        <v>688</v>
      </c>
      <c r="M4" s="224" t="s">
        <v>689</v>
      </c>
      <c r="N4" s="224" t="s">
        <v>855</v>
      </c>
      <c r="O4" s="224" t="s">
        <v>865</v>
      </c>
      <c r="P4" s="227" t="s">
        <v>690</v>
      </c>
      <c r="Q4" s="224" t="s">
        <v>691</v>
      </c>
    </row>
    <row r="5" spans="1:17" s="2" customFormat="1" ht="15.95" customHeight="1" x14ac:dyDescent="0.2">
      <c r="A5" s="228" t="s">
        <v>638</v>
      </c>
      <c r="B5" s="228" t="s">
        <v>16</v>
      </c>
      <c r="C5" s="229" t="s">
        <v>17</v>
      </c>
      <c r="D5" s="228" t="s">
        <v>18</v>
      </c>
      <c r="E5" s="228" t="s">
        <v>19</v>
      </c>
      <c r="F5" s="228" t="s">
        <v>893</v>
      </c>
      <c r="G5" s="228" t="s">
        <v>442</v>
      </c>
      <c r="H5" s="228" t="s">
        <v>442</v>
      </c>
      <c r="I5" s="228" t="s">
        <v>442</v>
      </c>
      <c r="J5" s="228" t="s">
        <v>442</v>
      </c>
      <c r="K5" s="228" t="s">
        <v>442</v>
      </c>
      <c r="L5" s="228" t="s">
        <v>442</v>
      </c>
      <c r="M5" s="228" t="s">
        <v>442</v>
      </c>
      <c r="N5" s="228" t="s">
        <v>442</v>
      </c>
      <c r="O5" s="228" t="s">
        <v>442</v>
      </c>
      <c r="P5" s="230" t="s">
        <v>442</v>
      </c>
      <c r="Q5" s="228" t="s">
        <v>692</v>
      </c>
    </row>
    <row r="6" spans="1:17" s="2" customFormat="1" ht="15.95" customHeight="1" thickBot="1" x14ac:dyDescent="0.25">
      <c r="A6" s="228" t="s">
        <v>338</v>
      </c>
      <c r="B6" s="228" t="s">
        <v>359</v>
      </c>
      <c r="C6" s="231"/>
      <c r="D6" s="232"/>
      <c r="E6" s="232"/>
      <c r="F6" s="228" t="s">
        <v>678</v>
      </c>
      <c r="G6" s="228" t="s">
        <v>683</v>
      </c>
      <c r="H6" s="228" t="s">
        <v>683</v>
      </c>
      <c r="I6" s="228" t="s">
        <v>683</v>
      </c>
      <c r="J6" s="228" t="s">
        <v>683</v>
      </c>
      <c r="K6" s="228" t="s">
        <v>683</v>
      </c>
      <c r="L6" s="228" t="s">
        <v>683</v>
      </c>
      <c r="M6" s="228" t="s">
        <v>683</v>
      </c>
      <c r="N6" s="228" t="s">
        <v>683</v>
      </c>
      <c r="O6" s="228" t="s">
        <v>683</v>
      </c>
      <c r="P6" s="230" t="s">
        <v>693</v>
      </c>
      <c r="Q6" s="228" t="s">
        <v>683</v>
      </c>
    </row>
    <row r="7" spans="1:17" ht="15.95" customHeight="1" thickBot="1" x14ac:dyDescent="0.3">
      <c r="A7" s="207"/>
      <c r="B7" s="208" t="s">
        <v>360</v>
      </c>
      <c r="C7" s="209"/>
      <c r="D7" s="208"/>
      <c r="E7" s="39"/>
      <c r="F7" s="150" t="s">
        <v>362</v>
      </c>
      <c r="G7" s="150" t="s">
        <v>362</v>
      </c>
      <c r="H7" s="150" t="s">
        <v>362</v>
      </c>
      <c r="I7" s="150" t="s">
        <v>362</v>
      </c>
      <c r="J7" s="150" t="s">
        <v>362</v>
      </c>
      <c r="K7" s="150" t="s">
        <v>362</v>
      </c>
      <c r="L7" s="150" t="s">
        <v>362</v>
      </c>
      <c r="M7" s="150" t="s">
        <v>362</v>
      </c>
      <c r="N7" s="150" t="s">
        <v>362</v>
      </c>
      <c r="O7" s="150" t="s">
        <v>362</v>
      </c>
      <c r="P7" s="150" t="s">
        <v>362</v>
      </c>
      <c r="Q7" s="150" t="s">
        <v>362</v>
      </c>
    </row>
    <row r="8" spans="1:17" ht="15.95" customHeight="1" x14ac:dyDescent="0.2">
      <c r="A8" s="233"/>
      <c r="B8" s="234"/>
      <c r="C8" s="234"/>
      <c r="D8" s="233"/>
      <c r="E8" s="235" t="s">
        <v>421</v>
      </c>
      <c r="F8" s="235"/>
      <c r="G8" s="235"/>
      <c r="H8" s="234"/>
      <c r="I8" s="235"/>
      <c r="J8" s="235"/>
      <c r="K8" s="235"/>
      <c r="L8" s="235"/>
      <c r="M8" s="235"/>
      <c r="N8" s="235"/>
      <c r="O8" s="235"/>
      <c r="P8" s="235"/>
      <c r="Q8" s="235"/>
    </row>
    <row r="9" spans="1:17" s="11" customFormat="1" ht="15.95" customHeight="1" x14ac:dyDescent="0.2">
      <c r="A9" s="236" t="s">
        <v>337</v>
      </c>
      <c r="B9" s="236"/>
      <c r="C9" s="237"/>
      <c r="D9" s="237"/>
      <c r="E9" s="237"/>
      <c r="F9" s="237"/>
      <c r="G9" s="237"/>
      <c r="H9" s="238"/>
      <c r="I9" s="238"/>
      <c r="J9" s="237"/>
      <c r="K9" s="237"/>
      <c r="L9" s="237"/>
      <c r="M9" s="239"/>
      <c r="N9" s="239"/>
      <c r="O9" s="239"/>
      <c r="P9" s="239"/>
      <c r="Q9" s="239"/>
    </row>
    <row r="10" spans="1:17" s="2" customFormat="1" ht="15.95" customHeight="1" x14ac:dyDescent="0.2">
      <c r="A10" s="236" t="s">
        <v>473</v>
      </c>
      <c r="B10" s="240" t="s">
        <v>474</v>
      </c>
      <c r="C10" s="241"/>
      <c r="D10" s="242"/>
      <c r="E10" s="242"/>
      <c r="F10" s="242"/>
      <c r="G10" s="242"/>
      <c r="H10" s="243"/>
      <c r="I10" s="243"/>
      <c r="J10" s="242"/>
      <c r="K10" s="242"/>
      <c r="L10" s="242"/>
      <c r="M10" s="244"/>
      <c r="N10" s="244"/>
      <c r="O10" s="244"/>
      <c r="P10" s="244"/>
      <c r="Q10" s="244"/>
    </row>
    <row r="11" spans="1:17" ht="15.95" customHeight="1" x14ac:dyDescent="0.2">
      <c r="A11" s="119"/>
      <c r="B11" s="245"/>
      <c r="C11" s="246"/>
      <c r="D11" s="247"/>
      <c r="E11" s="247" t="s">
        <v>20</v>
      </c>
      <c r="F11" s="247"/>
      <c r="G11" s="247"/>
      <c r="H11" s="247"/>
      <c r="I11" s="247"/>
      <c r="J11" s="247"/>
      <c r="K11" s="248"/>
      <c r="L11" s="248"/>
      <c r="M11" s="119"/>
      <c r="N11" s="249"/>
      <c r="O11" s="119"/>
      <c r="P11" s="249"/>
      <c r="Q11" s="119"/>
    </row>
    <row r="12" spans="1:17" ht="15.95" customHeight="1" x14ac:dyDescent="0.2">
      <c r="A12" s="155" t="s">
        <v>444</v>
      </c>
      <c r="B12" s="250" t="s">
        <v>748</v>
      </c>
      <c r="C12" s="165">
        <v>611</v>
      </c>
      <c r="D12" s="119">
        <v>41</v>
      </c>
      <c r="E12" s="119" t="s">
        <v>21</v>
      </c>
      <c r="F12" s="251">
        <v>150866</v>
      </c>
      <c r="G12" s="252">
        <v>142866</v>
      </c>
      <c r="H12" s="251">
        <v>142866</v>
      </c>
      <c r="I12" s="251">
        <v>142866</v>
      </c>
      <c r="J12" s="251">
        <v>142866</v>
      </c>
      <c r="K12" s="251">
        <v>142866</v>
      </c>
      <c r="L12" s="251">
        <v>142866</v>
      </c>
      <c r="M12" s="251">
        <v>142866</v>
      </c>
      <c r="N12" s="251">
        <v>142866</v>
      </c>
      <c r="O12" s="251">
        <v>142866</v>
      </c>
      <c r="P12" s="249">
        <v>134501.29</v>
      </c>
      <c r="Q12" s="251">
        <f>SUM(P12/O12)*100</f>
        <v>94.145066005907637</v>
      </c>
    </row>
    <row r="13" spans="1:17" ht="15.95" customHeight="1" x14ac:dyDescent="0.2">
      <c r="A13" s="119"/>
      <c r="B13" s="253"/>
      <c r="C13" s="165" t="s">
        <v>22</v>
      </c>
      <c r="D13" s="119">
        <v>41</v>
      </c>
      <c r="E13" s="119" t="s">
        <v>23</v>
      </c>
      <c r="F13" s="251">
        <v>52728</v>
      </c>
      <c r="G13" s="252">
        <v>49728</v>
      </c>
      <c r="H13" s="251">
        <v>49728</v>
      </c>
      <c r="I13" s="251">
        <v>49728</v>
      </c>
      <c r="J13" s="251">
        <v>49728</v>
      </c>
      <c r="K13" s="251">
        <v>49728</v>
      </c>
      <c r="L13" s="251">
        <v>49728</v>
      </c>
      <c r="M13" s="251">
        <v>49728</v>
      </c>
      <c r="N13" s="251">
        <v>49728</v>
      </c>
      <c r="O13" s="251">
        <v>49728</v>
      </c>
      <c r="P13" s="249">
        <v>48437.79</v>
      </c>
      <c r="Q13" s="251">
        <f t="shared" ref="Q13:Q76" si="0">SUM(P13/O13)*100</f>
        <v>97.405465733590731</v>
      </c>
    </row>
    <row r="14" spans="1:17" ht="15.95" customHeight="1" x14ac:dyDescent="0.2">
      <c r="A14" s="119"/>
      <c r="B14" s="253"/>
      <c r="C14" s="165" t="s">
        <v>24</v>
      </c>
      <c r="D14" s="119">
        <v>41</v>
      </c>
      <c r="E14" s="119" t="s">
        <v>25</v>
      </c>
      <c r="F14" s="251">
        <v>48019</v>
      </c>
      <c r="G14" s="251">
        <v>48019</v>
      </c>
      <c r="H14" s="251">
        <v>48019</v>
      </c>
      <c r="I14" s="251">
        <v>48019</v>
      </c>
      <c r="J14" s="251">
        <v>48019</v>
      </c>
      <c r="K14" s="251">
        <v>48019</v>
      </c>
      <c r="L14" s="251">
        <v>48019</v>
      </c>
      <c r="M14" s="251">
        <v>48019</v>
      </c>
      <c r="N14" s="251">
        <v>48019</v>
      </c>
      <c r="O14" s="251">
        <v>48019</v>
      </c>
      <c r="P14" s="249">
        <v>49170.66</v>
      </c>
      <c r="Q14" s="251">
        <f t="shared" si="0"/>
        <v>102.39834232283056</v>
      </c>
    </row>
    <row r="15" spans="1:17" ht="15.95" customHeight="1" x14ac:dyDescent="0.2">
      <c r="A15" s="119"/>
      <c r="B15" s="253"/>
      <c r="C15" s="165" t="s">
        <v>26</v>
      </c>
      <c r="D15" s="119">
        <v>111</v>
      </c>
      <c r="E15" s="119" t="s">
        <v>27</v>
      </c>
      <c r="F15" s="251">
        <v>423</v>
      </c>
      <c r="G15" s="251">
        <v>423</v>
      </c>
      <c r="H15" s="251">
        <v>423</v>
      </c>
      <c r="I15" s="251">
        <v>423</v>
      </c>
      <c r="J15" s="251">
        <v>423</v>
      </c>
      <c r="K15" s="251">
        <v>423</v>
      </c>
      <c r="L15" s="251">
        <v>423</v>
      </c>
      <c r="M15" s="251">
        <v>423</v>
      </c>
      <c r="N15" s="251">
        <v>383</v>
      </c>
      <c r="O15" s="251">
        <v>383</v>
      </c>
      <c r="P15" s="249">
        <v>383.31</v>
      </c>
      <c r="Q15" s="251">
        <f t="shared" si="0"/>
        <v>100.08093994778069</v>
      </c>
    </row>
    <row r="16" spans="1:17" ht="15.95" customHeight="1" x14ac:dyDescent="0.2">
      <c r="A16" s="119"/>
      <c r="B16" s="253"/>
      <c r="C16" s="165" t="s">
        <v>22</v>
      </c>
      <c r="D16" s="119">
        <v>41</v>
      </c>
      <c r="E16" s="119" t="s">
        <v>28</v>
      </c>
      <c r="F16" s="251">
        <v>16931</v>
      </c>
      <c r="G16" s="251">
        <v>16931</v>
      </c>
      <c r="H16" s="251">
        <v>16931</v>
      </c>
      <c r="I16" s="251">
        <v>16931</v>
      </c>
      <c r="J16" s="251">
        <v>16931</v>
      </c>
      <c r="K16" s="251">
        <v>16931</v>
      </c>
      <c r="L16" s="251">
        <v>16931</v>
      </c>
      <c r="M16" s="251">
        <v>16931</v>
      </c>
      <c r="N16" s="251">
        <v>16931</v>
      </c>
      <c r="O16" s="251">
        <v>16931</v>
      </c>
      <c r="P16" s="249">
        <v>16693.37</v>
      </c>
      <c r="Q16" s="251">
        <f t="shared" si="0"/>
        <v>98.596479829897817</v>
      </c>
    </row>
    <row r="17" spans="1:17" ht="15.95" customHeight="1" x14ac:dyDescent="0.2">
      <c r="A17" s="119"/>
      <c r="B17" s="253"/>
      <c r="C17" s="165">
        <v>625</v>
      </c>
      <c r="D17" s="119">
        <v>41</v>
      </c>
      <c r="E17" s="119" t="s">
        <v>498</v>
      </c>
      <c r="F17" s="251">
        <v>517</v>
      </c>
      <c r="G17" s="251">
        <v>517</v>
      </c>
      <c r="H17" s="251">
        <v>517</v>
      </c>
      <c r="I17" s="251">
        <v>517</v>
      </c>
      <c r="J17" s="251">
        <v>517</v>
      </c>
      <c r="K17" s="251">
        <v>517</v>
      </c>
      <c r="L17" s="251">
        <v>517</v>
      </c>
      <c r="M17" s="251">
        <v>517</v>
      </c>
      <c r="N17" s="251">
        <v>710</v>
      </c>
      <c r="O17" s="251">
        <v>710</v>
      </c>
      <c r="P17" s="249">
        <v>709.61</v>
      </c>
      <c r="Q17" s="251">
        <f t="shared" si="0"/>
        <v>99.94507042253521</v>
      </c>
    </row>
    <row r="18" spans="1:17" ht="15.95" customHeight="1" x14ac:dyDescent="0.2">
      <c r="A18" s="119"/>
      <c r="B18" s="253"/>
      <c r="C18" s="165">
        <v>625</v>
      </c>
      <c r="D18" s="119">
        <v>41</v>
      </c>
      <c r="E18" s="119" t="s">
        <v>728</v>
      </c>
      <c r="F18" s="251">
        <v>0</v>
      </c>
      <c r="G18" s="251">
        <v>0</v>
      </c>
      <c r="H18" s="251">
        <v>0</v>
      </c>
      <c r="I18" s="251">
        <v>0</v>
      </c>
      <c r="J18" s="251">
        <v>0</v>
      </c>
      <c r="K18" s="251">
        <v>0</v>
      </c>
      <c r="L18" s="251">
        <v>0</v>
      </c>
      <c r="M18" s="251">
        <v>0</v>
      </c>
      <c r="N18" s="251">
        <v>147</v>
      </c>
      <c r="O18" s="251">
        <v>147</v>
      </c>
      <c r="P18" s="249">
        <v>195.48</v>
      </c>
      <c r="Q18" s="251">
        <f t="shared" si="0"/>
        <v>132.9795918367347</v>
      </c>
    </row>
    <row r="19" spans="1:17" ht="15.95" customHeight="1" x14ac:dyDescent="0.2">
      <c r="A19" s="119"/>
      <c r="B19" s="253"/>
      <c r="C19" s="165">
        <v>631001</v>
      </c>
      <c r="D19" s="119">
        <v>41</v>
      </c>
      <c r="E19" s="119" t="s">
        <v>29</v>
      </c>
      <c r="F19" s="251">
        <v>150</v>
      </c>
      <c r="G19" s="251">
        <v>150</v>
      </c>
      <c r="H19" s="251">
        <v>150</v>
      </c>
      <c r="I19" s="251">
        <v>150</v>
      </c>
      <c r="J19" s="251">
        <v>150</v>
      </c>
      <c r="K19" s="251">
        <v>150</v>
      </c>
      <c r="L19" s="251">
        <v>150</v>
      </c>
      <c r="M19" s="251">
        <v>150</v>
      </c>
      <c r="N19" s="251">
        <v>200</v>
      </c>
      <c r="O19" s="251">
        <v>200</v>
      </c>
      <c r="P19" s="249">
        <v>157.38999999999999</v>
      </c>
      <c r="Q19" s="251">
        <f t="shared" si="0"/>
        <v>78.694999999999993</v>
      </c>
    </row>
    <row r="20" spans="1:17" ht="15.95" customHeight="1" x14ac:dyDescent="0.2">
      <c r="A20" s="119"/>
      <c r="B20" s="253"/>
      <c r="C20" s="165">
        <v>631003</v>
      </c>
      <c r="D20" s="119">
        <v>41</v>
      </c>
      <c r="E20" s="119" t="s">
        <v>30</v>
      </c>
      <c r="F20" s="251">
        <v>150</v>
      </c>
      <c r="G20" s="251">
        <v>150</v>
      </c>
      <c r="H20" s="251">
        <v>150</v>
      </c>
      <c r="I20" s="251">
        <v>150</v>
      </c>
      <c r="J20" s="251">
        <v>150</v>
      </c>
      <c r="K20" s="251">
        <v>150</v>
      </c>
      <c r="L20" s="251">
        <v>150</v>
      </c>
      <c r="M20" s="251">
        <v>150</v>
      </c>
      <c r="N20" s="251">
        <v>150</v>
      </c>
      <c r="O20" s="251">
        <v>150</v>
      </c>
      <c r="P20" s="249">
        <v>139.13999999999999</v>
      </c>
      <c r="Q20" s="251">
        <f t="shared" si="0"/>
        <v>92.759999999999991</v>
      </c>
    </row>
    <row r="21" spans="1:17" ht="15.95" customHeight="1" x14ac:dyDescent="0.2">
      <c r="A21" s="119"/>
      <c r="B21" s="253"/>
      <c r="C21" s="165">
        <v>632001</v>
      </c>
      <c r="D21" s="119">
        <v>41</v>
      </c>
      <c r="E21" s="119" t="s">
        <v>31</v>
      </c>
      <c r="F21" s="251">
        <v>4980</v>
      </c>
      <c r="G21" s="251">
        <v>4980</v>
      </c>
      <c r="H21" s="251">
        <v>4980</v>
      </c>
      <c r="I21" s="251">
        <v>4980</v>
      </c>
      <c r="J21" s="251">
        <v>4980</v>
      </c>
      <c r="K21" s="251">
        <v>4980</v>
      </c>
      <c r="L21" s="251">
        <v>4980</v>
      </c>
      <c r="M21" s="251">
        <v>4980</v>
      </c>
      <c r="N21" s="251">
        <v>2763</v>
      </c>
      <c r="O21" s="251">
        <v>2763</v>
      </c>
      <c r="P21" s="249">
        <v>2762.72</v>
      </c>
      <c r="Q21" s="251">
        <f t="shared" si="0"/>
        <v>99.989866087585952</v>
      </c>
    </row>
    <row r="22" spans="1:17" ht="15.95" customHeight="1" x14ac:dyDescent="0.2">
      <c r="A22" s="119"/>
      <c r="B22" s="253"/>
      <c r="C22" s="165" t="s">
        <v>32</v>
      </c>
      <c r="D22" s="119">
        <v>41</v>
      </c>
      <c r="E22" s="119" t="s">
        <v>33</v>
      </c>
      <c r="F22" s="251">
        <v>1330</v>
      </c>
      <c r="G22" s="251">
        <v>1330</v>
      </c>
      <c r="H22" s="251">
        <v>1330</v>
      </c>
      <c r="I22" s="251">
        <v>1330</v>
      </c>
      <c r="J22" s="251">
        <v>1330</v>
      </c>
      <c r="K22" s="251">
        <v>1330</v>
      </c>
      <c r="L22" s="251">
        <v>1330</v>
      </c>
      <c r="M22" s="251">
        <v>1330</v>
      </c>
      <c r="N22" s="251">
        <v>1302</v>
      </c>
      <c r="O22" s="251">
        <v>1302</v>
      </c>
      <c r="P22" s="249">
        <v>1302.33</v>
      </c>
      <c r="Q22" s="251">
        <f t="shared" si="0"/>
        <v>100.02534562211981</v>
      </c>
    </row>
    <row r="23" spans="1:17" ht="15.95" customHeight="1" x14ac:dyDescent="0.2">
      <c r="A23" s="119"/>
      <c r="B23" s="253"/>
      <c r="C23" s="165" t="s">
        <v>34</v>
      </c>
      <c r="D23" s="119">
        <v>41</v>
      </c>
      <c r="E23" s="119" t="s">
        <v>35</v>
      </c>
      <c r="F23" s="251">
        <v>8300</v>
      </c>
      <c r="G23" s="251">
        <v>8300</v>
      </c>
      <c r="H23" s="251">
        <v>8300</v>
      </c>
      <c r="I23" s="251">
        <v>8300</v>
      </c>
      <c r="J23" s="251">
        <v>8300</v>
      </c>
      <c r="K23" s="251">
        <v>8300</v>
      </c>
      <c r="L23" s="251">
        <v>8300</v>
      </c>
      <c r="M23" s="251">
        <v>8300</v>
      </c>
      <c r="N23" s="251">
        <v>8300</v>
      </c>
      <c r="O23" s="251">
        <v>8300</v>
      </c>
      <c r="P23" s="249">
        <v>7227.98</v>
      </c>
      <c r="Q23" s="251">
        <f t="shared" si="0"/>
        <v>87.084096385542168</v>
      </c>
    </row>
    <row r="24" spans="1:17" ht="15.95" customHeight="1" x14ac:dyDescent="0.2">
      <c r="A24" s="119"/>
      <c r="B24" s="253"/>
      <c r="C24" s="165" t="s">
        <v>36</v>
      </c>
      <c r="D24" s="119">
        <v>41</v>
      </c>
      <c r="E24" s="119" t="s">
        <v>557</v>
      </c>
      <c r="F24" s="251">
        <v>1990</v>
      </c>
      <c r="G24" s="251">
        <v>1990</v>
      </c>
      <c r="H24" s="251">
        <v>1990</v>
      </c>
      <c r="I24" s="251">
        <v>1990</v>
      </c>
      <c r="J24" s="251">
        <v>1990</v>
      </c>
      <c r="K24" s="251">
        <v>1990</v>
      </c>
      <c r="L24" s="251">
        <v>1990</v>
      </c>
      <c r="M24" s="251">
        <v>1990</v>
      </c>
      <c r="N24" s="251">
        <v>1990</v>
      </c>
      <c r="O24" s="251">
        <v>1990</v>
      </c>
      <c r="P24" s="249">
        <v>1080.3699999999999</v>
      </c>
      <c r="Q24" s="251">
        <f t="shared" si="0"/>
        <v>54.289949748743716</v>
      </c>
    </row>
    <row r="25" spans="1:17" ht="15.95" customHeight="1" x14ac:dyDescent="0.2">
      <c r="A25" s="119"/>
      <c r="B25" s="253"/>
      <c r="C25" s="165" t="s">
        <v>37</v>
      </c>
      <c r="D25" s="119">
        <v>41</v>
      </c>
      <c r="E25" s="119" t="s">
        <v>38</v>
      </c>
      <c r="F25" s="251">
        <v>660</v>
      </c>
      <c r="G25" s="251">
        <v>660</v>
      </c>
      <c r="H25" s="251">
        <v>660</v>
      </c>
      <c r="I25" s="251">
        <v>660</v>
      </c>
      <c r="J25" s="251">
        <v>660</v>
      </c>
      <c r="K25" s="251">
        <v>660</v>
      </c>
      <c r="L25" s="251">
        <v>660</v>
      </c>
      <c r="M25" s="251">
        <v>660</v>
      </c>
      <c r="N25" s="251">
        <v>660</v>
      </c>
      <c r="O25" s="251">
        <v>660</v>
      </c>
      <c r="P25" s="249">
        <v>649.66999999999996</v>
      </c>
      <c r="Q25" s="251">
        <f t="shared" si="0"/>
        <v>98.434848484848487</v>
      </c>
    </row>
    <row r="26" spans="1:17" ht="15.95" customHeight="1" x14ac:dyDescent="0.2">
      <c r="A26" s="119"/>
      <c r="B26" s="253"/>
      <c r="C26" s="165" t="s">
        <v>39</v>
      </c>
      <c r="D26" s="119">
        <v>41</v>
      </c>
      <c r="E26" s="119" t="s">
        <v>40</v>
      </c>
      <c r="F26" s="251">
        <v>760</v>
      </c>
      <c r="G26" s="251">
        <v>760</v>
      </c>
      <c r="H26" s="251">
        <v>760</v>
      </c>
      <c r="I26" s="251">
        <v>760</v>
      </c>
      <c r="J26" s="251">
        <v>760</v>
      </c>
      <c r="K26" s="251">
        <v>760</v>
      </c>
      <c r="L26" s="251">
        <v>760</v>
      </c>
      <c r="M26" s="251">
        <v>760</v>
      </c>
      <c r="N26" s="251">
        <v>760</v>
      </c>
      <c r="O26" s="251">
        <v>760</v>
      </c>
      <c r="P26" s="249">
        <v>790.28</v>
      </c>
      <c r="Q26" s="251">
        <f t="shared" si="0"/>
        <v>103.98421052631579</v>
      </c>
    </row>
    <row r="27" spans="1:17" ht="15.95" customHeight="1" x14ac:dyDescent="0.2">
      <c r="A27" s="119"/>
      <c r="B27" s="253"/>
      <c r="C27" s="165" t="s">
        <v>41</v>
      </c>
      <c r="D27" s="119">
        <v>41</v>
      </c>
      <c r="E27" s="119" t="s">
        <v>42</v>
      </c>
      <c r="F27" s="251">
        <v>430</v>
      </c>
      <c r="G27" s="251">
        <v>430</v>
      </c>
      <c r="H27" s="251">
        <v>430</v>
      </c>
      <c r="I27" s="251">
        <v>430</v>
      </c>
      <c r="J27" s="251">
        <v>430</v>
      </c>
      <c r="K27" s="251">
        <v>430</v>
      </c>
      <c r="L27" s="251">
        <v>430</v>
      </c>
      <c r="M27" s="251">
        <v>430</v>
      </c>
      <c r="N27" s="251">
        <v>430</v>
      </c>
      <c r="O27" s="251">
        <v>430</v>
      </c>
      <c r="P27" s="249">
        <v>153.13</v>
      </c>
      <c r="Q27" s="251">
        <f t="shared" si="0"/>
        <v>35.611627906976743</v>
      </c>
    </row>
    <row r="28" spans="1:17" ht="15.95" customHeight="1" x14ac:dyDescent="0.2">
      <c r="A28" s="119"/>
      <c r="B28" s="253"/>
      <c r="C28" s="165">
        <v>632003</v>
      </c>
      <c r="D28" s="119">
        <v>41</v>
      </c>
      <c r="E28" s="119" t="s">
        <v>43</v>
      </c>
      <c r="F28" s="251">
        <v>5000</v>
      </c>
      <c r="G28" s="251">
        <v>5000</v>
      </c>
      <c r="H28" s="251">
        <v>5000</v>
      </c>
      <c r="I28" s="251">
        <v>5000</v>
      </c>
      <c r="J28" s="251">
        <v>5000</v>
      </c>
      <c r="K28" s="251">
        <v>5000</v>
      </c>
      <c r="L28" s="251">
        <v>5000</v>
      </c>
      <c r="M28" s="251">
        <v>5000</v>
      </c>
      <c r="N28" s="251">
        <v>5000</v>
      </c>
      <c r="O28" s="251">
        <v>5000</v>
      </c>
      <c r="P28" s="249">
        <v>3719.26</v>
      </c>
      <c r="Q28" s="251">
        <f t="shared" si="0"/>
        <v>74.385200000000012</v>
      </c>
    </row>
    <row r="29" spans="1:17" ht="15.95" customHeight="1" x14ac:dyDescent="0.2">
      <c r="A29" s="119"/>
      <c r="B29" s="253"/>
      <c r="C29" s="165" t="s">
        <v>44</v>
      </c>
      <c r="D29" s="119">
        <v>41</v>
      </c>
      <c r="E29" s="119" t="s">
        <v>45</v>
      </c>
      <c r="F29" s="251">
        <v>300</v>
      </c>
      <c r="G29" s="251">
        <v>300</v>
      </c>
      <c r="H29" s="251">
        <v>300</v>
      </c>
      <c r="I29" s="251">
        <v>300</v>
      </c>
      <c r="J29" s="251">
        <v>300</v>
      </c>
      <c r="K29" s="251">
        <v>300</v>
      </c>
      <c r="L29" s="251">
        <v>300</v>
      </c>
      <c r="M29" s="251">
        <v>300</v>
      </c>
      <c r="N29" s="251">
        <v>300</v>
      </c>
      <c r="O29" s="251">
        <v>300</v>
      </c>
      <c r="P29" s="249">
        <v>251.89</v>
      </c>
      <c r="Q29" s="251">
        <f t="shared" si="0"/>
        <v>83.963333333333338</v>
      </c>
    </row>
    <row r="30" spans="1:17" ht="15.95" customHeight="1" x14ac:dyDescent="0.2">
      <c r="A30" s="119"/>
      <c r="B30" s="253"/>
      <c r="C30" s="165" t="s">
        <v>46</v>
      </c>
      <c r="D30" s="119">
        <v>41</v>
      </c>
      <c r="E30" s="119" t="s">
        <v>666</v>
      </c>
      <c r="F30" s="251">
        <v>2100</v>
      </c>
      <c r="G30" s="251">
        <v>2100</v>
      </c>
      <c r="H30" s="251">
        <v>2100</v>
      </c>
      <c r="I30" s="251">
        <v>2100</v>
      </c>
      <c r="J30" s="251">
        <v>2100</v>
      </c>
      <c r="K30" s="251">
        <v>2100</v>
      </c>
      <c r="L30" s="251">
        <v>2100</v>
      </c>
      <c r="M30" s="251">
        <v>2100</v>
      </c>
      <c r="N30" s="251">
        <v>2100</v>
      </c>
      <c r="O30" s="251">
        <v>2100</v>
      </c>
      <c r="P30" s="249">
        <v>1519.8</v>
      </c>
      <c r="Q30" s="251">
        <f t="shared" si="0"/>
        <v>72.371428571428567</v>
      </c>
    </row>
    <row r="31" spans="1:17" ht="15.95" customHeight="1" x14ac:dyDescent="0.2">
      <c r="A31" s="119"/>
      <c r="B31" s="253"/>
      <c r="C31" s="165">
        <v>633001</v>
      </c>
      <c r="D31" s="119">
        <v>41</v>
      </c>
      <c r="E31" s="119" t="s">
        <v>875</v>
      </c>
      <c r="F31" s="251">
        <v>0</v>
      </c>
      <c r="G31" s="251">
        <v>0</v>
      </c>
      <c r="H31" s="251">
        <v>0</v>
      </c>
      <c r="I31" s="251">
        <v>0</v>
      </c>
      <c r="J31" s="251">
        <v>0</v>
      </c>
      <c r="K31" s="251">
        <v>0</v>
      </c>
      <c r="L31" s="251">
        <v>0</v>
      </c>
      <c r="M31" s="251">
        <v>0</v>
      </c>
      <c r="N31" s="251">
        <v>639</v>
      </c>
      <c r="O31" s="251">
        <v>639</v>
      </c>
      <c r="P31" s="249">
        <v>993.19</v>
      </c>
      <c r="Q31" s="251">
        <f t="shared" si="0"/>
        <v>155.42879499217528</v>
      </c>
    </row>
    <row r="32" spans="1:17" ht="15.95" customHeight="1" x14ac:dyDescent="0.2">
      <c r="A32" s="119"/>
      <c r="B32" s="253"/>
      <c r="C32" s="165">
        <v>633003</v>
      </c>
      <c r="D32" s="119">
        <v>41</v>
      </c>
      <c r="E32" s="119" t="s">
        <v>729</v>
      </c>
      <c r="F32" s="251">
        <v>0</v>
      </c>
      <c r="G32" s="251">
        <v>0</v>
      </c>
      <c r="H32" s="252">
        <v>1243</v>
      </c>
      <c r="I32" s="251">
        <v>1243</v>
      </c>
      <c r="J32" s="251">
        <v>1243</v>
      </c>
      <c r="K32" s="251">
        <v>1243</v>
      </c>
      <c r="L32" s="251">
        <v>1243</v>
      </c>
      <c r="M32" s="251">
        <v>1243</v>
      </c>
      <c r="N32" s="251">
        <v>1243</v>
      </c>
      <c r="O32" s="251">
        <v>1243</v>
      </c>
      <c r="P32" s="249">
        <v>1242.97</v>
      </c>
      <c r="Q32" s="251">
        <f t="shared" si="0"/>
        <v>99.997586484312151</v>
      </c>
    </row>
    <row r="33" spans="1:17" ht="15.95" customHeight="1" x14ac:dyDescent="0.2">
      <c r="A33" s="119"/>
      <c r="B33" s="253"/>
      <c r="C33" s="165">
        <v>633004</v>
      </c>
      <c r="D33" s="119">
        <v>41</v>
      </c>
      <c r="E33" s="119" t="s">
        <v>730</v>
      </c>
      <c r="F33" s="251">
        <v>0</v>
      </c>
      <c r="G33" s="251">
        <v>0</v>
      </c>
      <c r="H33" s="251">
        <v>0</v>
      </c>
      <c r="I33" s="251">
        <v>0</v>
      </c>
      <c r="J33" s="251">
        <v>0</v>
      </c>
      <c r="K33" s="251">
        <v>0</v>
      </c>
      <c r="L33" s="251">
        <v>0</v>
      </c>
      <c r="M33" s="251">
        <v>0</v>
      </c>
      <c r="N33" s="251">
        <v>1526</v>
      </c>
      <c r="O33" s="251">
        <v>1526</v>
      </c>
      <c r="P33" s="249">
        <v>2315.5</v>
      </c>
      <c r="Q33" s="251">
        <f t="shared" si="0"/>
        <v>151.73656618610747</v>
      </c>
    </row>
    <row r="34" spans="1:17" ht="15.95" customHeight="1" x14ac:dyDescent="0.2">
      <c r="A34" s="119"/>
      <c r="B34" s="253"/>
      <c r="C34" s="165" t="s">
        <v>48</v>
      </c>
      <c r="D34" s="119">
        <v>41</v>
      </c>
      <c r="E34" s="119" t="s">
        <v>732</v>
      </c>
      <c r="F34" s="251">
        <v>1940</v>
      </c>
      <c r="G34" s="251">
        <v>1940</v>
      </c>
      <c r="H34" s="251">
        <v>1940</v>
      </c>
      <c r="I34" s="251">
        <v>1940</v>
      </c>
      <c r="J34" s="251">
        <v>1940</v>
      </c>
      <c r="K34" s="251">
        <v>1940</v>
      </c>
      <c r="L34" s="251">
        <v>1940</v>
      </c>
      <c r="M34" s="251">
        <v>1940</v>
      </c>
      <c r="N34" s="251">
        <v>1940</v>
      </c>
      <c r="O34" s="251">
        <v>1940</v>
      </c>
      <c r="P34" s="249">
        <v>2127.9899999999998</v>
      </c>
      <c r="Q34" s="251">
        <f t="shared" si="0"/>
        <v>109.69020618556699</v>
      </c>
    </row>
    <row r="35" spans="1:17" ht="15.95" customHeight="1" x14ac:dyDescent="0.2">
      <c r="A35" s="119"/>
      <c r="B35" s="253"/>
      <c r="C35" s="165" t="s">
        <v>49</v>
      </c>
      <c r="D35" s="119">
        <v>41</v>
      </c>
      <c r="E35" s="119" t="s">
        <v>733</v>
      </c>
      <c r="F35" s="251">
        <v>700</v>
      </c>
      <c r="G35" s="251">
        <v>700</v>
      </c>
      <c r="H35" s="251">
        <v>700</v>
      </c>
      <c r="I35" s="251">
        <v>700</v>
      </c>
      <c r="J35" s="251">
        <v>700</v>
      </c>
      <c r="K35" s="251">
        <v>700</v>
      </c>
      <c r="L35" s="251">
        <v>700</v>
      </c>
      <c r="M35" s="251">
        <v>700</v>
      </c>
      <c r="N35" s="251">
        <v>700</v>
      </c>
      <c r="O35" s="251">
        <v>700</v>
      </c>
      <c r="P35" s="249">
        <v>463.18</v>
      </c>
      <c r="Q35" s="251">
        <f t="shared" si="0"/>
        <v>66.168571428571425</v>
      </c>
    </row>
    <row r="36" spans="1:17" ht="15.95" customHeight="1" x14ac:dyDescent="0.2">
      <c r="A36" s="119"/>
      <c r="B36" s="253"/>
      <c r="C36" s="165">
        <v>633002</v>
      </c>
      <c r="D36" s="119">
        <v>41</v>
      </c>
      <c r="E36" s="119" t="s">
        <v>734</v>
      </c>
      <c r="F36" s="251">
        <v>2000</v>
      </c>
      <c r="G36" s="251">
        <v>2000</v>
      </c>
      <c r="H36" s="251">
        <v>2000</v>
      </c>
      <c r="I36" s="251">
        <v>2000</v>
      </c>
      <c r="J36" s="251">
        <v>2000</v>
      </c>
      <c r="K36" s="251">
        <v>2000</v>
      </c>
      <c r="L36" s="251">
        <v>2000</v>
      </c>
      <c r="M36" s="251">
        <v>2000</v>
      </c>
      <c r="N36" s="251">
        <v>2000</v>
      </c>
      <c r="O36" s="251">
        <v>2000</v>
      </c>
      <c r="P36" s="249">
        <v>1487.54</v>
      </c>
      <c r="Q36" s="251">
        <f t="shared" si="0"/>
        <v>74.376999999999995</v>
      </c>
    </row>
    <row r="37" spans="1:17" ht="15.95" customHeight="1" x14ac:dyDescent="0.2">
      <c r="A37" s="119"/>
      <c r="B37" s="119"/>
      <c r="C37" s="165" t="s">
        <v>50</v>
      </c>
      <c r="D37" s="119">
        <v>41</v>
      </c>
      <c r="E37" s="119" t="s">
        <v>731</v>
      </c>
      <c r="F37" s="251">
        <v>2000</v>
      </c>
      <c r="G37" s="251">
        <v>2000</v>
      </c>
      <c r="H37" s="251">
        <v>2000</v>
      </c>
      <c r="I37" s="251">
        <v>2000</v>
      </c>
      <c r="J37" s="251">
        <v>2000</v>
      </c>
      <c r="K37" s="251">
        <v>2000</v>
      </c>
      <c r="L37" s="251">
        <v>2000</v>
      </c>
      <c r="M37" s="251">
        <v>2000</v>
      </c>
      <c r="N37" s="251">
        <v>2000</v>
      </c>
      <c r="O37" s="251">
        <v>2000</v>
      </c>
      <c r="P37" s="249">
        <v>1008.28</v>
      </c>
      <c r="Q37" s="251">
        <f t="shared" si="0"/>
        <v>50.414000000000001</v>
      </c>
    </row>
    <row r="38" spans="1:17" ht="15.95" customHeight="1" x14ac:dyDescent="0.2">
      <c r="A38" s="119"/>
      <c r="B38" s="119"/>
      <c r="C38" s="165">
        <v>633006</v>
      </c>
      <c r="D38" s="119">
        <v>41</v>
      </c>
      <c r="E38" s="119" t="s">
        <v>7</v>
      </c>
      <c r="F38" s="251">
        <v>650</v>
      </c>
      <c r="G38" s="251">
        <v>650</v>
      </c>
      <c r="H38" s="251">
        <v>650</v>
      </c>
      <c r="I38" s="251">
        <v>650</v>
      </c>
      <c r="J38" s="251">
        <v>650</v>
      </c>
      <c r="K38" s="251">
        <v>650</v>
      </c>
      <c r="L38" s="251">
        <v>650</v>
      </c>
      <c r="M38" s="251">
        <v>650</v>
      </c>
      <c r="N38" s="251">
        <v>650</v>
      </c>
      <c r="O38" s="251">
        <v>650</v>
      </c>
      <c r="P38" s="249">
        <v>727.44</v>
      </c>
      <c r="Q38" s="251">
        <f t="shared" si="0"/>
        <v>111.91384615384617</v>
      </c>
    </row>
    <row r="39" spans="1:17" ht="15.95" customHeight="1" x14ac:dyDescent="0.2">
      <c r="A39" s="119"/>
      <c r="B39" s="119"/>
      <c r="C39" s="165" t="s">
        <v>51</v>
      </c>
      <c r="D39" s="119">
        <v>41</v>
      </c>
      <c r="E39" s="119" t="s">
        <v>52</v>
      </c>
      <c r="F39" s="251">
        <v>168</v>
      </c>
      <c r="G39" s="251">
        <v>168</v>
      </c>
      <c r="H39" s="251">
        <v>168</v>
      </c>
      <c r="I39" s="251">
        <v>168</v>
      </c>
      <c r="J39" s="251">
        <v>168</v>
      </c>
      <c r="K39" s="251">
        <v>168</v>
      </c>
      <c r="L39" s="251">
        <v>168</v>
      </c>
      <c r="M39" s="251">
        <v>168</v>
      </c>
      <c r="N39" s="251">
        <v>168</v>
      </c>
      <c r="O39" s="251">
        <v>168</v>
      </c>
      <c r="P39" s="249">
        <v>332.74</v>
      </c>
      <c r="Q39" s="251">
        <f t="shared" si="0"/>
        <v>198.0595238095238</v>
      </c>
    </row>
    <row r="40" spans="1:17" ht="15.95" customHeight="1" x14ac:dyDescent="0.2">
      <c r="A40" s="119"/>
      <c r="B40" s="119"/>
      <c r="C40" s="165" t="s">
        <v>53</v>
      </c>
      <c r="D40" s="119">
        <v>41</v>
      </c>
      <c r="E40" s="119" t="s">
        <v>54</v>
      </c>
      <c r="F40" s="251">
        <v>660</v>
      </c>
      <c r="G40" s="251">
        <v>660</v>
      </c>
      <c r="H40" s="251">
        <v>660</v>
      </c>
      <c r="I40" s="251">
        <v>660</v>
      </c>
      <c r="J40" s="251">
        <v>660</v>
      </c>
      <c r="K40" s="251">
        <v>660</v>
      </c>
      <c r="L40" s="251">
        <v>660</v>
      </c>
      <c r="M40" s="251">
        <v>660</v>
      </c>
      <c r="N40" s="251">
        <v>660</v>
      </c>
      <c r="O40" s="251">
        <v>660</v>
      </c>
      <c r="P40" s="249">
        <v>996.02</v>
      </c>
      <c r="Q40" s="251">
        <f t="shared" si="0"/>
        <v>150.91212121212121</v>
      </c>
    </row>
    <row r="41" spans="1:17" ht="15.95" customHeight="1" x14ac:dyDescent="0.2">
      <c r="A41" s="119"/>
      <c r="B41" s="119"/>
      <c r="C41" s="165">
        <v>633009</v>
      </c>
      <c r="D41" s="119">
        <v>41</v>
      </c>
      <c r="E41" s="119" t="s">
        <v>55</v>
      </c>
      <c r="F41" s="251">
        <v>1000</v>
      </c>
      <c r="G41" s="251">
        <v>1000</v>
      </c>
      <c r="H41" s="251">
        <v>1000</v>
      </c>
      <c r="I41" s="251">
        <v>1000</v>
      </c>
      <c r="J41" s="251">
        <v>1000</v>
      </c>
      <c r="K41" s="251">
        <v>1000</v>
      </c>
      <c r="L41" s="251">
        <v>1000</v>
      </c>
      <c r="M41" s="251">
        <v>1000</v>
      </c>
      <c r="N41" s="251">
        <v>87</v>
      </c>
      <c r="O41" s="251">
        <v>87</v>
      </c>
      <c r="P41" s="249">
        <v>263.17</v>
      </c>
      <c r="Q41" s="251">
        <f t="shared" si="0"/>
        <v>302.49425287356325</v>
      </c>
    </row>
    <row r="42" spans="1:17" ht="15.95" customHeight="1" x14ac:dyDescent="0.2">
      <c r="A42" s="119"/>
      <c r="B42" s="253"/>
      <c r="C42" s="165">
        <v>633013</v>
      </c>
      <c r="D42" s="119">
        <v>41</v>
      </c>
      <c r="E42" s="119" t="s">
        <v>735</v>
      </c>
      <c r="F42" s="251">
        <v>0</v>
      </c>
      <c r="G42" s="251">
        <v>0</v>
      </c>
      <c r="H42" s="251">
        <v>0</v>
      </c>
      <c r="I42" s="251">
        <v>0</v>
      </c>
      <c r="J42" s="251">
        <v>0</v>
      </c>
      <c r="K42" s="251">
        <v>0</v>
      </c>
      <c r="L42" s="251">
        <v>0</v>
      </c>
      <c r="M42" s="251">
        <v>0</v>
      </c>
      <c r="N42" s="251">
        <v>134</v>
      </c>
      <c r="O42" s="251">
        <v>134</v>
      </c>
      <c r="P42" s="249">
        <v>772.26</v>
      </c>
      <c r="Q42" s="251">
        <f t="shared" si="0"/>
        <v>576.31343283582089</v>
      </c>
    </row>
    <row r="43" spans="1:17" ht="15.95" customHeight="1" x14ac:dyDescent="0.2">
      <c r="A43" s="119"/>
      <c r="B43" s="253"/>
      <c r="C43" s="165">
        <v>633016</v>
      </c>
      <c r="D43" s="119">
        <v>41</v>
      </c>
      <c r="E43" s="119" t="s">
        <v>494</v>
      </c>
      <c r="F43" s="251">
        <v>1400</v>
      </c>
      <c r="G43" s="251">
        <v>1400</v>
      </c>
      <c r="H43" s="251">
        <v>1400</v>
      </c>
      <c r="I43" s="251">
        <v>1400</v>
      </c>
      <c r="J43" s="251">
        <v>1400</v>
      </c>
      <c r="K43" s="251">
        <v>1400</v>
      </c>
      <c r="L43" s="251">
        <v>1400</v>
      </c>
      <c r="M43" s="251">
        <v>1400</v>
      </c>
      <c r="N43" s="251">
        <v>1400</v>
      </c>
      <c r="O43" s="251">
        <v>1400</v>
      </c>
      <c r="P43" s="249">
        <v>1245.0999999999999</v>
      </c>
      <c r="Q43" s="251">
        <f t="shared" si="0"/>
        <v>88.935714285714283</v>
      </c>
    </row>
    <row r="44" spans="1:17" ht="15.95" customHeight="1" x14ac:dyDescent="0.2">
      <c r="A44" s="119"/>
      <c r="B44" s="254"/>
      <c r="C44" s="165">
        <v>634001</v>
      </c>
      <c r="D44" s="119">
        <v>41</v>
      </c>
      <c r="E44" s="119" t="s">
        <v>636</v>
      </c>
      <c r="F44" s="251">
        <v>2200</v>
      </c>
      <c r="G44" s="251">
        <v>2200</v>
      </c>
      <c r="H44" s="251">
        <v>2200</v>
      </c>
      <c r="I44" s="251">
        <v>2200</v>
      </c>
      <c r="J44" s="251">
        <v>2200</v>
      </c>
      <c r="K44" s="251">
        <v>2200</v>
      </c>
      <c r="L44" s="251">
        <v>2200</v>
      </c>
      <c r="M44" s="251">
        <v>2200</v>
      </c>
      <c r="N44" s="251">
        <v>2200</v>
      </c>
      <c r="O44" s="251">
        <v>2200</v>
      </c>
      <c r="P44" s="249">
        <v>2125.7800000000002</v>
      </c>
      <c r="Q44" s="251">
        <f t="shared" si="0"/>
        <v>96.626363636363649</v>
      </c>
    </row>
    <row r="45" spans="1:17" ht="15.95" customHeight="1" x14ac:dyDescent="0.2">
      <c r="A45" s="119"/>
      <c r="B45" s="253"/>
      <c r="C45" s="165" t="s">
        <v>56</v>
      </c>
      <c r="D45" s="119">
        <v>41</v>
      </c>
      <c r="E45" s="119" t="s">
        <v>495</v>
      </c>
      <c r="F45" s="251">
        <v>5000</v>
      </c>
      <c r="G45" s="251">
        <v>5000</v>
      </c>
      <c r="H45" s="251">
        <v>5000</v>
      </c>
      <c r="I45" s="251">
        <v>5000</v>
      </c>
      <c r="J45" s="251">
        <v>5000</v>
      </c>
      <c r="K45" s="251">
        <v>5000</v>
      </c>
      <c r="L45" s="251">
        <v>5000</v>
      </c>
      <c r="M45" s="251">
        <v>5000</v>
      </c>
      <c r="N45" s="251">
        <v>3200</v>
      </c>
      <c r="O45" s="251">
        <v>3200</v>
      </c>
      <c r="P45" s="249">
        <v>3969.22</v>
      </c>
      <c r="Q45" s="251">
        <f t="shared" si="0"/>
        <v>124.03812499999999</v>
      </c>
    </row>
    <row r="46" spans="1:17" ht="15.95" customHeight="1" x14ac:dyDescent="0.2">
      <c r="A46" s="119"/>
      <c r="B46" s="253"/>
      <c r="C46" s="165" t="s">
        <v>5</v>
      </c>
      <c r="D46" s="119">
        <v>41</v>
      </c>
      <c r="E46" s="119" t="s">
        <v>6</v>
      </c>
      <c r="F46" s="251">
        <v>50</v>
      </c>
      <c r="G46" s="251">
        <v>50</v>
      </c>
      <c r="H46" s="251">
        <v>50</v>
      </c>
      <c r="I46" s="251">
        <v>50</v>
      </c>
      <c r="J46" s="251">
        <v>50</v>
      </c>
      <c r="K46" s="251">
        <v>50</v>
      </c>
      <c r="L46" s="251">
        <v>50</v>
      </c>
      <c r="M46" s="251">
        <v>50</v>
      </c>
      <c r="N46" s="251">
        <v>187</v>
      </c>
      <c r="O46" s="251">
        <v>187</v>
      </c>
      <c r="P46" s="249">
        <v>202.95</v>
      </c>
      <c r="Q46" s="251">
        <f t="shared" si="0"/>
        <v>108.52941176470587</v>
      </c>
    </row>
    <row r="47" spans="1:17" ht="15.95" customHeight="1" x14ac:dyDescent="0.2">
      <c r="A47" s="119"/>
      <c r="B47" s="253"/>
      <c r="C47" s="165">
        <v>634004</v>
      </c>
      <c r="D47" s="119">
        <v>41</v>
      </c>
      <c r="E47" s="119" t="s">
        <v>876</v>
      </c>
      <c r="F47" s="251">
        <v>0</v>
      </c>
      <c r="G47" s="251">
        <v>0</v>
      </c>
      <c r="H47" s="251">
        <v>0</v>
      </c>
      <c r="I47" s="251">
        <v>0</v>
      </c>
      <c r="J47" s="251">
        <v>0</v>
      </c>
      <c r="K47" s="251">
        <v>0</v>
      </c>
      <c r="L47" s="251">
        <v>0</v>
      </c>
      <c r="M47" s="251">
        <v>0</v>
      </c>
      <c r="N47" s="251">
        <v>0</v>
      </c>
      <c r="O47" s="251">
        <v>0</v>
      </c>
      <c r="P47" s="249">
        <v>77.81</v>
      </c>
      <c r="Q47" s="251">
        <v>0</v>
      </c>
    </row>
    <row r="48" spans="1:17" ht="15.95" customHeight="1" x14ac:dyDescent="0.2">
      <c r="A48" s="119"/>
      <c r="B48" s="253"/>
      <c r="C48" s="165">
        <v>634003</v>
      </c>
      <c r="D48" s="119">
        <v>41</v>
      </c>
      <c r="E48" s="119" t="s">
        <v>558</v>
      </c>
      <c r="F48" s="251">
        <v>800</v>
      </c>
      <c r="G48" s="251">
        <v>800</v>
      </c>
      <c r="H48" s="251">
        <v>800</v>
      </c>
      <c r="I48" s="251">
        <v>800</v>
      </c>
      <c r="J48" s="251">
        <v>800</v>
      </c>
      <c r="K48" s="251">
        <v>800</v>
      </c>
      <c r="L48" s="251">
        <v>800</v>
      </c>
      <c r="M48" s="251">
        <v>800</v>
      </c>
      <c r="N48" s="251">
        <v>800</v>
      </c>
      <c r="O48" s="251">
        <v>800</v>
      </c>
      <c r="P48" s="249">
        <v>247.48</v>
      </c>
      <c r="Q48" s="251">
        <f t="shared" si="0"/>
        <v>30.935000000000002</v>
      </c>
    </row>
    <row r="49" spans="1:17" ht="15.95" customHeight="1" x14ac:dyDescent="0.2">
      <c r="A49" s="119"/>
      <c r="B49" s="253"/>
      <c r="C49" s="165" t="s">
        <v>57</v>
      </c>
      <c r="D49" s="119">
        <v>41</v>
      </c>
      <c r="E49" s="119" t="s">
        <v>58</v>
      </c>
      <c r="F49" s="251">
        <v>2300</v>
      </c>
      <c r="G49" s="251">
        <v>2300</v>
      </c>
      <c r="H49" s="251">
        <v>2300</v>
      </c>
      <c r="I49" s="251">
        <v>2300</v>
      </c>
      <c r="J49" s="251">
        <v>2300</v>
      </c>
      <c r="K49" s="251">
        <v>2300</v>
      </c>
      <c r="L49" s="251">
        <v>2300</v>
      </c>
      <c r="M49" s="251">
        <v>2300</v>
      </c>
      <c r="N49" s="251">
        <v>2300</v>
      </c>
      <c r="O49" s="251">
        <v>2300</v>
      </c>
      <c r="P49" s="249">
        <v>879.66</v>
      </c>
      <c r="Q49" s="251">
        <f t="shared" si="0"/>
        <v>38.246086956521737</v>
      </c>
    </row>
    <row r="50" spans="1:17" ht="15.95" customHeight="1" x14ac:dyDescent="0.2">
      <c r="A50" s="119"/>
      <c r="B50" s="253"/>
      <c r="C50" s="165">
        <v>635002</v>
      </c>
      <c r="D50" s="119">
        <v>41</v>
      </c>
      <c r="E50" s="119" t="s">
        <v>559</v>
      </c>
      <c r="F50" s="251">
        <v>400</v>
      </c>
      <c r="G50" s="251">
        <v>400</v>
      </c>
      <c r="H50" s="251">
        <v>400</v>
      </c>
      <c r="I50" s="251">
        <v>400</v>
      </c>
      <c r="J50" s="251">
        <v>400</v>
      </c>
      <c r="K50" s="251">
        <v>400</v>
      </c>
      <c r="L50" s="251">
        <v>400</v>
      </c>
      <c r="M50" s="251">
        <v>400</v>
      </c>
      <c r="N50" s="251">
        <v>400</v>
      </c>
      <c r="O50" s="251">
        <v>400</v>
      </c>
      <c r="P50" s="249">
        <v>36</v>
      </c>
      <c r="Q50" s="251">
        <f t="shared" si="0"/>
        <v>9</v>
      </c>
    </row>
    <row r="51" spans="1:17" ht="15.95" customHeight="1" x14ac:dyDescent="0.2">
      <c r="A51" s="119"/>
      <c r="B51" s="253"/>
      <c r="C51" s="165">
        <v>635004</v>
      </c>
      <c r="D51" s="119">
        <v>41</v>
      </c>
      <c r="E51" s="119" t="s">
        <v>60</v>
      </c>
      <c r="F51" s="251">
        <v>114</v>
      </c>
      <c r="G51" s="251">
        <v>114</v>
      </c>
      <c r="H51" s="251">
        <v>114</v>
      </c>
      <c r="I51" s="251">
        <v>114</v>
      </c>
      <c r="J51" s="251">
        <v>114</v>
      </c>
      <c r="K51" s="251">
        <v>114</v>
      </c>
      <c r="L51" s="251">
        <v>114</v>
      </c>
      <c r="M51" s="251">
        <v>114</v>
      </c>
      <c r="N51" s="251">
        <v>400</v>
      </c>
      <c r="O51" s="251">
        <v>400</v>
      </c>
      <c r="P51" s="249">
        <v>398.88</v>
      </c>
      <c r="Q51" s="251">
        <f t="shared" si="0"/>
        <v>99.72</v>
      </c>
    </row>
    <row r="52" spans="1:17" ht="15.95" customHeight="1" x14ac:dyDescent="0.2">
      <c r="A52" s="119"/>
      <c r="B52" s="253"/>
      <c r="C52" s="165">
        <v>635005</v>
      </c>
      <c r="D52" s="119">
        <v>41</v>
      </c>
      <c r="E52" s="119" t="s">
        <v>61</v>
      </c>
      <c r="F52" s="251">
        <v>1140</v>
      </c>
      <c r="G52" s="251">
        <v>1140</v>
      </c>
      <c r="H52" s="251">
        <v>1140</v>
      </c>
      <c r="I52" s="251">
        <v>1140</v>
      </c>
      <c r="J52" s="251">
        <v>1140</v>
      </c>
      <c r="K52" s="251">
        <v>1140</v>
      </c>
      <c r="L52" s="251">
        <v>1140</v>
      </c>
      <c r="M52" s="251">
        <v>1140</v>
      </c>
      <c r="N52" s="251">
        <v>1140</v>
      </c>
      <c r="O52" s="251">
        <v>1140</v>
      </c>
      <c r="P52" s="249">
        <v>1398.01</v>
      </c>
      <c r="Q52" s="251">
        <f t="shared" si="0"/>
        <v>122.63245614035088</v>
      </c>
    </row>
    <row r="53" spans="1:17" ht="15.95" customHeight="1" x14ac:dyDescent="0.2">
      <c r="A53" s="119"/>
      <c r="B53" s="119"/>
      <c r="C53" s="165" t="s">
        <v>62</v>
      </c>
      <c r="D53" s="119">
        <v>41</v>
      </c>
      <c r="E53" s="119" t="s">
        <v>63</v>
      </c>
      <c r="F53" s="251">
        <v>3500</v>
      </c>
      <c r="G53" s="251">
        <v>3500</v>
      </c>
      <c r="H53" s="251">
        <v>3500</v>
      </c>
      <c r="I53" s="251">
        <v>3500</v>
      </c>
      <c r="J53" s="251">
        <v>3500</v>
      </c>
      <c r="K53" s="251">
        <v>3500</v>
      </c>
      <c r="L53" s="251">
        <v>3500</v>
      </c>
      <c r="M53" s="251">
        <v>3500</v>
      </c>
      <c r="N53" s="251">
        <v>3500</v>
      </c>
      <c r="O53" s="251">
        <v>3500</v>
      </c>
      <c r="P53" s="249">
        <v>4911.29</v>
      </c>
      <c r="Q53" s="251">
        <f t="shared" si="0"/>
        <v>140.32257142857142</v>
      </c>
    </row>
    <row r="54" spans="1:17" ht="15.95" customHeight="1" x14ac:dyDescent="0.2">
      <c r="A54" s="119"/>
      <c r="B54" s="253"/>
      <c r="C54" s="165" t="s">
        <v>64</v>
      </c>
      <c r="D54" s="119">
        <v>41</v>
      </c>
      <c r="E54" s="119" t="s">
        <v>65</v>
      </c>
      <c r="F54" s="251">
        <v>500</v>
      </c>
      <c r="G54" s="251">
        <v>500</v>
      </c>
      <c r="H54" s="251">
        <v>500</v>
      </c>
      <c r="I54" s="251">
        <v>500</v>
      </c>
      <c r="J54" s="251">
        <v>500</v>
      </c>
      <c r="K54" s="251">
        <v>500</v>
      </c>
      <c r="L54" s="251">
        <v>500</v>
      </c>
      <c r="M54" s="251">
        <v>500</v>
      </c>
      <c r="N54" s="251">
        <v>500</v>
      </c>
      <c r="O54" s="251">
        <v>500</v>
      </c>
      <c r="P54" s="249">
        <v>421.65</v>
      </c>
      <c r="Q54" s="251">
        <f t="shared" si="0"/>
        <v>84.33</v>
      </c>
    </row>
    <row r="55" spans="1:17" ht="15.95" customHeight="1" x14ac:dyDescent="0.2">
      <c r="A55" s="119"/>
      <c r="B55" s="253"/>
      <c r="C55" s="165" t="s">
        <v>560</v>
      </c>
      <c r="D55" s="119">
        <v>41</v>
      </c>
      <c r="E55" s="119" t="s">
        <v>561</v>
      </c>
      <c r="F55" s="251">
        <v>50</v>
      </c>
      <c r="G55" s="251">
        <v>50</v>
      </c>
      <c r="H55" s="251">
        <v>50</v>
      </c>
      <c r="I55" s="251">
        <v>50</v>
      </c>
      <c r="J55" s="251">
        <v>50</v>
      </c>
      <c r="K55" s="251">
        <v>50</v>
      </c>
      <c r="L55" s="251">
        <v>50</v>
      </c>
      <c r="M55" s="251">
        <v>50</v>
      </c>
      <c r="N55" s="251">
        <v>54</v>
      </c>
      <c r="O55" s="251">
        <v>54</v>
      </c>
      <c r="P55" s="249">
        <v>54</v>
      </c>
      <c r="Q55" s="251">
        <f t="shared" si="0"/>
        <v>100</v>
      </c>
    </row>
    <row r="56" spans="1:17" ht="15.95" customHeight="1" x14ac:dyDescent="0.2">
      <c r="A56" s="119"/>
      <c r="B56" s="253"/>
      <c r="C56" s="165" t="s">
        <v>66</v>
      </c>
      <c r="D56" s="119">
        <v>41</v>
      </c>
      <c r="E56" s="119" t="s">
        <v>303</v>
      </c>
      <c r="F56" s="251">
        <v>256</v>
      </c>
      <c r="G56" s="251">
        <v>256</v>
      </c>
      <c r="H56" s="251">
        <v>256</v>
      </c>
      <c r="I56" s="251">
        <v>256</v>
      </c>
      <c r="J56" s="251">
        <v>256</v>
      </c>
      <c r="K56" s="251">
        <v>256</v>
      </c>
      <c r="L56" s="251">
        <v>256</v>
      </c>
      <c r="M56" s="251">
        <v>256</v>
      </c>
      <c r="N56" s="251">
        <v>1170</v>
      </c>
      <c r="O56" s="251">
        <v>1170</v>
      </c>
      <c r="P56" s="249">
        <v>1169.82</v>
      </c>
      <c r="Q56" s="251">
        <f t="shared" si="0"/>
        <v>99.984615384615381</v>
      </c>
    </row>
    <row r="57" spans="1:17" ht="15.95" customHeight="1" x14ac:dyDescent="0.2">
      <c r="A57" s="119"/>
      <c r="B57" s="253"/>
      <c r="C57" s="165">
        <v>637003</v>
      </c>
      <c r="D57" s="119">
        <v>41</v>
      </c>
      <c r="E57" s="119" t="s">
        <v>736</v>
      </c>
      <c r="F57" s="251">
        <v>0</v>
      </c>
      <c r="G57" s="251">
        <v>0</v>
      </c>
      <c r="H57" s="251">
        <v>0</v>
      </c>
      <c r="I57" s="251">
        <v>0</v>
      </c>
      <c r="J57" s="251">
        <v>0</v>
      </c>
      <c r="K57" s="251">
        <v>0</v>
      </c>
      <c r="L57" s="251">
        <v>0</v>
      </c>
      <c r="M57" s="251">
        <v>0</v>
      </c>
      <c r="N57" s="251">
        <v>60</v>
      </c>
      <c r="O57" s="251">
        <v>60</v>
      </c>
      <c r="P57" s="249">
        <v>180</v>
      </c>
      <c r="Q57" s="251">
        <f t="shared" si="0"/>
        <v>300</v>
      </c>
    </row>
    <row r="58" spans="1:17" ht="15.95" customHeight="1" x14ac:dyDescent="0.2">
      <c r="A58" s="119"/>
      <c r="B58" s="253"/>
      <c r="C58" s="165" t="s">
        <v>737</v>
      </c>
      <c r="D58" s="119">
        <v>41</v>
      </c>
      <c r="E58" s="119" t="s">
        <v>738</v>
      </c>
      <c r="F58" s="251">
        <v>0</v>
      </c>
      <c r="G58" s="251">
        <v>0</v>
      </c>
      <c r="H58" s="251">
        <v>0</v>
      </c>
      <c r="I58" s="251">
        <v>0</v>
      </c>
      <c r="J58" s="251">
        <v>0</v>
      </c>
      <c r="K58" s="251">
        <v>0</v>
      </c>
      <c r="L58" s="251">
        <v>0</v>
      </c>
      <c r="M58" s="251">
        <v>0</v>
      </c>
      <c r="N58" s="251">
        <v>336</v>
      </c>
      <c r="O58" s="251">
        <v>336</v>
      </c>
      <c r="P58" s="249">
        <v>336</v>
      </c>
      <c r="Q58" s="251">
        <f t="shared" si="0"/>
        <v>100</v>
      </c>
    </row>
    <row r="59" spans="1:17" ht="15.95" customHeight="1" x14ac:dyDescent="0.2">
      <c r="A59" s="119"/>
      <c r="B59" s="253"/>
      <c r="C59" s="165" t="s">
        <v>397</v>
      </c>
      <c r="D59" s="119">
        <v>41</v>
      </c>
      <c r="E59" s="119" t="s">
        <v>398</v>
      </c>
      <c r="F59" s="251">
        <v>70</v>
      </c>
      <c r="G59" s="251">
        <v>70</v>
      </c>
      <c r="H59" s="251">
        <v>70</v>
      </c>
      <c r="I59" s="251">
        <v>70</v>
      </c>
      <c r="J59" s="251">
        <v>70</v>
      </c>
      <c r="K59" s="251">
        <v>70</v>
      </c>
      <c r="L59" s="251">
        <v>70</v>
      </c>
      <c r="M59" s="251">
        <v>70</v>
      </c>
      <c r="N59" s="251">
        <v>70</v>
      </c>
      <c r="O59" s="251">
        <v>70</v>
      </c>
      <c r="P59" s="249">
        <v>0</v>
      </c>
      <c r="Q59" s="251">
        <f t="shared" si="0"/>
        <v>0</v>
      </c>
    </row>
    <row r="60" spans="1:17" ht="15.95" customHeight="1" x14ac:dyDescent="0.2">
      <c r="A60" s="119"/>
      <c r="B60" s="253"/>
      <c r="C60" s="165" t="s">
        <v>395</v>
      </c>
      <c r="D60" s="119">
        <v>41</v>
      </c>
      <c r="E60" s="119" t="s">
        <v>562</v>
      </c>
      <c r="F60" s="251">
        <v>100</v>
      </c>
      <c r="G60" s="251">
        <v>100</v>
      </c>
      <c r="H60" s="251">
        <v>100</v>
      </c>
      <c r="I60" s="251">
        <v>100</v>
      </c>
      <c r="J60" s="251">
        <v>100</v>
      </c>
      <c r="K60" s="251">
        <v>100</v>
      </c>
      <c r="L60" s="251">
        <v>100</v>
      </c>
      <c r="M60" s="251">
        <v>100</v>
      </c>
      <c r="N60" s="251">
        <v>0</v>
      </c>
      <c r="O60" s="251">
        <v>0</v>
      </c>
      <c r="P60" s="249">
        <v>0</v>
      </c>
      <c r="Q60" s="251">
        <v>0</v>
      </c>
    </row>
    <row r="61" spans="1:17" ht="15.95" customHeight="1" x14ac:dyDescent="0.2">
      <c r="A61" s="119"/>
      <c r="B61" s="253"/>
      <c r="C61" s="165" t="s">
        <v>739</v>
      </c>
      <c r="D61" s="119">
        <v>41</v>
      </c>
      <c r="E61" s="119" t="s">
        <v>740</v>
      </c>
      <c r="F61" s="251">
        <v>0</v>
      </c>
      <c r="G61" s="251">
        <v>0</v>
      </c>
      <c r="H61" s="251">
        <v>0</v>
      </c>
      <c r="I61" s="251">
        <v>0</v>
      </c>
      <c r="J61" s="251">
        <v>0</v>
      </c>
      <c r="K61" s="251">
        <v>0</v>
      </c>
      <c r="L61" s="251">
        <v>0</v>
      </c>
      <c r="M61" s="251">
        <v>0</v>
      </c>
      <c r="N61" s="251">
        <v>1000</v>
      </c>
      <c r="O61" s="251">
        <v>1000</v>
      </c>
      <c r="P61" s="249">
        <v>6513.99</v>
      </c>
      <c r="Q61" s="251">
        <f t="shared" si="0"/>
        <v>651.399</v>
      </c>
    </row>
    <row r="62" spans="1:17" ht="15.95" customHeight="1" x14ac:dyDescent="0.2">
      <c r="A62" s="119"/>
      <c r="B62" s="253"/>
      <c r="C62" s="165" t="s">
        <v>741</v>
      </c>
      <c r="D62" s="119">
        <v>41</v>
      </c>
      <c r="E62" s="119" t="s">
        <v>743</v>
      </c>
      <c r="F62" s="251">
        <v>0</v>
      </c>
      <c r="G62" s="251">
        <v>0</v>
      </c>
      <c r="H62" s="251">
        <v>0</v>
      </c>
      <c r="I62" s="251">
        <v>0</v>
      </c>
      <c r="J62" s="251">
        <v>0</v>
      </c>
      <c r="K62" s="251">
        <v>0</v>
      </c>
      <c r="L62" s="251">
        <v>0</v>
      </c>
      <c r="M62" s="251">
        <v>0</v>
      </c>
      <c r="N62" s="251">
        <v>30</v>
      </c>
      <c r="O62" s="251">
        <v>30</v>
      </c>
      <c r="P62" s="249">
        <v>30</v>
      </c>
      <c r="Q62" s="251">
        <f t="shared" si="0"/>
        <v>100</v>
      </c>
    </row>
    <row r="63" spans="1:17" ht="15.95" customHeight="1" x14ac:dyDescent="0.2">
      <c r="A63" s="119"/>
      <c r="B63" s="253"/>
      <c r="C63" s="165">
        <v>637011</v>
      </c>
      <c r="D63" s="119">
        <v>41</v>
      </c>
      <c r="E63" s="119" t="s">
        <v>742</v>
      </c>
      <c r="F63" s="251">
        <v>1000</v>
      </c>
      <c r="G63" s="251">
        <v>1000</v>
      </c>
      <c r="H63" s="251">
        <v>1000</v>
      </c>
      <c r="I63" s="251">
        <v>1000</v>
      </c>
      <c r="J63" s="251">
        <v>1000</v>
      </c>
      <c r="K63" s="251">
        <v>1000</v>
      </c>
      <c r="L63" s="251">
        <v>1000</v>
      </c>
      <c r="M63" s="251">
        <v>1000</v>
      </c>
      <c r="N63" s="251">
        <v>1000</v>
      </c>
      <c r="O63" s="251">
        <v>1000</v>
      </c>
      <c r="P63" s="249">
        <v>989.41</v>
      </c>
      <c r="Q63" s="251">
        <f t="shared" si="0"/>
        <v>98.941000000000003</v>
      </c>
    </row>
    <row r="64" spans="1:17" ht="15.95" customHeight="1" x14ac:dyDescent="0.2">
      <c r="A64" s="119"/>
      <c r="B64" s="253"/>
      <c r="C64" s="165">
        <v>637012</v>
      </c>
      <c r="D64" s="119">
        <v>41</v>
      </c>
      <c r="E64" s="119" t="s">
        <v>374</v>
      </c>
      <c r="F64" s="251">
        <v>500</v>
      </c>
      <c r="G64" s="251">
        <v>500</v>
      </c>
      <c r="H64" s="251">
        <v>500</v>
      </c>
      <c r="I64" s="251">
        <v>500</v>
      </c>
      <c r="J64" s="251">
        <v>500</v>
      </c>
      <c r="K64" s="251">
        <v>500</v>
      </c>
      <c r="L64" s="251">
        <v>500</v>
      </c>
      <c r="M64" s="251">
        <v>500</v>
      </c>
      <c r="N64" s="251">
        <v>500</v>
      </c>
      <c r="O64" s="251">
        <v>500</v>
      </c>
      <c r="P64" s="249">
        <v>212</v>
      </c>
      <c r="Q64" s="251">
        <f t="shared" si="0"/>
        <v>42.4</v>
      </c>
    </row>
    <row r="65" spans="1:21" ht="15.95" customHeight="1" x14ac:dyDescent="0.2">
      <c r="A65" s="119"/>
      <c r="B65" s="253"/>
      <c r="C65" s="165" t="s">
        <v>399</v>
      </c>
      <c r="D65" s="119">
        <v>41</v>
      </c>
      <c r="E65" s="119" t="s">
        <v>566</v>
      </c>
      <c r="F65" s="251">
        <v>930</v>
      </c>
      <c r="G65" s="251">
        <v>930</v>
      </c>
      <c r="H65" s="251">
        <v>930</v>
      </c>
      <c r="I65" s="251">
        <v>930</v>
      </c>
      <c r="J65" s="251">
        <v>930</v>
      </c>
      <c r="K65" s="251">
        <v>930</v>
      </c>
      <c r="L65" s="251">
        <v>930</v>
      </c>
      <c r="M65" s="251">
        <v>930</v>
      </c>
      <c r="N65" s="251">
        <v>977</v>
      </c>
      <c r="O65" s="251">
        <v>977</v>
      </c>
      <c r="P65" s="249">
        <v>977</v>
      </c>
      <c r="Q65" s="251">
        <f t="shared" si="0"/>
        <v>100</v>
      </c>
    </row>
    <row r="66" spans="1:21" ht="15.95" customHeight="1" x14ac:dyDescent="0.2">
      <c r="A66" s="119"/>
      <c r="B66" s="253"/>
      <c r="C66" s="165">
        <v>637014</v>
      </c>
      <c r="D66" s="119">
        <v>41</v>
      </c>
      <c r="E66" s="119" t="s">
        <v>67</v>
      </c>
      <c r="F66" s="251">
        <v>6930</v>
      </c>
      <c r="G66" s="251">
        <v>6930</v>
      </c>
      <c r="H66" s="251">
        <v>6930</v>
      </c>
      <c r="I66" s="251">
        <v>6930</v>
      </c>
      <c r="J66" s="251">
        <v>6930</v>
      </c>
      <c r="K66" s="251">
        <v>6930</v>
      </c>
      <c r="L66" s="251">
        <v>6930</v>
      </c>
      <c r="M66" s="251">
        <v>6930</v>
      </c>
      <c r="N66" s="251">
        <v>6930</v>
      </c>
      <c r="O66" s="251">
        <v>6930</v>
      </c>
      <c r="P66" s="249">
        <v>6295.05</v>
      </c>
      <c r="Q66" s="251">
        <f t="shared" si="0"/>
        <v>90.837662337662337</v>
      </c>
      <c r="U66" s="3"/>
    </row>
    <row r="67" spans="1:21" ht="15.95" customHeight="1" x14ac:dyDescent="0.2">
      <c r="A67" s="119"/>
      <c r="B67" s="253"/>
      <c r="C67" s="165" t="s">
        <v>68</v>
      </c>
      <c r="D67" s="119">
        <v>41</v>
      </c>
      <c r="E67" s="119" t="s">
        <v>69</v>
      </c>
      <c r="F67" s="251">
        <v>3465</v>
      </c>
      <c r="G67" s="251">
        <v>3465</v>
      </c>
      <c r="H67" s="251">
        <v>3465</v>
      </c>
      <c r="I67" s="251">
        <v>3465</v>
      </c>
      <c r="J67" s="251">
        <v>3465</v>
      </c>
      <c r="K67" s="251">
        <v>3465</v>
      </c>
      <c r="L67" s="251">
        <v>3465</v>
      </c>
      <c r="M67" s="251">
        <v>3465</v>
      </c>
      <c r="N67" s="251">
        <v>3465</v>
      </c>
      <c r="O67" s="251">
        <v>3465</v>
      </c>
      <c r="P67" s="249">
        <v>3499.79</v>
      </c>
      <c r="Q67" s="251">
        <f t="shared" si="0"/>
        <v>101.00404040404041</v>
      </c>
    </row>
    <row r="68" spans="1:21" ht="15.95" customHeight="1" x14ac:dyDescent="0.2">
      <c r="A68" s="119"/>
      <c r="B68" s="253"/>
      <c r="C68" s="165" t="s">
        <v>88</v>
      </c>
      <c r="D68" s="119">
        <v>41</v>
      </c>
      <c r="E68" s="119" t="s">
        <v>744</v>
      </c>
      <c r="F68" s="251">
        <v>0</v>
      </c>
      <c r="G68" s="251">
        <v>0</v>
      </c>
      <c r="H68" s="251">
        <v>0</v>
      </c>
      <c r="I68" s="251">
        <v>0</v>
      </c>
      <c r="J68" s="251">
        <v>0</v>
      </c>
      <c r="K68" s="251"/>
      <c r="L68" s="251">
        <v>0</v>
      </c>
      <c r="M68" s="251">
        <v>0</v>
      </c>
      <c r="N68" s="251">
        <v>0</v>
      </c>
      <c r="O68" s="251">
        <v>0</v>
      </c>
      <c r="P68" s="249">
        <v>0</v>
      </c>
      <c r="Q68" s="251">
        <v>0</v>
      </c>
    </row>
    <row r="69" spans="1:21" ht="15.95" customHeight="1" x14ac:dyDescent="0.2">
      <c r="A69" s="119"/>
      <c r="B69" s="253"/>
      <c r="C69" s="165" t="s">
        <v>70</v>
      </c>
      <c r="D69" s="119">
        <v>41</v>
      </c>
      <c r="E69" s="119" t="s">
        <v>853</v>
      </c>
      <c r="F69" s="251">
        <v>699</v>
      </c>
      <c r="G69" s="251">
        <v>699</v>
      </c>
      <c r="H69" s="251">
        <v>699</v>
      </c>
      <c r="I69" s="251">
        <v>699</v>
      </c>
      <c r="J69" s="251">
        <v>699</v>
      </c>
      <c r="K69" s="251">
        <v>699</v>
      </c>
      <c r="L69" s="251">
        <v>699</v>
      </c>
      <c r="M69" s="251">
        <v>699</v>
      </c>
      <c r="N69" s="251">
        <v>699</v>
      </c>
      <c r="O69" s="251">
        <v>699</v>
      </c>
      <c r="P69" s="249">
        <v>792.97</v>
      </c>
      <c r="Q69" s="251">
        <f t="shared" si="0"/>
        <v>113.44349070100144</v>
      </c>
    </row>
    <row r="70" spans="1:21" ht="15.95" customHeight="1" x14ac:dyDescent="0.2">
      <c r="A70" s="119"/>
      <c r="B70" s="253"/>
      <c r="C70" s="165">
        <v>637016</v>
      </c>
      <c r="D70" s="119">
        <v>41</v>
      </c>
      <c r="E70" s="119" t="s">
        <v>71</v>
      </c>
      <c r="F70" s="251">
        <v>2400</v>
      </c>
      <c r="G70" s="251">
        <v>2400</v>
      </c>
      <c r="H70" s="251">
        <v>2400</v>
      </c>
      <c r="I70" s="251">
        <v>2400</v>
      </c>
      <c r="J70" s="251">
        <v>2400</v>
      </c>
      <c r="K70" s="251">
        <v>2400</v>
      </c>
      <c r="L70" s="251">
        <v>2400</v>
      </c>
      <c r="M70" s="251">
        <v>2400</v>
      </c>
      <c r="N70" s="251">
        <v>2400</v>
      </c>
      <c r="O70" s="251">
        <v>2400</v>
      </c>
      <c r="P70" s="249">
        <v>2820</v>
      </c>
      <c r="Q70" s="251">
        <f t="shared" si="0"/>
        <v>117.5</v>
      </c>
    </row>
    <row r="71" spans="1:21" ht="15.95" customHeight="1" x14ac:dyDescent="0.2">
      <c r="A71" s="119"/>
      <c r="B71" s="253"/>
      <c r="C71" s="165">
        <v>637023</v>
      </c>
      <c r="D71" s="119">
        <v>41</v>
      </c>
      <c r="E71" s="119" t="s">
        <v>375</v>
      </c>
      <c r="F71" s="251">
        <v>300</v>
      </c>
      <c r="G71" s="251">
        <v>300</v>
      </c>
      <c r="H71" s="251">
        <v>300</v>
      </c>
      <c r="I71" s="251">
        <v>300</v>
      </c>
      <c r="J71" s="251">
        <v>300</v>
      </c>
      <c r="K71" s="251">
        <v>300</v>
      </c>
      <c r="L71" s="251">
        <v>300</v>
      </c>
      <c r="M71" s="251">
        <v>300</v>
      </c>
      <c r="N71" s="251">
        <v>600</v>
      </c>
      <c r="O71" s="251">
        <v>600</v>
      </c>
      <c r="P71" s="249">
        <v>591.9</v>
      </c>
      <c r="Q71" s="251">
        <f t="shared" si="0"/>
        <v>98.649999999999991</v>
      </c>
    </row>
    <row r="72" spans="1:21" ht="15.95" customHeight="1" x14ac:dyDescent="0.2">
      <c r="A72" s="119"/>
      <c r="B72" s="253"/>
      <c r="C72" s="165">
        <v>637004</v>
      </c>
      <c r="D72" s="119">
        <v>41</v>
      </c>
      <c r="E72" s="119" t="s">
        <v>496</v>
      </c>
      <c r="F72" s="251">
        <v>150</v>
      </c>
      <c r="G72" s="251">
        <v>150</v>
      </c>
      <c r="H72" s="251">
        <v>150</v>
      </c>
      <c r="I72" s="251">
        <v>150</v>
      </c>
      <c r="J72" s="251">
        <v>150</v>
      </c>
      <c r="K72" s="251">
        <v>150</v>
      </c>
      <c r="L72" s="251">
        <v>150</v>
      </c>
      <c r="M72" s="251">
        <v>150</v>
      </c>
      <c r="N72" s="251">
        <v>150</v>
      </c>
      <c r="O72" s="251">
        <v>150</v>
      </c>
      <c r="P72" s="249">
        <v>153.86000000000001</v>
      </c>
      <c r="Q72" s="251">
        <f t="shared" si="0"/>
        <v>102.57333333333334</v>
      </c>
    </row>
    <row r="73" spans="1:21" ht="15.95" customHeight="1" x14ac:dyDescent="0.2">
      <c r="A73" s="119"/>
      <c r="B73" s="253"/>
      <c r="C73" s="165">
        <v>642015</v>
      </c>
      <c r="D73" s="119">
        <v>41</v>
      </c>
      <c r="E73" s="119" t="s">
        <v>540</v>
      </c>
      <c r="F73" s="251">
        <v>0</v>
      </c>
      <c r="G73" s="251">
        <v>0</v>
      </c>
      <c r="H73" s="251">
        <v>0</v>
      </c>
      <c r="I73" s="251">
        <v>0</v>
      </c>
      <c r="J73" s="251">
        <v>0</v>
      </c>
      <c r="K73" s="251">
        <v>0</v>
      </c>
      <c r="L73" s="251">
        <v>0</v>
      </c>
      <c r="M73" s="251">
        <v>0</v>
      </c>
      <c r="N73" s="251">
        <v>535</v>
      </c>
      <c r="O73" s="251">
        <v>535</v>
      </c>
      <c r="P73" s="249">
        <v>534.84</v>
      </c>
      <c r="Q73" s="251">
        <f t="shared" si="0"/>
        <v>99.970093457943932</v>
      </c>
    </row>
    <row r="74" spans="1:21" ht="15.95" customHeight="1" x14ac:dyDescent="0.2">
      <c r="A74" s="119"/>
      <c r="B74" s="119"/>
      <c r="C74" s="165" t="s">
        <v>567</v>
      </c>
      <c r="D74" s="119">
        <v>41</v>
      </c>
      <c r="E74" s="119" t="s">
        <v>568</v>
      </c>
      <c r="F74" s="251">
        <v>0</v>
      </c>
      <c r="G74" s="251">
        <v>0</v>
      </c>
      <c r="H74" s="251">
        <v>0</v>
      </c>
      <c r="I74" s="251">
        <v>0</v>
      </c>
      <c r="J74" s="251">
        <v>0</v>
      </c>
      <c r="K74" s="251">
        <v>0</v>
      </c>
      <c r="L74" s="251">
        <v>0</v>
      </c>
      <c r="M74" s="251">
        <v>0</v>
      </c>
      <c r="N74" s="251">
        <v>132</v>
      </c>
      <c r="O74" s="251">
        <v>132</v>
      </c>
      <c r="P74" s="249">
        <v>131.87</v>
      </c>
      <c r="Q74" s="251">
        <f t="shared" si="0"/>
        <v>99.901515151515156</v>
      </c>
    </row>
    <row r="75" spans="1:21" ht="15.95" customHeight="1" x14ac:dyDescent="0.2">
      <c r="A75" s="119"/>
      <c r="B75" s="119"/>
      <c r="C75" s="165">
        <v>637026</v>
      </c>
      <c r="D75" s="119">
        <v>41</v>
      </c>
      <c r="E75" s="119" t="s">
        <v>497</v>
      </c>
      <c r="F75" s="251">
        <v>2640</v>
      </c>
      <c r="G75" s="251">
        <v>2640</v>
      </c>
      <c r="H75" s="251">
        <v>2640</v>
      </c>
      <c r="I75" s="251">
        <v>2640</v>
      </c>
      <c r="J75" s="251">
        <v>2640</v>
      </c>
      <c r="K75" s="251">
        <v>2640</v>
      </c>
      <c r="L75" s="251">
        <v>2640</v>
      </c>
      <c r="M75" s="251">
        <v>2640</v>
      </c>
      <c r="N75" s="251">
        <v>3630</v>
      </c>
      <c r="O75" s="251">
        <v>3630</v>
      </c>
      <c r="P75" s="249">
        <v>3730</v>
      </c>
      <c r="Q75" s="251">
        <f t="shared" si="0"/>
        <v>102.75482093663912</v>
      </c>
    </row>
    <row r="76" spans="1:21" ht="15.95" customHeight="1" x14ac:dyDescent="0.2">
      <c r="A76" s="119"/>
      <c r="B76" s="119"/>
      <c r="C76" s="165" t="s">
        <v>745</v>
      </c>
      <c r="D76" s="119">
        <v>41</v>
      </c>
      <c r="E76" s="119" t="s">
        <v>746</v>
      </c>
      <c r="F76" s="251">
        <v>0</v>
      </c>
      <c r="G76" s="251">
        <v>0</v>
      </c>
      <c r="H76" s="251">
        <v>0</v>
      </c>
      <c r="I76" s="251">
        <v>0</v>
      </c>
      <c r="J76" s="251">
        <v>0</v>
      </c>
      <c r="K76" s="251">
        <v>0</v>
      </c>
      <c r="L76" s="251">
        <v>0</v>
      </c>
      <c r="M76" s="251">
        <v>0</v>
      </c>
      <c r="N76" s="251">
        <v>750</v>
      </c>
      <c r="O76" s="251">
        <v>750</v>
      </c>
      <c r="P76" s="249">
        <v>1000</v>
      </c>
      <c r="Q76" s="251">
        <f t="shared" si="0"/>
        <v>133.33333333333331</v>
      </c>
    </row>
    <row r="77" spans="1:21" ht="15.95" customHeight="1" x14ac:dyDescent="0.2">
      <c r="A77" s="119"/>
      <c r="B77" s="119"/>
      <c r="C77" s="165">
        <v>642012</v>
      </c>
      <c r="D77" s="119">
        <v>41</v>
      </c>
      <c r="E77" s="119" t="s">
        <v>653</v>
      </c>
      <c r="F77" s="251">
        <v>8010</v>
      </c>
      <c r="G77" s="251">
        <v>8010</v>
      </c>
      <c r="H77" s="251">
        <v>8010</v>
      </c>
      <c r="I77" s="251">
        <v>8010</v>
      </c>
      <c r="J77" s="251">
        <v>8010</v>
      </c>
      <c r="K77" s="251">
        <v>8010</v>
      </c>
      <c r="L77" s="251">
        <v>8010</v>
      </c>
      <c r="M77" s="251">
        <v>8010</v>
      </c>
      <c r="N77" s="251">
        <v>8010</v>
      </c>
      <c r="O77" s="251">
        <v>8010</v>
      </c>
      <c r="P77" s="249">
        <v>8010</v>
      </c>
      <c r="Q77" s="251">
        <f t="shared" ref="Q77:Q139" si="1">SUM(P77/O77)*100</f>
        <v>100</v>
      </c>
    </row>
    <row r="78" spans="1:21" ht="15.95" customHeight="1" x14ac:dyDescent="0.2">
      <c r="A78" s="119"/>
      <c r="B78" s="119"/>
      <c r="C78" s="165" t="s">
        <v>22</v>
      </c>
      <c r="D78" s="119">
        <v>41</v>
      </c>
      <c r="E78" s="119" t="s">
        <v>752</v>
      </c>
      <c r="F78" s="251">
        <v>2799</v>
      </c>
      <c r="G78" s="251">
        <v>2799</v>
      </c>
      <c r="H78" s="251">
        <v>2799</v>
      </c>
      <c r="I78" s="251">
        <v>2799</v>
      </c>
      <c r="J78" s="251">
        <v>2799</v>
      </c>
      <c r="K78" s="251">
        <v>2799</v>
      </c>
      <c r="L78" s="251">
        <v>2799</v>
      </c>
      <c r="M78" s="251">
        <v>2799</v>
      </c>
      <c r="N78" s="251">
        <v>2580</v>
      </c>
      <c r="O78" s="251">
        <v>2580</v>
      </c>
      <c r="P78" s="249">
        <v>0</v>
      </c>
      <c r="Q78" s="251">
        <f t="shared" si="1"/>
        <v>0</v>
      </c>
    </row>
    <row r="79" spans="1:21" ht="15.95" customHeight="1" x14ac:dyDescent="0.2">
      <c r="A79" s="119"/>
      <c r="B79" s="119"/>
      <c r="C79" s="165" t="s">
        <v>747</v>
      </c>
      <c r="D79" s="119">
        <v>41</v>
      </c>
      <c r="E79" s="119" t="s">
        <v>753</v>
      </c>
      <c r="F79" s="251">
        <v>0</v>
      </c>
      <c r="G79" s="251">
        <v>0</v>
      </c>
      <c r="H79" s="251">
        <v>0</v>
      </c>
      <c r="I79" s="251">
        <v>0</v>
      </c>
      <c r="J79" s="251">
        <v>0</v>
      </c>
      <c r="K79" s="251">
        <v>0</v>
      </c>
      <c r="L79" s="251">
        <v>0</v>
      </c>
      <c r="M79" s="251">
        <v>0</v>
      </c>
      <c r="N79" s="251">
        <v>10588</v>
      </c>
      <c r="O79" s="251">
        <v>10588</v>
      </c>
      <c r="P79" s="249">
        <v>10587.5</v>
      </c>
      <c r="Q79" s="251">
        <f t="shared" si="1"/>
        <v>99.995277672837176</v>
      </c>
    </row>
    <row r="80" spans="1:21" ht="15.95" customHeight="1" x14ac:dyDescent="0.2">
      <c r="A80" s="155" t="s">
        <v>444</v>
      </c>
      <c r="B80" s="119"/>
      <c r="C80" s="165"/>
      <c r="D80" s="155"/>
      <c r="E80" s="155" t="s">
        <v>73</v>
      </c>
      <c r="F80" s="126">
        <f>SUM(F12:F79)</f>
        <v>352455</v>
      </c>
      <c r="G80" s="126">
        <f>SUM(G11:G79)</f>
        <v>341455</v>
      </c>
      <c r="H80" s="126">
        <f>SUM(H12:H79)</f>
        <v>342698</v>
      </c>
      <c r="I80" s="126">
        <f>SUM(I12:I79)</f>
        <v>342698</v>
      </c>
      <c r="J80" s="126">
        <f>SUM(J12:J79)</f>
        <v>342698</v>
      </c>
      <c r="K80" s="126">
        <f>SUM(K12:K79)</f>
        <v>342698</v>
      </c>
      <c r="L80" s="126">
        <f>SUM(L12:L79)</f>
        <v>342698</v>
      </c>
      <c r="M80" s="126">
        <f>SUM(M11:M79)</f>
        <v>342698</v>
      </c>
      <c r="N80" s="126">
        <f>SUM(N11:N79)</f>
        <v>356179</v>
      </c>
      <c r="O80" s="126">
        <f>SUM(O11:O79)</f>
        <v>356179</v>
      </c>
      <c r="P80" s="197">
        <f>SUM(P11:P79)</f>
        <v>347099.57999999996</v>
      </c>
      <c r="Q80" s="251">
        <f t="shared" si="1"/>
        <v>97.450882842615641</v>
      </c>
      <c r="R80" s="49"/>
      <c r="T80" s="5">
        <f>SUM(O80)</f>
        <v>356179</v>
      </c>
      <c r="U80" s="5">
        <f>SUM(P80)</f>
        <v>347099.57999999996</v>
      </c>
    </row>
    <row r="81" spans="1:21" s="3" customFormat="1" ht="15.95" customHeight="1" x14ac:dyDescent="0.2">
      <c r="A81" s="162"/>
      <c r="B81" s="162" t="s">
        <v>471</v>
      </c>
      <c r="C81" s="255"/>
      <c r="D81" s="256"/>
      <c r="E81" s="162"/>
      <c r="F81" s="257"/>
      <c r="G81" s="257"/>
      <c r="H81" s="257"/>
      <c r="I81" s="257"/>
      <c r="J81" s="257"/>
      <c r="K81" s="258"/>
      <c r="L81" s="258"/>
      <c r="M81" s="258"/>
      <c r="N81" s="258"/>
      <c r="O81" s="258"/>
      <c r="P81" s="259"/>
      <c r="Q81" s="258"/>
    </row>
    <row r="82" spans="1:21" ht="15.95" customHeight="1" x14ac:dyDescent="0.2">
      <c r="A82" s="155" t="s">
        <v>470</v>
      </c>
      <c r="B82" s="119"/>
      <c r="C82" s="165">
        <v>637026.61100000003</v>
      </c>
      <c r="D82" s="119">
        <v>41</v>
      </c>
      <c r="E82" s="119" t="s">
        <v>624</v>
      </c>
      <c r="F82" s="251">
        <v>23140</v>
      </c>
      <c r="G82" s="251">
        <v>23140</v>
      </c>
      <c r="H82" s="251">
        <v>23140</v>
      </c>
      <c r="I82" s="251">
        <v>23140</v>
      </c>
      <c r="J82" s="251">
        <v>23140</v>
      </c>
      <c r="K82" s="251">
        <v>23140</v>
      </c>
      <c r="L82" s="251">
        <v>23140</v>
      </c>
      <c r="M82" s="251">
        <v>23140</v>
      </c>
      <c r="N82" s="251">
        <v>23140</v>
      </c>
      <c r="O82" s="251">
        <v>23140</v>
      </c>
      <c r="P82" s="249">
        <v>15183.68</v>
      </c>
      <c r="Q82" s="251">
        <f t="shared" si="1"/>
        <v>65.616594641313739</v>
      </c>
    </row>
    <row r="83" spans="1:21" ht="15.95" customHeight="1" x14ac:dyDescent="0.2">
      <c r="A83" s="119"/>
      <c r="B83" s="119"/>
      <c r="C83" s="165" t="s">
        <v>72</v>
      </c>
      <c r="D83" s="119">
        <v>41</v>
      </c>
      <c r="E83" s="119" t="s">
        <v>625</v>
      </c>
      <c r="F83" s="251">
        <v>5180</v>
      </c>
      <c r="G83" s="251">
        <v>5180</v>
      </c>
      <c r="H83" s="251">
        <v>5180</v>
      </c>
      <c r="I83" s="251">
        <v>5180</v>
      </c>
      <c r="J83" s="251">
        <v>5180</v>
      </c>
      <c r="K83" s="251">
        <v>5180</v>
      </c>
      <c r="L83" s="251">
        <v>5180</v>
      </c>
      <c r="M83" s="251">
        <v>5180</v>
      </c>
      <c r="N83" s="251">
        <v>5180</v>
      </c>
      <c r="O83" s="251">
        <v>5180</v>
      </c>
      <c r="P83" s="249">
        <v>5299.14</v>
      </c>
      <c r="Q83" s="251">
        <f t="shared" si="1"/>
        <v>102.30000000000001</v>
      </c>
    </row>
    <row r="84" spans="1:21" ht="15.95" customHeight="1" x14ac:dyDescent="0.2">
      <c r="A84" s="155" t="s">
        <v>470</v>
      </c>
      <c r="B84" s="119"/>
      <c r="C84" s="165"/>
      <c r="D84" s="155"/>
      <c r="E84" s="155" t="s">
        <v>73</v>
      </c>
      <c r="F84" s="126">
        <f t="shared" ref="F84:G84" si="2">SUM(F82:F83)</f>
        <v>28320</v>
      </c>
      <c r="G84" s="126">
        <f t="shared" si="2"/>
        <v>28320</v>
      </c>
      <c r="H84" s="126">
        <f t="shared" ref="H84:I84" si="3">SUM(H82:H83)</f>
        <v>28320</v>
      </c>
      <c r="I84" s="126">
        <f t="shared" si="3"/>
        <v>28320</v>
      </c>
      <c r="J84" s="126">
        <f t="shared" ref="J84:L84" si="4">SUM(J82:J83)</f>
        <v>28320</v>
      </c>
      <c r="K84" s="126">
        <f t="shared" si="4"/>
        <v>28320</v>
      </c>
      <c r="L84" s="126">
        <f t="shared" si="4"/>
        <v>28320</v>
      </c>
      <c r="M84" s="126">
        <f t="shared" ref="M84" si="5">SUM(M82:M83)</f>
        <v>28320</v>
      </c>
      <c r="N84" s="126">
        <f>SUM(N82:N83)</f>
        <v>28320</v>
      </c>
      <c r="O84" s="126">
        <f>SUM(O82:O83)</f>
        <v>28320</v>
      </c>
      <c r="P84" s="197">
        <f>SUM(P82:P83)</f>
        <v>20482.82</v>
      </c>
      <c r="Q84" s="251">
        <f t="shared" si="1"/>
        <v>72.3263418079096</v>
      </c>
      <c r="T84" s="5">
        <f>SUM(O84)</f>
        <v>28320</v>
      </c>
      <c r="U84" s="5">
        <f>SUM(P84)</f>
        <v>20482.82</v>
      </c>
    </row>
    <row r="85" spans="1:21" s="3" customFormat="1" ht="15.95" customHeight="1" x14ac:dyDescent="0.2">
      <c r="A85" s="162"/>
      <c r="B85" s="162" t="s">
        <v>425</v>
      </c>
      <c r="C85" s="255"/>
      <c r="D85" s="256"/>
      <c r="E85" s="162"/>
      <c r="F85" s="257"/>
      <c r="G85" s="257"/>
      <c r="H85" s="257"/>
      <c r="I85" s="257"/>
      <c r="J85" s="257"/>
      <c r="K85" s="258"/>
      <c r="L85" s="258"/>
      <c r="M85" s="258"/>
      <c r="N85" s="258"/>
      <c r="O85" s="258"/>
      <c r="P85" s="259"/>
      <c r="Q85" s="258"/>
    </row>
    <row r="86" spans="1:21" ht="15.95" customHeight="1" x14ac:dyDescent="0.2">
      <c r="A86" s="119"/>
      <c r="B86" s="260" t="s">
        <v>74</v>
      </c>
      <c r="C86" s="261"/>
      <c r="D86" s="155"/>
      <c r="E86" s="155" t="s">
        <v>75</v>
      </c>
      <c r="F86" s="251"/>
      <c r="G86" s="251"/>
      <c r="H86" s="251"/>
      <c r="I86" s="251"/>
      <c r="J86" s="251"/>
      <c r="K86" s="251"/>
      <c r="L86" s="251"/>
      <c r="M86" s="251"/>
      <c r="N86" s="251"/>
      <c r="O86" s="251"/>
      <c r="P86" s="262"/>
      <c r="Q86" s="251"/>
    </row>
    <row r="87" spans="1:21" ht="15.95" customHeight="1" x14ac:dyDescent="0.2">
      <c r="A87" s="145" t="s">
        <v>339</v>
      </c>
      <c r="B87" s="119"/>
      <c r="C87" s="165" t="s">
        <v>24</v>
      </c>
      <c r="D87" s="119">
        <v>41</v>
      </c>
      <c r="E87" s="119" t="s">
        <v>76</v>
      </c>
      <c r="F87" s="251">
        <v>2650</v>
      </c>
      <c r="G87" s="251">
        <v>2650</v>
      </c>
      <c r="H87" s="251">
        <v>2650</v>
      </c>
      <c r="I87" s="251">
        <v>2650</v>
      </c>
      <c r="J87" s="251">
        <v>2650</v>
      </c>
      <c r="K87" s="251">
        <v>2650</v>
      </c>
      <c r="L87" s="251">
        <v>2650</v>
      </c>
      <c r="M87" s="251">
        <v>2650</v>
      </c>
      <c r="N87" s="251">
        <v>2650</v>
      </c>
      <c r="O87" s="251">
        <v>2650</v>
      </c>
      <c r="P87" s="262">
        <v>2000</v>
      </c>
      <c r="Q87" s="251">
        <f t="shared" si="1"/>
        <v>75.471698113207552</v>
      </c>
    </row>
    <row r="88" spans="1:21" ht="15.95" customHeight="1" x14ac:dyDescent="0.2">
      <c r="A88" s="119"/>
      <c r="B88" s="119"/>
      <c r="C88" s="165" t="s">
        <v>22</v>
      </c>
      <c r="D88" s="119">
        <v>41</v>
      </c>
      <c r="E88" s="119" t="s">
        <v>77</v>
      </c>
      <c r="F88" s="251">
        <v>926</v>
      </c>
      <c r="G88" s="251">
        <v>926</v>
      </c>
      <c r="H88" s="251">
        <v>926</v>
      </c>
      <c r="I88" s="251">
        <v>926</v>
      </c>
      <c r="J88" s="251">
        <v>926</v>
      </c>
      <c r="K88" s="251">
        <v>926</v>
      </c>
      <c r="L88" s="251">
        <v>926</v>
      </c>
      <c r="M88" s="251">
        <v>926</v>
      </c>
      <c r="N88" s="251">
        <v>926</v>
      </c>
      <c r="O88" s="251">
        <v>926</v>
      </c>
      <c r="P88" s="262">
        <v>618.96</v>
      </c>
      <c r="Q88" s="251">
        <f t="shared" si="1"/>
        <v>66.842332613390937</v>
      </c>
    </row>
    <row r="89" spans="1:21" ht="15.95" customHeight="1" x14ac:dyDescent="0.2">
      <c r="A89" s="119"/>
      <c r="B89" s="119"/>
      <c r="C89" s="165">
        <v>637001</v>
      </c>
      <c r="D89" s="119">
        <v>41</v>
      </c>
      <c r="E89" s="119" t="s">
        <v>78</v>
      </c>
      <c r="F89" s="251">
        <v>0</v>
      </c>
      <c r="G89" s="251">
        <v>0</v>
      </c>
      <c r="H89" s="251">
        <v>0</v>
      </c>
      <c r="I89" s="251">
        <v>0</v>
      </c>
      <c r="J89" s="251">
        <v>0</v>
      </c>
      <c r="K89" s="251">
        <v>0</v>
      </c>
      <c r="L89" s="251">
        <v>0</v>
      </c>
      <c r="M89" s="251">
        <v>0</v>
      </c>
      <c r="N89" s="251">
        <v>0</v>
      </c>
      <c r="O89" s="251">
        <v>0</v>
      </c>
      <c r="P89" s="262">
        <v>18</v>
      </c>
      <c r="Q89" s="251">
        <v>0</v>
      </c>
    </row>
    <row r="90" spans="1:21" ht="15.95" customHeight="1" x14ac:dyDescent="0.2">
      <c r="A90" s="145" t="s">
        <v>339</v>
      </c>
      <c r="B90" s="119"/>
      <c r="C90" s="165">
        <v>637011</v>
      </c>
      <c r="D90" s="119">
        <v>41</v>
      </c>
      <c r="E90" s="119" t="s">
        <v>79</v>
      </c>
      <c r="F90" s="251">
        <v>2500</v>
      </c>
      <c r="G90" s="251">
        <v>2500</v>
      </c>
      <c r="H90" s="251">
        <v>2500</v>
      </c>
      <c r="I90" s="251">
        <v>2500</v>
      </c>
      <c r="J90" s="251">
        <v>2500</v>
      </c>
      <c r="K90" s="251">
        <v>2500</v>
      </c>
      <c r="L90" s="251">
        <v>2500</v>
      </c>
      <c r="M90" s="251">
        <v>2500</v>
      </c>
      <c r="N90" s="251">
        <v>2500</v>
      </c>
      <c r="O90" s="251">
        <v>2500</v>
      </c>
      <c r="P90" s="262">
        <v>2900</v>
      </c>
      <c r="Q90" s="251">
        <f t="shared" si="1"/>
        <v>115.99999999999999</v>
      </c>
    </row>
    <row r="91" spans="1:21" ht="15.95" customHeight="1" x14ac:dyDescent="0.2">
      <c r="A91" s="145"/>
      <c r="B91" s="119"/>
      <c r="C91" s="165">
        <v>637005</v>
      </c>
      <c r="D91" s="119">
        <v>41</v>
      </c>
      <c r="E91" s="119" t="s">
        <v>499</v>
      </c>
      <c r="F91" s="251">
        <v>2880</v>
      </c>
      <c r="G91" s="252">
        <v>13880</v>
      </c>
      <c r="H91" s="251">
        <v>13880</v>
      </c>
      <c r="I91" s="251">
        <v>13880</v>
      </c>
      <c r="J91" s="251">
        <v>13880</v>
      </c>
      <c r="K91" s="251">
        <v>13880</v>
      </c>
      <c r="L91" s="251">
        <v>13880</v>
      </c>
      <c r="M91" s="251">
        <v>13880</v>
      </c>
      <c r="N91" s="251">
        <v>13880</v>
      </c>
      <c r="O91" s="251">
        <v>13880</v>
      </c>
      <c r="P91" s="262">
        <v>13409.18</v>
      </c>
      <c r="Q91" s="251">
        <f t="shared" si="1"/>
        <v>96.607925072046115</v>
      </c>
    </row>
    <row r="92" spans="1:21" ht="15.95" customHeight="1" x14ac:dyDescent="0.2">
      <c r="A92" s="145" t="s">
        <v>339</v>
      </c>
      <c r="B92" s="119"/>
      <c r="C92" s="165">
        <v>637012</v>
      </c>
      <c r="D92" s="119">
        <v>41</v>
      </c>
      <c r="E92" s="119" t="s">
        <v>569</v>
      </c>
      <c r="F92" s="251">
        <v>1800</v>
      </c>
      <c r="G92" s="251">
        <v>1800</v>
      </c>
      <c r="H92" s="251">
        <v>1800</v>
      </c>
      <c r="I92" s="251">
        <v>1800</v>
      </c>
      <c r="J92" s="251">
        <v>1800</v>
      </c>
      <c r="K92" s="251">
        <v>1800</v>
      </c>
      <c r="L92" s="251">
        <v>1800</v>
      </c>
      <c r="M92" s="251">
        <v>1800</v>
      </c>
      <c r="N92" s="251">
        <v>1800</v>
      </c>
      <c r="O92" s="251">
        <v>1800</v>
      </c>
      <c r="P92" s="262">
        <v>2359.7600000000002</v>
      </c>
      <c r="Q92" s="251">
        <f t="shared" si="1"/>
        <v>131.09777777777779</v>
      </c>
    </row>
    <row r="93" spans="1:21" ht="15.95" customHeight="1" x14ac:dyDescent="0.2">
      <c r="A93" s="145"/>
      <c r="B93" s="119"/>
      <c r="C93" s="165">
        <v>637035</v>
      </c>
      <c r="D93" s="119">
        <v>41</v>
      </c>
      <c r="E93" s="119" t="s">
        <v>657</v>
      </c>
      <c r="F93" s="251">
        <v>10</v>
      </c>
      <c r="G93" s="251">
        <v>10</v>
      </c>
      <c r="H93" s="251">
        <v>10</v>
      </c>
      <c r="I93" s="251">
        <v>10</v>
      </c>
      <c r="J93" s="251">
        <v>10</v>
      </c>
      <c r="K93" s="251">
        <v>10</v>
      </c>
      <c r="L93" s="251">
        <v>10</v>
      </c>
      <c r="M93" s="251">
        <v>10</v>
      </c>
      <c r="N93" s="251">
        <v>10</v>
      </c>
      <c r="O93" s="251">
        <v>10</v>
      </c>
      <c r="P93" s="262">
        <v>10.65</v>
      </c>
      <c r="Q93" s="251">
        <f t="shared" si="1"/>
        <v>106.5</v>
      </c>
    </row>
    <row r="94" spans="1:21" ht="15.95" customHeight="1" x14ac:dyDescent="0.2">
      <c r="A94" s="145" t="s">
        <v>339</v>
      </c>
      <c r="B94" s="119"/>
      <c r="C94" s="119"/>
      <c r="D94" s="119"/>
      <c r="E94" s="155" t="s">
        <v>73</v>
      </c>
      <c r="F94" s="126">
        <f t="shared" ref="F94:L94" si="6">SUM(F87:F93)</f>
        <v>10766</v>
      </c>
      <c r="G94" s="126">
        <f t="shared" si="6"/>
        <v>21766</v>
      </c>
      <c r="H94" s="126">
        <f t="shared" si="6"/>
        <v>21766</v>
      </c>
      <c r="I94" s="126">
        <f t="shared" si="6"/>
        <v>21766</v>
      </c>
      <c r="J94" s="126">
        <f t="shared" si="6"/>
        <v>21766</v>
      </c>
      <c r="K94" s="126">
        <f t="shared" si="6"/>
        <v>21766</v>
      </c>
      <c r="L94" s="126">
        <f t="shared" si="6"/>
        <v>21766</v>
      </c>
      <c r="M94" s="126">
        <f>SUM(M87:M93)</f>
        <v>21766</v>
      </c>
      <c r="N94" s="126">
        <f>SUM(N86:N93)</f>
        <v>21766</v>
      </c>
      <c r="O94" s="126">
        <f>SUM(O86:O93)</f>
        <v>21766</v>
      </c>
      <c r="P94" s="197">
        <f>SUM(P86:P93)</f>
        <v>21316.550000000003</v>
      </c>
      <c r="Q94" s="251">
        <f t="shared" si="1"/>
        <v>97.935082238353417</v>
      </c>
      <c r="T94" s="5">
        <f>SUM(O94)</f>
        <v>21766</v>
      </c>
      <c r="U94" s="5">
        <f>SUM(P94)</f>
        <v>21316.550000000003</v>
      </c>
    </row>
    <row r="95" spans="1:21" ht="15.95" customHeight="1" x14ac:dyDescent="0.2">
      <c r="A95" s="145" t="s">
        <v>258</v>
      </c>
      <c r="B95" s="155" t="s">
        <v>573</v>
      </c>
      <c r="C95" s="119"/>
      <c r="D95" s="119"/>
      <c r="E95" s="155" t="s">
        <v>754</v>
      </c>
      <c r="F95" s="251"/>
      <c r="G95" s="251"/>
      <c r="H95" s="251"/>
      <c r="I95" s="251"/>
      <c r="J95" s="251"/>
      <c r="K95" s="251"/>
      <c r="L95" s="251"/>
      <c r="M95" s="251"/>
      <c r="N95" s="251"/>
      <c r="O95" s="251"/>
      <c r="P95" s="262"/>
      <c r="Q95" s="251"/>
    </row>
    <row r="96" spans="1:21" ht="15.95" customHeight="1" x14ac:dyDescent="0.2">
      <c r="A96" s="119"/>
      <c r="B96" s="119"/>
      <c r="C96" s="119">
        <v>633.63699999999994</v>
      </c>
      <c r="D96" s="119">
        <v>111</v>
      </c>
      <c r="E96" s="119" t="s">
        <v>755</v>
      </c>
      <c r="F96" s="251">
        <v>0</v>
      </c>
      <c r="G96" s="251">
        <v>0</v>
      </c>
      <c r="H96" s="251">
        <v>0</v>
      </c>
      <c r="I96" s="251">
        <v>0</v>
      </c>
      <c r="J96" s="251">
        <v>0</v>
      </c>
      <c r="K96" s="251">
        <v>0</v>
      </c>
      <c r="L96" s="251">
        <v>0</v>
      </c>
      <c r="M96" s="251">
        <v>0</v>
      </c>
      <c r="N96" s="251">
        <v>2214</v>
      </c>
      <c r="O96" s="251">
        <v>2214</v>
      </c>
      <c r="P96" s="262">
        <v>2214.81</v>
      </c>
      <c r="Q96" s="251">
        <f t="shared" si="1"/>
        <v>100.03658536585365</v>
      </c>
    </row>
    <row r="97" spans="1:21" ht="15.95" customHeight="1" x14ac:dyDescent="0.2">
      <c r="A97" s="145" t="s">
        <v>258</v>
      </c>
      <c r="B97" s="119"/>
      <c r="C97" s="119"/>
      <c r="D97" s="119"/>
      <c r="E97" s="155" t="s">
        <v>73</v>
      </c>
      <c r="F97" s="126">
        <f t="shared" ref="F97:L97" si="7">SUM(F96)</f>
        <v>0</v>
      </c>
      <c r="G97" s="126">
        <f t="shared" si="7"/>
        <v>0</v>
      </c>
      <c r="H97" s="126">
        <f t="shared" si="7"/>
        <v>0</v>
      </c>
      <c r="I97" s="126">
        <f t="shared" si="7"/>
        <v>0</v>
      </c>
      <c r="J97" s="126">
        <f t="shared" si="7"/>
        <v>0</v>
      </c>
      <c r="K97" s="126">
        <f t="shared" si="7"/>
        <v>0</v>
      </c>
      <c r="L97" s="126">
        <f t="shared" si="7"/>
        <v>0</v>
      </c>
      <c r="M97" s="126">
        <f>SUM(M96)</f>
        <v>0</v>
      </c>
      <c r="N97" s="126">
        <f>SUM(N96)</f>
        <v>2214</v>
      </c>
      <c r="O97" s="126">
        <f>SUM(O96)</f>
        <v>2214</v>
      </c>
      <c r="P97" s="197">
        <f>SUM(P96)</f>
        <v>2214.81</v>
      </c>
      <c r="Q97" s="251">
        <f t="shared" si="1"/>
        <v>100.03658536585365</v>
      </c>
      <c r="T97" s="5">
        <f>SUM(O97)</f>
        <v>2214</v>
      </c>
      <c r="U97" s="5">
        <f>SUM(P97)</f>
        <v>2214.81</v>
      </c>
    </row>
    <row r="98" spans="1:21" s="11" customFormat="1" ht="15.95" customHeight="1" x14ac:dyDescent="0.2">
      <c r="A98" s="236" t="s">
        <v>340</v>
      </c>
      <c r="B98" s="238"/>
      <c r="C98" s="238"/>
      <c r="D98" s="238"/>
      <c r="E98" s="238"/>
      <c r="F98" s="258"/>
      <c r="G98" s="258"/>
      <c r="H98" s="258"/>
      <c r="I98" s="258"/>
      <c r="J98" s="258"/>
      <c r="K98" s="258"/>
      <c r="L98" s="258"/>
      <c r="M98" s="258"/>
      <c r="N98" s="258"/>
      <c r="O98" s="258"/>
      <c r="P98" s="259"/>
      <c r="Q98" s="258"/>
    </row>
    <row r="99" spans="1:21" s="9" customFormat="1" ht="15.95" customHeight="1" x14ac:dyDescent="0.2">
      <c r="A99" s="238"/>
      <c r="B99" s="162" t="s">
        <v>476</v>
      </c>
      <c r="C99" s="212"/>
      <c r="D99" s="238"/>
      <c r="E99" s="238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9"/>
      <c r="Q99" s="258"/>
    </row>
    <row r="100" spans="1:21" ht="15.95" customHeight="1" x14ac:dyDescent="0.2">
      <c r="A100" s="145" t="s">
        <v>432</v>
      </c>
      <c r="B100" s="260" t="s">
        <v>80</v>
      </c>
      <c r="C100" s="165" t="s">
        <v>26</v>
      </c>
      <c r="D100" s="119">
        <v>111</v>
      </c>
      <c r="E100" s="119" t="s">
        <v>81</v>
      </c>
      <c r="F100" s="251">
        <v>6399</v>
      </c>
      <c r="G100" s="251">
        <v>6399</v>
      </c>
      <c r="H100" s="251">
        <v>6399</v>
      </c>
      <c r="I100" s="251">
        <v>6399</v>
      </c>
      <c r="J100" s="251">
        <v>6399</v>
      </c>
      <c r="K100" s="251">
        <v>6399</v>
      </c>
      <c r="L100" s="251">
        <v>6399</v>
      </c>
      <c r="M100" s="251">
        <v>6399</v>
      </c>
      <c r="N100" s="251">
        <v>6399</v>
      </c>
      <c r="O100" s="251">
        <v>6399</v>
      </c>
      <c r="P100" s="249">
        <v>6399</v>
      </c>
      <c r="Q100" s="251">
        <f t="shared" si="1"/>
        <v>100</v>
      </c>
    </row>
    <row r="101" spans="1:21" ht="15.95" customHeight="1" x14ac:dyDescent="0.2">
      <c r="A101" s="119"/>
      <c r="B101" s="253"/>
      <c r="C101" s="165">
        <v>611</v>
      </c>
      <c r="D101" s="119">
        <v>41</v>
      </c>
      <c r="E101" s="119" t="s">
        <v>82</v>
      </c>
      <c r="F101" s="263">
        <v>3820</v>
      </c>
      <c r="G101" s="263">
        <v>3820</v>
      </c>
      <c r="H101" s="263">
        <v>3820</v>
      </c>
      <c r="I101" s="263">
        <v>3820</v>
      </c>
      <c r="J101" s="263">
        <v>3820</v>
      </c>
      <c r="K101" s="263">
        <v>3820</v>
      </c>
      <c r="L101" s="263">
        <v>3820</v>
      </c>
      <c r="M101" s="263">
        <v>3820</v>
      </c>
      <c r="N101" s="264">
        <v>3820</v>
      </c>
      <c r="O101" s="264">
        <v>3820</v>
      </c>
      <c r="P101" s="264">
        <v>4420.78</v>
      </c>
      <c r="Q101" s="251">
        <f t="shared" si="1"/>
        <v>115.72722513089005</v>
      </c>
    </row>
    <row r="102" spans="1:21" ht="15.95" customHeight="1" x14ac:dyDescent="0.2">
      <c r="A102" s="119"/>
      <c r="B102" s="253"/>
      <c r="C102" s="165" t="s">
        <v>22</v>
      </c>
      <c r="D102" s="119">
        <v>41</v>
      </c>
      <c r="E102" s="119" t="s">
        <v>83</v>
      </c>
      <c r="F102" s="263">
        <v>2201</v>
      </c>
      <c r="G102" s="263">
        <v>2201</v>
      </c>
      <c r="H102" s="263">
        <v>2201</v>
      </c>
      <c r="I102" s="263">
        <v>2201</v>
      </c>
      <c r="J102" s="263">
        <v>2201</v>
      </c>
      <c r="K102" s="263">
        <v>2201</v>
      </c>
      <c r="L102" s="263">
        <v>2201</v>
      </c>
      <c r="M102" s="263">
        <v>2201</v>
      </c>
      <c r="N102" s="263">
        <v>1798</v>
      </c>
      <c r="O102" s="263">
        <v>1798</v>
      </c>
      <c r="P102" s="264">
        <v>1937.46</v>
      </c>
      <c r="Q102" s="251">
        <f t="shared" si="1"/>
        <v>107.75639599555062</v>
      </c>
    </row>
    <row r="103" spans="1:21" ht="15.95" customHeight="1" x14ac:dyDescent="0.2">
      <c r="A103" s="119"/>
      <c r="B103" s="253"/>
      <c r="C103" s="165" t="s">
        <v>22</v>
      </c>
      <c r="D103" s="119">
        <v>111</v>
      </c>
      <c r="E103" s="119" t="s">
        <v>635</v>
      </c>
      <c r="F103" s="263">
        <v>1371</v>
      </c>
      <c r="G103" s="263">
        <v>1371</v>
      </c>
      <c r="H103" s="263">
        <v>1371</v>
      </c>
      <c r="I103" s="263">
        <v>1371</v>
      </c>
      <c r="J103" s="263">
        <v>1371</v>
      </c>
      <c r="K103" s="263">
        <v>1371</v>
      </c>
      <c r="L103" s="263">
        <v>1371</v>
      </c>
      <c r="M103" s="263">
        <v>1371</v>
      </c>
      <c r="N103" s="263">
        <v>1674</v>
      </c>
      <c r="O103" s="263">
        <v>1674</v>
      </c>
      <c r="P103" s="264">
        <v>1773.96</v>
      </c>
      <c r="Q103" s="251">
        <f t="shared" si="1"/>
        <v>105.97132616487454</v>
      </c>
    </row>
    <row r="104" spans="1:21" ht="15.95" customHeight="1" x14ac:dyDescent="0.2">
      <c r="A104" s="119"/>
      <c r="B104" s="253"/>
      <c r="C104" s="165" t="s">
        <v>570</v>
      </c>
      <c r="D104" s="119">
        <v>41</v>
      </c>
      <c r="E104" s="119" t="s">
        <v>571</v>
      </c>
      <c r="F104" s="263">
        <v>22</v>
      </c>
      <c r="G104" s="263">
        <v>22</v>
      </c>
      <c r="H104" s="263">
        <v>22</v>
      </c>
      <c r="I104" s="263">
        <v>22</v>
      </c>
      <c r="J104" s="263">
        <v>22</v>
      </c>
      <c r="K104" s="263">
        <v>22</v>
      </c>
      <c r="L104" s="263">
        <v>22</v>
      </c>
      <c r="M104" s="263">
        <v>22</v>
      </c>
      <c r="N104" s="263">
        <v>22</v>
      </c>
      <c r="O104" s="263">
        <v>22</v>
      </c>
      <c r="P104" s="264">
        <v>48</v>
      </c>
      <c r="Q104" s="251">
        <f t="shared" si="1"/>
        <v>218.18181818181816</v>
      </c>
    </row>
    <row r="105" spans="1:21" ht="15.95" customHeight="1" x14ac:dyDescent="0.2">
      <c r="A105" s="119"/>
      <c r="B105" s="253"/>
      <c r="C105" s="165">
        <v>633002</v>
      </c>
      <c r="D105" s="119">
        <v>41</v>
      </c>
      <c r="E105" s="119" t="s">
        <v>750</v>
      </c>
      <c r="F105" s="263">
        <v>0</v>
      </c>
      <c r="G105" s="263">
        <v>0</v>
      </c>
      <c r="H105" s="263">
        <v>0</v>
      </c>
      <c r="I105" s="263">
        <v>0</v>
      </c>
      <c r="J105" s="263">
        <v>0</v>
      </c>
      <c r="K105" s="263">
        <v>0</v>
      </c>
      <c r="L105" s="263">
        <v>0</v>
      </c>
      <c r="M105" s="263">
        <v>0</v>
      </c>
      <c r="N105" s="263">
        <v>109</v>
      </c>
      <c r="O105" s="263">
        <v>109</v>
      </c>
      <c r="P105" s="264">
        <v>109.23</v>
      </c>
      <c r="Q105" s="251">
        <f t="shared" si="1"/>
        <v>100.21100917431194</v>
      </c>
    </row>
    <row r="106" spans="1:21" ht="15.95" customHeight="1" x14ac:dyDescent="0.2">
      <c r="A106" s="119"/>
      <c r="B106" s="253"/>
      <c r="C106" s="165" t="s">
        <v>49</v>
      </c>
      <c r="D106" s="119">
        <v>41</v>
      </c>
      <c r="E106" s="119" t="s">
        <v>500</v>
      </c>
      <c r="F106" s="263">
        <v>62</v>
      </c>
      <c r="G106" s="263">
        <v>62</v>
      </c>
      <c r="H106" s="263">
        <v>62</v>
      </c>
      <c r="I106" s="263">
        <v>62</v>
      </c>
      <c r="J106" s="263">
        <v>62</v>
      </c>
      <c r="K106" s="263">
        <v>62</v>
      </c>
      <c r="L106" s="263">
        <v>62</v>
      </c>
      <c r="M106" s="263">
        <v>62</v>
      </c>
      <c r="N106" s="263">
        <v>5</v>
      </c>
      <c r="O106" s="263">
        <v>5</v>
      </c>
      <c r="P106" s="264">
        <v>18.170000000000002</v>
      </c>
      <c r="Q106" s="251">
        <f t="shared" si="1"/>
        <v>363.40000000000003</v>
      </c>
    </row>
    <row r="107" spans="1:21" ht="15.95" customHeight="1" x14ac:dyDescent="0.2">
      <c r="A107" s="119"/>
      <c r="B107" s="253"/>
      <c r="C107" s="165">
        <v>633009</v>
      </c>
      <c r="D107" s="119">
        <v>41</v>
      </c>
      <c r="E107" s="119" t="s">
        <v>751</v>
      </c>
      <c r="F107" s="263">
        <v>0</v>
      </c>
      <c r="G107" s="263">
        <v>0</v>
      </c>
      <c r="H107" s="263">
        <v>0</v>
      </c>
      <c r="I107" s="263">
        <v>0</v>
      </c>
      <c r="J107" s="263">
        <v>0</v>
      </c>
      <c r="K107" s="263">
        <v>0</v>
      </c>
      <c r="L107" s="263">
        <v>0</v>
      </c>
      <c r="M107" s="263">
        <v>0</v>
      </c>
      <c r="N107" s="263">
        <v>22</v>
      </c>
      <c r="O107" s="263">
        <v>22</v>
      </c>
      <c r="P107" s="264">
        <v>22.32</v>
      </c>
      <c r="Q107" s="251">
        <f t="shared" si="1"/>
        <v>101.45454545454547</v>
      </c>
    </row>
    <row r="108" spans="1:21" ht="15.95" customHeight="1" x14ac:dyDescent="0.2">
      <c r="A108" s="119"/>
      <c r="B108" s="253"/>
      <c r="C108" s="165" t="s">
        <v>87</v>
      </c>
      <c r="D108" s="119">
        <v>41</v>
      </c>
      <c r="E108" s="119" t="s">
        <v>501</v>
      </c>
      <c r="F108" s="263">
        <v>25</v>
      </c>
      <c r="G108" s="263">
        <v>25</v>
      </c>
      <c r="H108" s="263">
        <v>25</v>
      </c>
      <c r="I108" s="263">
        <v>25</v>
      </c>
      <c r="J108" s="263">
        <v>25</v>
      </c>
      <c r="K108" s="263">
        <v>25</v>
      </c>
      <c r="L108" s="263">
        <v>25</v>
      </c>
      <c r="M108" s="263">
        <v>25</v>
      </c>
      <c r="N108" s="263">
        <v>25</v>
      </c>
      <c r="O108" s="263">
        <v>25</v>
      </c>
      <c r="P108" s="264">
        <v>25.09</v>
      </c>
      <c r="Q108" s="251">
        <f t="shared" si="1"/>
        <v>100.36</v>
      </c>
    </row>
    <row r="109" spans="1:21" ht="15.95" customHeight="1" x14ac:dyDescent="0.2">
      <c r="A109" s="119"/>
      <c r="B109" s="253"/>
      <c r="C109" s="165">
        <v>637001</v>
      </c>
      <c r="D109" s="119">
        <v>41</v>
      </c>
      <c r="E109" s="119" t="s">
        <v>572</v>
      </c>
      <c r="F109" s="263">
        <v>40</v>
      </c>
      <c r="G109" s="263">
        <v>40</v>
      </c>
      <c r="H109" s="263">
        <v>40</v>
      </c>
      <c r="I109" s="263">
        <v>40</v>
      </c>
      <c r="J109" s="263">
        <v>40</v>
      </c>
      <c r="K109" s="263">
        <v>40</v>
      </c>
      <c r="L109" s="263">
        <v>40</v>
      </c>
      <c r="M109" s="263">
        <v>40</v>
      </c>
      <c r="N109" s="263">
        <v>176</v>
      </c>
      <c r="O109" s="263">
        <v>176</v>
      </c>
      <c r="P109" s="264">
        <v>140.18</v>
      </c>
      <c r="Q109" s="251">
        <f t="shared" si="1"/>
        <v>79.64772727272728</v>
      </c>
    </row>
    <row r="110" spans="1:21" ht="15.95" customHeight="1" x14ac:dyDescent="0.2">
      <c r="A110" s="119"/>
      <c r="B110" s="253"/>
      <c r="C110" s="165" t="s">
        <v>88</v>
      </c>
      <c r="D110" s="119">
        <v>41</v>
      </c>
      <c r="E110" s="119" t="s">
        <v>89</v>
      </c>
      <c r="F110" s="263">
        <v>578</v>
      </c>
      <c r="G110" s="263">
        <v>578</v>
      </c>
      <c r="H110" s="263">
        <v>578</v>
      </c>
      <c r="I110" s="263">
        <v>578</v>
      </c>
      <c r="J110" s="263">
        <v>578</v>
      </c>
      <c r="K110" s="263">
        <v>578</v>
      </c>
      <c r="L110" s="263">
        <v>578</v>
      </c>
      <c r="M110" s="263">
        <v>578</v>
      </c>
      <c r="N110" s="263">
        <v>578</v>
      </c>
      <c r="O110" s="263">
        <v>578</v>
      </c>
      <c r="P110" s="264">
        <v>564.13</v>
      </c>
      <c r="Q110" s="251">
        <f t="shared" si="1"/>
        <v>97.600346020761236</v>
      </c>
    </row>
    <row r="111" spans="1:21" ht="15.95" customHeight="1" x14ac:dyDescent="0.2">
      <c r="A111" s="119"/>
      <c r="B111" s="119"/>
      <c r="C111" s="165">
        <v>637026</v>
      </c>
      <c r="D111" s="119">
        <v>111</v>
      </c>
      <c r="E111" s="119" t="s">
        <v>90</v>
      </c>
      <c r="F111" s="263">
        <v>100</v>
      </c>
      <c r="G111" s="263">
        <v>100</v>
      </c>
      <c r="H111" s="263">
        <v>100</v>
      </c>
      <c r="I111" s="263">
        <v>100</v>
      </c>
      <c r="J111" s="263">
        <v>100</v>
      </c>
      <c r="K111" s="263">
        <v>100</v>
      </c>
      <c r="L111" s="263">
        <v>100</v>
      </c>
      <c r="M111" s="263">
        <v>100</v>
      </c>
      <c r="N111" s="263">
        <v>200</v>
      </c>
      <c r="O111" s="263">
        <v>200</v>
      </c>
      <c r="P111" s="264">
        <v>100</v>
      </c>
      <c r="Q111" s="251">
        <f t="shared" si="1"/>
        <v>50</v>
      </c>
    </row>
    <row r="112" spans="1:21" ht="15.95" customHeight="1" x14ac:dyDescent="0.2">
      <c r="A112" s="155" t="s">
        <v>432</v>
      </c>
      <c r="B112" s="155"/>
      <c r="C112" s="261"/>
      <c r="D112" s="155"/>
      <c r="E112" s="155" t="s">
        <v>73</v>
      </c>
      <c r="F112" s="265">
        <f t="shared" ref="F112:L112" si="8">SUM(F100:F111)</f>
        <v>14618</v>
      </c>
      <c r="G112" s="265">
        <f t="shared" si="8"/>
        <v>14618</v>
      </c>
      <c r="H112" s="265">
        <f t="shared" si="8"/>
        <v>14618</v>
      </c>
      <c r="I112" s="265">
        <f t="shared" si="8"/>
        <v>14618</v>
      </c>
      <c r="J112" s="265">
        <f t="shared" si="8"/>
        <v>14618</v>
      </c>
      <c r="K112" s="265">
        <f t="shared" si="8"/>
        <v>14618</v>
      </c>
      <c r="L112" s="265">
        <f t="shared" si="8"/>
        <v>14618</v>
      </c>
      <c r="M112" s="265">
        <f>SUM(M100:M111)</f>
        <v>14618</v>
      </c>
      <c r="N112" s="265">
        <f>SUM(N100:N111)</f>
        <v>14828</v>
      </c>
      <c r="O112" s="265">
        <f>SUM(O100:O111)</f>
        <v>14828</v>
      </c>
      <c r="P112" s="266">
        <f>SUM(P100:P111)</f>
        <v>15558.319999999996</v>
      </c>
      <c r="Q112" s="251">
        <f t="shared" si="1"/>
        <v>104.9252765039115</v>
      </c>
      <c r="T112" s="5">
        <f>SUM(O112)</f>
        <v>14828</v>
      </c>
      <c r="U112" s="5">
        <f>SUM(P112)</f>
        <v>15558.319999999996</v>
      </c>
    </row>
    <row r="113" spans="1:21" s="9" customFormat="1" ht="15.95" customHeight="1" x14ac:dyDescent="0.2">
      <c r="A113" s="238" t="s">
        <v>475</v>
      </c>
      <c r="B113" s="162" t="s">
        <v>480</v>
      </c>
      <c r="C113" s="212"/>
      <c r="D113" s="238"/>
      <c r="E113" s="238"/>
      <c r="F113" s="258"/>
      <c r="G113" s="258"/>
      <c r="H113" s="258"/>
      <c r="I113" s="258"/>
      <c r="J113" s="258"/>
      <c r="K113" s="258"/>
      <c r="L113" s="258"/>
      <c r="M113" s="258"/>
      <c r="N113" s="258"/>
      <c r="O113" s="258"/>
      <c r="P113" s="259"/>
      <c r="Q113" s="258"/>
    </row>
    <row r="114" spans="1:21" ht="15.95" customHeight="1" x14ac:dyDescent="0.2">
      <c r="A114" s="145" t="s">
        <v>433</v>
      </c>
      <c r="B114" s="155" t="s">
        <v>748</v>
      </c>
      <c r="C114" s="165">
        <v>633006</v>
      </c>
      <c r="D114" s="119">
        <v>111</v>
      </c>
      <c r="E114" s="119" t="s">
        <v>47</v>
      </c>
      <c r="F114" s="251">
        <v>1000</v>
      </c>
      <c r="G114" s="251">
        <v>1000</v>
      </c>
      <c r="H114" s="251">
        <v>1000</v>
      </c>
      <c r="I114" s="251">
        <v>1000</v>
      </c>
      <c r="J114" s="251">
        <v>1000</v>
      </c>
      <c r="K114" s="251">
        <v>1000</v>
      </c>
      <c r="L114" s="251">
        <v>1000</v>
      </c>
      <c r="M114" s="251">
        <v>1000</v>
      </c>
      <c r="N114" s="251">
        <v>1001</v>
      </c>
      <c r="O114" s="251">
        <v>1001</v>
      </c>
      <c r="P114" s="249">
        <v>1291.02</v>
      </c>
      <c r="Q114" s="251">
        <f t="shared" si="1"/>
        <v>128.97302697302698</v>
      </c>
    </row>
    <row r="115" spans="1:21" ht="15.95" customHeight="1" x14ac:dyDescent="0.2">
      <c r="A115" s="162"/>
      <c r="B115" s="236"/>
      <c r="C115" s="212"/>
      <c r="D115" s="238"/>
      <c r="E115" s="238"/>
      <c r="F115" s="258"/>
      <c r="G115" s="258"/>
      <c r="H115" s="258"/>
      <c r="I115" s="258"/>
      <c r="J115" s="258"/>
      <c r="K115" s="258"/>
      <c r="L115" s="258"/>
      <c r="M115" s="258"/>
      <c r="N115" s="258"/>
      <c r="O115" s="258"/>
      <c r="P115" s="259"/>
      <c r="Q115" s="258"/>
    </row>
    <row r="116" spans="1:21" s="1" customFormat="1" ht="15.95" customHeight="1" x14ac:dyDescent="0.2">
      <c r="A116" s="162"/>
      <c r="B116" s="236"/>
      <c r="C116" s="212"/>
      <c r="D116" s="238"/>
      <c r="E116" s="238"/>
      <c r="F116" s="258"/>
      <c r="G116" s="258"/>
      <c r="H116" s="258"/>
      <c r="I116" s="258"/>
      <c r="J116" s="258"/>
      <c r="K116" s="258"/>
      <c r="L116" s="258"/>
      <c r="M116" s="258"/>
      <c r="N116" s="258"/>
      <c r="O116" s="258"/>
      <c r="P116" s="259"/>
      <c r="Q116" s="258"/>
    </row>
    <row r="117" spans="1:21" ht="15.95" customHeight="1" x14ac:dyDescent="0.2">
      <c r="A117" s="119"/>
      <c r="B117" s="119"/>
      <c r="C117" s="165">
        <v>635002</v>
      </c>
      <c r="D117" s="119">
        <v>111</v>
      </c>
      <c r="E117" s="119" t="s">
        <v>59</v>
      </c>
      <c r="F117" s="251">
        <v>314</v>
      </c>
      <c r="G117" s="251">
        <v>314</v>
      </c>
      <c r="H117" s="251">
        <v>314</v>
      </c>
      <c r="I117" s="251">
        <v>314</v>
      </c>
      <c r="J117" s="251">
        <v>314</v>
      </c>
      <c r="K117" s="251">
        <v>314</v>
      </c>
      <c r="L117" s="251">
        <v>314</v>
      </c>
      <c r="M117" s="251">
        <v>314</v>
      </c>
      <c r="N117" s="251">
        <v>314</v>
      </c>
      <c r="O117" s="251">
        <v>314</v>
      </c>
      <c r="P117" s="249">
        <v>42</v>
      </c>
      <c r="Q117" s="251">
        <f t="shared" si="1"/>
        <v>13.375796178343949</v>
      </c>
    </row>
    <row r="118" spans="1:21" ht="15.95" customHeight="1" x14ac:dyDescent="0.2">
      <c r="A118" s="119"/>
      <c r="B118" s="119"/>
      <c r="C118" s="165">
        <v>637001</v>
      </c>
      <c r="D118" s="119">
        <v>111</v>
      </c>
      <c r="E118" s="119" t="s">
        <v>847</v>
      </c>
      <c r="F118" s="251">
        <v>18</v>
      </c>
      <c r="G118" s="251">
        <v>18</v>
      </c>
      <c r="H118" s="251">
        <v>18</v>
      </c>
      <c r="I118" s="251">
        <v>18</v>
      </c>
      <c r="J118" s="251">
        <v>18</v>
      </c>
      <c r="K118" s="251">
        <v>18</v>
      </c>
      <c r="L118" s="251">
        <v>18</v>
      </c>
      <c r="M118" s="251">
        <v>18</v>
      </c>
      <c r="N118" s="251">
        <v>36</v>
      </c>
      <c r="O118" s="251">
        <v>36</v>
      </c>
      <c r="P118" s="249">
        <v>18</v>
      </c>
      <c r="Q118" s="251">
        <f t="shared" si="1"/>
        <v>50</v>
      </c>
    </row>
    <row r="119" spans="1:21" ht="15.95" customHeight="1" x14ac:dyDescent="0.2">
      <c r="A119" s="155" t="s">
        <v>433</v>
      </c>
      <c r="B119" s="119"/>
      <c r="C119" s="119"/>
      <c r="D119" s="119"/>
      <c r="E119" s="155" t="s">
        <v>73</v>
      </c>
      <c r="F119" s="126">
        <f t="shared" ref="F119:P119" si="9">SUM(F114:F118)</f>
        <v>1332</v>
      </c>
      <c r="G119" s="126">
        <f t="shared" si="9"/>
        <v>1332</v>
      </c>
      <c r="H119" s="126">
        <f t="shared" si="9"/>
        <v>1332</v>
      </c>
      <c r="I119" s="126">
        <f t="shared" si="9"/>
        <v>1332</v>
      </c>
      <c r="J119" s="126">
        <f t="shared" si="9"/>
        <v>1332</v>
      </c>
      <c r="K119" s="126">
        <f t="shared" si="9"/>
        <v>1332</v>
      </c>
      <c r="L119" s="126">
        <f t="shared" si="9"/>
        <v>1332</v>
      </c>
      <c r="M119" s="126">
        <f t="shared" si="9"/>
        <v>1332</v>
      </c>
      <c r="N119" s="126">
        <f t="shared" si="9"/>
        <v>1351</v>
      </c>
      <c r="O119" s="126">
        <f t="shared" si="9"/>
        <v>1351</v>
      </c>
      <c r="P119" s="197">
        <f t="shared" si="9"/>
        <v>1351.02</v>
      </c>
      <c r="Q119" s="251">
        <f t="shared" si="1"/>
        <v>100.00148038490006</v>
      </c>
      <c r="T119" s="5">
        <f>SUM(O119)</f>
        <v>1351</v>
      </c>
      <c r="U119" s="5">
        <f>SUM(P119)</f>
        <v>1351.02</v>
      </c>
    </row>
    <row r="120" spans="1:21" s="12" customFormat="1" ht="15.95" customHeight="1" x14ac:dyDescent="0.25">
      <c r="A120" s="236" t="s">
        <v>337</v>
      </c>
      <c r="B120" s="236"/>
      <c r="C120" s="237"/>
      <c r="D120" s="237"/>
      <c r="E120" s="237"/>
      <c r="F120" s="267"/>
      <c r="G120" s="267"/>
      <c r="H120" s="267"/>
      <c r="I120" s="267"/>
      <c r="J120" s="267"/>
      <c r="K120" s="258"/>
      <c r="L120" s="258"/>
      <c r="M120" s="258"/>
      <c r="N120" s="258"/>
      <c r="O120" s="258"/>
      <c r="P120" s="259"/>
      <c r="Q120" s="258"/>
    </row>
    <row r="121" spans="1:21" s="9" customFormat="1" ht="15.95" customHeight="1" x14ac:dyDescent="0.2">
      <c r="A121" s="238" t="s">
        <v>475</v>
      </c>
      <c r="B121" s="162" t="s">
        <v>481</v>
      </c>
      <c r="C121" s="212"/>
      <c r="D121" s="238"/>
      <c r="E121" s="238"/>
      <c r="F121" s="258"/>
      <c r="G121" s="258"/>
      <c r="H121" s="258"/>
      <c r="I121" s="258"/>
      <c r="J121" s="258"/>
      <c r="K121" s="258"/>
      <c r="L121" s="258"/>
      <c r="M121" s="258"/>
      <c r="N121" s="258"/>
      <c r="O121" s="258"/>
      <c r="P121" s="259"/>
      <c r="Q121" s="258"/>
    </row>
    <row r="122" spans="1:21" ht="15.95" customHeight="1" x14ac:dyDescent="0.2">
      <c r="A122" s="145" t="s">
        <v>445</v>
      </c>
      <c r="B122" s="155" t="s">
        <v>91</v>
      </c>
      <c r="C122" s="261"/>
      <c r="D122" s="155"/>
      <c r="E122" s="155" t="s">
        <v>92</v>
      </c>
      <c r="F122" s="251"/>
      <c r="G122" s="251"/>
      <c r="H122" s="251"/>
      <c r="I122" s="251"/>
      <c r="J122" s="251"/>
      <c r="K122" s="251"/>
      <c r="L122" s="251"/>
      <c r="M122" s="251"/>
      <c r="N122" s="251"/>
      <c r="O122" s="251"/>
      <c r="P122" s="262"/>
      <c r="Q122" s="251"/>
    </row>
    <row r="123" spans="1:21" ht="15.95" customHeight="1" x14ac:dyDescent="0.2">
      <c r="A123" s="119"/>
      <c r="B123" s="253"/>
      <c r="C123" s="165" t="s">
        <v>93</v>
      </c>
      <c r="D123" s="119">
        <v>41</v>
      </c>
      <c r="E123" s="119" t="s">
        <v>400</v>
      </c>
      <c r="F123" s="263">
        <v>11100</v>
      </c>
      <c r="G123" s="263">
        <v>11100</v>
      </c>
      <c r="H123" s="263">
        <v>11100</v>
      </c>
      <c r="I123" s="263">
        <v>11100</v>
      </c>
      <c r="J123" s="263">
        <v>11100</v>
      </c>
      <c r="K123" s="263">
        <v>11100</v>
      </c>
      <c r="L123" s="263">
        <v>11100</v>
      </c>
      <c r="M123" s="263">
        <v>11100</v>
      </c>
      <c r="N123" s="263">
        <v>11100</v>
      </c>
      <c r="O123" s="263">
        <v>11100</v>
      </c>
      <c r="P123" s="268">
        <v>9784.89</v>
      </c>
      <c r="Q123" s="251">
        <f t="shared" si="1"/>
        <v>88.152162162162156</v>
      </c>
    </row>
    <row r="124" spans="1:21" ht="15.95" customHeight="1" x14ac:dyDescent="0.2">
      <c r="A124" s="119"/>
      <c r="B124" s="253"/>
      <c r="C124" s="165" t="s">
        <v>94</v>
      </c>
      <c r="D124" s="119">
        <v>41</v>
      </c>
      <c r="E124" s="119" t="s">
        <v>95</v>
      </c>
      <c r="F124" s="251">
        <v>5649</v>
      </c>
      <c r="G124" s="251">
        <v>5649</v>
      </c>
      <c r="H124" s="251">
        <v>5649</v>
      </c>
      <c r="I124" s="251">
        <v>5649</v>
      </c>
      <c r="J124" s="251">
        <v>5649</v>
      </c>
      <c r="K124" s="251">
        <v>5649</v>
      </c>
      <c r="L124" s="251">
        <v>5649</v>
      </c>
      <c r="M124" s="251">
        <v>5649</v>
      </c>
      <c r="N124" s="251">
        <v>5649</v>
      </c>
      <c r="O124" s="251">
        <v>5649</v>
      </c>
      <c r="P124" s="262">
        <v>5055.82</v>
      </c>
      <c r="Q124" s="251">
        <f t="shared" si="1"/>
        <v>89.499380421313504</v>
      </c>
    </row>
    <row r="125" spans="1:21" ht="15.95" customHeight="1" x14ac:dyDescent="0.2">
      <c r="A125" s="119"/>
      <c r="B125" s="253"/>
      <c r="C125" s="165">
        <v>651002</v>
      </c>
      <c r="D125" s="119">
        <v>41</v>
      </c>
      <c r="E125" s="119" t="s">
        <v>357</v>
      </c>
      <c r="F125" s="251">
        <v>25500</v>
      </c>
      <c r="G125" s="251">
        <v>25500</v>
      </c>
      <c r="H125" s="251">
        <v>25500</v>
      </c>
      <c r="I125" s="251">
        <v>25500</v>
      </c>
      <c r="J125" s="251">
        <v>25500</v>
      </c>
      <c r="K125" s="251">
        <v>25500</v>
      </c>
      <c r="L125" s="251">
        <v>25500</v>
      </c>
      <c r="M125" s="251">
        <v>25500</v>
      </c>
      <c r="N125" s="251">
        <v>25500</v>
      </c>
      <c r="O125" s="251">
        <v>25500</v>
      </c>
      <c r="P125" s="262">
        <v>23273.18</v>
      </c>
      <c r="Q125" s="251">
        <f t="shared" si="1"/>
        <v>91.267372549019612</v>
      </c>
    </row>
    <row r="126" spans="1:21" ht="15.95" customHeight="1" x14ac:dyDescent="0.2">
      <c r="A126" s="119"/>
      <c r="B126" s="253"/>
      <c r="C126" s="165" t="s">
        <v>575</v>
      </c>
      <c r="D126" s="119">
        <v>41</v>
      </c>
      <c r="E126" s="119" t="s">
        <v>502</v>
      </c>
      <c r="F126" s="251">
        <v>10401</v>
      </c>
      <c r="G126" s="251">
        <v>10401</v>
      </c>
      <c r="H126" s="251">
        <v>10401</v>
      </c>
      <c r="I126" s="251">
        <v>10401</v>
      </c>
      <c r="J126" s="251">
        <v>10401</v>
      </c>
      <c r="K126" s="251">
        <v>10401</v>
      </c>
      <c r="L126" s="251">
        <v>10401</v>
      </c>
      <c r="M126" s="251">
        <v>10401</v>
      </c>
      <c r="N126" s="251">
        <v>10401</v>
      </c>
      <c r="O126" s="251">
        <v>10401</v>
      </c>
      <c r="P126" s="262">
        <v>8179.23</v>
      </c>
      <c r="Q126" s="251">
        <f t="shared" si="1"/>
        <v>78.638880876838755</v>
      </c>
    </row>
    <row r="127" spans="1:21" ht="15.95" customHeight="1" x14ac:dyDescent="0.2">
      <c r="A127" s="120"/>
      <c r="B127" s="269"/>
      <c r="C127" s="167" t="s">
        <v>574</v>
      </c>
      <c r="D127" s="120">
        <v>41</v>
      </c>
      <c r="E127" s="119" t="s">
        <v>619</v>
      </c>
      <c r="F127" s="270">
        <v>670</v>
      </c>
      <c r="G127" s="270">
        <v>670</v>
      </c>
      <c r="H127" s="270">
        <v>670</v>
      </c>
      <c r="I127" s="270">
        <v>670</v>
      </c>
      <c r="J127" s="270">
        <v>670</v>
      </c>
      <c r="K127" s="270">
        <v>670</v>
      </c>
      <c r="L127" s="270">
        <v>670</v>
      </c>
      <c r="M127" s="270">
        <v>670</v>
      </c>
      <c r="N127" s="270">
        <v>670</v>
      </c>
      <c r="O127" s="270">
        <v>670</v>
      </c>
      <c r="P127" s="271">
        <v>517.55999999999995</v>
      </c>
      <c r="Q127" s="251">
        <f t="shared" si="1"/>
        <v>77.247761194029835</v>
      </c>
    </row>
    <row r="128" spans="1:21" ht="15.95" customHeight="1" x14ac:dyDescent="0.2">
      <c r="A128" s="120"/>
      <c r="B128" s="269"/>
      <c r="C128" s="167" t="s">
        <v>576</v>
      </c>
      <c r="D128" s="120">
        <v>41</v>
      </c>
      <c r="E128" s="119" t="s">
        <v>503</v>
      </c>
      <c r="F128" s="270">
        <v>490</v>
      </c>
      <c r="G128" s="270">
        <v>490</v>
      </c>
      <c r="H128" s="270">
        <v>490</v>
      </c>
      <c r="I128" s="270">
        <v>490</v>
      </c>
      <c r="J128" s="270">
        <v>490</v>
      </c>
      <c r="K128" s="270">
        <v>490</v>
      </c>
      <c r="L128" s="270">
        <v>490</v>
      </c>
      <c r="M128" s="270">
        <v>490</v>
      </c>
      <c r="N128" s="270">
        <v>490</v>
      </c>
      <c r="O128" s="270">
        <v>490</v>
      </c>
      <c r="P128" s="271">
        <v>206.54</v>
      </c>
      <c r="Q128" s="251">
        <f t="shared" si="1"/>
        <v>42.151020408163262</v>
      </c>
    </row>
    <row r="129" spans="1:21" ht="15.95" customHeight="1" x14ac:dyDescent="0.2">
      <c r="A129" s="155" t="s">
        <v>445</v>
      </c>
      <c r="B129" s="119"/>
      <c r="C129" s="165"/>
      <c r="D129" s="119"/>
      <c r="E129" s="155" t="s">
        <v>73</v>
      </c>
      <c r="F129" s="126">
        <f t="shared" ref="F129:L129" si="10">SUM(F123:F128)</f>
        <v>53810</v>
      </c>
      <c r="G129" s="126">
        <f t="shared" si="10"/>
        <v>53810</v>
      </c>
      <c r="H129" s="126">
        <f t="shared" si="10"/>
        <v>53810</v>
      </c>
      <c r="I129" s="126">
        <f t="shared" si="10"/>
        <v>53810</v>
      </c>
      <c r="J129" s="126">
        <f t="shared" si="10"/>
        <v>53810</v>
      </c>
      <c r="K129" s="126">
        <f t="shared" si="10"/>
        <v>53810</v>
      </c>
      <c r="L129" s="126">
        <f t="shared" si="10"/>
        <v>53810</v>
      </c>
      <c r="M129" s="126">
        <f>SUM(M123:M128)</f>
        <v>53810</v>
      </c>
      <c r="N129" s="126">
        <f>SUM(N122:N128)</f>
        <v>53810</v>
      </c>
      <c r="O129" s="126">
        <f>SUM(O122:O128)</f>
        <v>53810</v>
      </c>
      <c r="P129" s="197">
        <f>SUM(P122:P128)</f>
        <v>47017.219999999994</v>
      </c>
      <c r="Q129" s="251">
        <f t="shared" si="1"/>
        <v>87.376361271139174</v>
      </c>
      <c r="T129" s="5">
        <f>SUM(O129)</f>
        <v>53810</v>
      </c>
      <c r="U129" s="5">
        <f>SUM(P129)</f>
        <v>47017.219999999994</v>
      </c>
    </row>
    <row r="130" spans="1:21" s="11" customFormat="1" ht="15.95" customHeight="1" x14ac:dyDescent="0.2">
      <c r="A130" s="236" t="s">
        <v>341</v>
      </c>
      <c r="B130" s="238"/>
      <c r="C130" s="212"/>
      <c r="D130" s="238"/>
      <c r="E130" s="238"/>
      <c r="F130" s="258"/>
      <c r="G130" s="258"/>
      <c r="H130" s="258"/>
      <c r="I130" s="258"/>
      <c r="J130" s="258"/>
      <c r="K130" s="258"/>
      <c r="L130" s="258"/>
      <c r="M130" s="258"/>
      <c r="N130" s="258"/>
      <c r="O130" s="258"/>
      <c r="P130" s="259"/>
      <c r="Q130" s="258"/>
    </row>
    <row r="131" spans="1:21" s="9" customFormat="1" ht="15.95" customHeight="1" x14ac:dyDescent="0.2">
      <c r="A131" s="272" t="s">
        <v>475</v>
      </c>
      <c r="B131" s="240" t="s">
        <v>482</v>
      </c>
      <c r="C131" s="273"/>
      <c r="D131" s="272"/>
      <c r="E131" s="272"/>
      <c r="F131" s="274"/>
      <c r="G131" s="274"/>
      <c r="H131" s="274"/>
      <c r="I131" s="274"/>
      <c r="J131" s="274"/>
      <c r="K131" s="258"/>
      <c r="L131" s="258"/>
      <c r="M131" s="258"/>
      <c r="N131" s="258"/>
      <c r="O131" s="258"/>
      <c r="P131" s="259"/>
      <c r="Q131" s="258"/>
    </row>
    <row r="132" spans="1:21" ht="15.95" customHeight="1" x14ac:dyDescent="0.2">
      <c r="A132" s="144" t="s">
        <v>343</v>
      </c>
      <c r="B132" s="247" t="s">
        <v>96</v>
      </c>
      <c r="C132" s="246"/>
      <c r="D132" s="247"/>
      <c r="E132" s="247" t="s">
        <v>97</v>
      </c>
      <c r="F132" s="275"/>
      <c r="G132" s="275"/>
      <c r="H132" s="275"/>
      <c r="I132" s="275"/>
      <c r="J132" s="275"/>
      <c r="K132" s="251"/>
      <c r="L132" s="251"/>
      <c r="M132" s="251"/>
      <c r="N132" s="251"/>
      <c r="O132" s="251"/>
      <c r="P132" s="262"/>
      <c r="Q132" s="251"/>
    </row>
    <row r="133" spans="1:21" ht="15.95" customHeight="1" x14ac:dyDescent="0.2">
      <c r="A133" s="119"/>
      <c r="B133" s="119"/>
      <c r="C133" s="165">
        <v>637027</v>
      </c>
      <c r="D133" s="119">
        <v>41</v>
      </c>
      <c r="E133" s="119" t="s">
        <v>98</v>
      </c>
      <c r="F133" s="263">
        <v>149</v>
      </c>
      <c r="G133" s="263">
        <v>149</v>
      </c>
      <c r="H133" s="263">
        <v>149</v>
      </c>
      <c r="I133" s="263">
        <v>149</v>
      </c>
      <c r="J133" s="263">
        <v>149</v>
      </c>
      <c r="K133" s="263">
        <v>149</v>
      </c>
      <c r="L133" s="263">
        <v>149</v>
      </c>
      <c r="M133" s="263">
        <v>149</v>
      </c>
      <c r="N133" s="263">
        <v>149</v>
      </c>
      <c r="O133" s="263">
        <v>149</v>
      </c>
      <c r="P133" s="268">
        <v>187</v>
      </c>
      <c r="Q133" s="251">
        <f t="shared" si="1"/>
        <v>125.503355704698</v>
      </c>
    </row>
    <row r="134" spans="1:21" ht="15.95" customHeight="1" x14ac:dyDescent="0.2">
      <c r="A134" s="119"/>
      <c r="B134" s="253"/>
      <c r="C134" s="165">
        <v>621</v>
      </c>
      <c r="D134" s="119">
        <v>41</v>
      </c>
      <c r="E134" s="119" t="s">
        <v>504</v>
      </c>
      <c r="F134" s="263">
        <v>50</v>
      </c>
      <c r="G134" s="263">
        <v>50</v>
      </c>
      <c r="H134" s="263">
        <v>50</v>
      </c>
      <c r="I134" s="263">
        <v>50</v>
      </c>
      <c r="J134" s="263">
        <v>50</v>
      </c>
      <c r="K134" s="263">
        <v>50</v>
      </c>
      <c r="L134" s="263">
        <v>50</v>
      </c>
      <c r="M134" s="263">
        <v>50</v>
      </c>
      <c r="N134" s="263">
        <v>50</v>
      </c>
      <c r="O134" s="263">
        <v>50</v>
      </c>
      <c r="P134" s="268">
        <v>48.72</v>
      </c>
      <c r="Q134" s="251">
        <f t="shared" si="1"/>
        <v>97.44</v>
      </c>
    </row>
    <row r="135" spans="1:21" ht="15.95" customHeight="1" x14ac:dyDescent="0.2">
      <c r="A135" s="144" t="s">
        <v>343</v>
      </c>
      <c r="B135" s="269"/>
      <c r="C135" s="167"/>
      <c r="D135" s="120"/>
      <c r="E135" s="276" t="s">
        <v>99</v>
      </c>
      <c r="F135" s="265">
        <f t="shared" ref="F135:L135" si="11">SUM(F133:F134)</f>
        <v>199</v>
      </c>
      <c r="G135" s="265">
        <f t="shared" si="11"/>
        <v>199</v>
      </c>
      <c r="H135" s="265">
        <f t="shared" si="11"/>
        <v>199</v>
      </c>
      <c r="I135" s="265">
        <f t="shared" si="11"/>
        <v>199</v>
      </c>
      <c r="J135" s="265">
        <f t="shared" si="11"/>
        <v>199</v>
      </c>
      <c r="K135" s="265">
        <f t="shared" si="11"/>
        <v>199</v>
      </c>
      <c r="L135" s="265">
        <f t="shared" si="11"/>
        <v>199</v>
      </c>
      <c r="M135" s="265">
        <f>SUM(M133:M134)</f>
        <v>199</v>
      </c>
      <c r="N135" s="265">
        <f>SUM(N132:N134)</f>
        <v>199</v>
      </c>
      <c r="O135" s="265">
        <f>SUM(O132:O134)</f>
        <v>199</v>
      </c>
      <c r="P135" s="266">
        <f>SUM(P132:P134)</f>
        <v>235.72</v>
      </c>
      <c r="Q135" s="251">
        <f t="shared" si="1"/>
        <v>118.45226130653266</v>
      </c>
      <c r="T135" s="5">
        <f>SUM(O135)</f>
        <v>199</v>
      </c>
      <c r="U135" s="5">
        <f>SUM(P135)</f>
        <v>235.72</v>
      </c>
    </row>
    <row r="136" spans="1:21" s="9" customFormat="1" ht="15.95" customHeight="1" x14ac:dyDescent="0.2">
      <c r="A136" s="277" t="s">
        <v>475</v>
      </c>
      <c r="B136" s="278" t="s">
        <v>484</v>
      </c>
      <c r="C136" s="279"/>
      <c r="D136" s="277"/>
      <c r="E136" s="277"/>
      <c r="F136" s="280"/>
      <c r="G136" s="280"/>
      <c r="H136" s="280"/>
      <c r="I136" s="280"/>
      <c r="J136" s="280"/>
      <c r="K136" s="258"/>
      <c r="L136" s="258"/>
      <c r="M136" s="258"/>
      <c r="N136" s="258"/>
      <c r="O136" s="258"/>
      <c r="P136" s="259"/>
      <c r="Q136" s="258"/>
    </row>
    <row r="137" spans="1:21" ht="15.95" customHeight="1" x14ac:dyDescent="0.2">
      <c r="A137" s="144" t="s">
        <v>342</v>
      </c>
      <c r="B137" s="281" t="s">
        <v>100</v>
      </c>
      <c r="C137" s="246"/>
      <c r="D137" s="247"/>
      <c r="E137" s="282" t="s">
        <v>101</v>
      </c>
      <c r="F137" s="283"/>
      <c r="G137" s="283"/>
      <c r="H137" s="283"/>
      <c r="I137" s="283"/>
      <c r="J137" s="283"/>
      <c r="K137" s="251"/>
      <c r="L137" s="251"/>
      <c r="M137" s="251"/>
      <c r="N137" s="251"/>
      <c r="O137" s="251"/>
      <c r="P137" s="262"/>
      <c r="Q137" s="251"/>
    </row>
    <row r="138" spans="1:21" ht="15.95" customHeight="1" x14ac:dyDescent="0.2">
      <c r="A138" s="119"/>
      <c r="B138" s="253"/>
      <c r="C138" s="165">
        <v>611</v>
      </c>
      <c r="D138" s="119">
        <v>41</v>
      </c>
      <c r="E138" s="119" t="s">
        <v>443</v>
      </c>
      <c r="F138" s="263">
        <v>21101</v>
      </c>
      <c r="G138" s="263">
        <v>21101</v>
      </c>
      <c r="H138" s="263">
        <v>21101</v>
      </c>
      <c r="I138" s="263">
        <v>21101</v>
      </c>
      <c r="J138" s="263">
        <v>21101</v>
      </c>
      <c r="K138" s="263">
        <v>21101</v>
      </c>
      <c r="L138" s="263">
        <v>21101</v>
      </c>
      <c r="M138" s="263">
        <v>21101</v>
      </c>
      <c r="N138" s="263">
        <v>23500</v>
      </c>
      <c r="O138" s="263">
        <v>23500</v>
      </c>
      <c r="P138" s="268">
        <v>23686.94</v>
      </c>
      <c r="Q138" s="251">
        <f t="shared" si="1"/>
        <v>100.79548936170212</v>
      </c>
    </row>
    <row r="139" spans="1:21" ht="15.95" customHeight="1" x14ac:dyDescent="0.2">
      <c r="A139" s="119"/>
      <c r="B139" s="253"/>
      <c r="C139" s="165" t="s">
        <v>22</v>
      </c>
      <c r="D139" s="119">
        <v>41</v>
      </c>
      <c r="E139" s="119" t="s">
        <v>102</v>
      </c>
      <c r="F139" s="251">
        <v>7375</v>
      </c>
      <c r="G139" s="251">
        <v>7375</v>
      </c>
      <c r="H139" s="251">
        <v>7375</v>
      </c>
      <c r="I139" s="251">
        <v>7375</v>
      </c>
      <c r="J139" s="251">
        <v>7375</v>
      </c>
      <c r="K139" s="251">
        <v>7375</v>
      </c>
      <c r="L139" s="251">
        <v>7375</v>
      </c>
      <c r="M139" s="251">
        <v>7375</v>
      </c>
      <c r="N139" s="251">
        <v>8166</v>
      </c>
      <c r="O139" s="251">
        <v>8166</v>
      </c>
      <c r="P139" s="262">
        <v>8137.98</v>
      </c>
      <c r="Q139" s="251">
        <f t="shared" si="1"/>
        <v>99.656869948567234</v>
      </c>
    </row>
    <row r="140" spans="1:21" ht="15.95" customHeight="1" x14ac:dyDescent="0.2">
      <c r="A140" s="119"/>
      <c r="B140" s="253"/>
      <c r="C140" s="165" t="s">
        <v>48</v>
      </c>
      <c r="D140" s="119">
        <v>41</v>
      </c>
      <c r="E140" s="119" t="s">
        <v>878</v>
      </c>
      <c r="F140" s="251">
        <v>500</v>
      </c>
      <c r="G140" s="251">
        <v>500</v>
      </c>
      <c r="H140" s="251">
        <v>500</v>
      </c>
      <c r="I140" s="251">
        <v>500</v>
      </c>
      <c r="J140" s="251">
        <v>500</v>
      </c>
      <c r="K140" s="251">
        <v>500</v>
      </c>
      <c r="L140" s="251">
        <v>500</v>
      </c>
      <c r="M140" s="251">
        <v>500</v>
      </c>
      <c r="N140" s="251">
        <v>500</v>
      </c>
      <c r="O140" s="251">
        <v>500</v>
      </c>
      <c r="P140" s="262">
        <v>252.39</v>
      </c>
      <c r="Q140" s="251">
        <f t="shared" ref="Q140:Q205" si="12">SUM(P140/O140)*100</f>
        <v>50.478000000000002</v>
      </c>
    </row>
    <row r="141" spans="1:21" ht="15.95" customHeight="1" x14ac:dyDescent="0.2">
      <c r="A141" s="119"/>
      <c r="B141" s="253"/>
      <c r="C141" s="165">
        <v>632003</v>
      </c>
      <c r="D141" s="119">
        <v>41</v>
      </c>
      <c r="E141" s="119" t="s">
        <v>394</v>
      </c>
      <c r="F141" s="251">
        <v>400</v>
      </c>
      <c r="G141" s="251">
        <v>400</v>
      </c>
      <c r="H141" s="251">
        <v>400</v>
      </c>
      <c r="I141" s="251">
        <v>400</v>
      </c>
      <c r="J141" s="251">
        <v>400</v>
      </c>
      <c r="K141" s="251">
        <v>400</v>
      </c>
      <c r="L141" s="251">
        <v>400</v>
      </c>
      <c r="M141" s="251">
        <v>400</v>
      </c>
      <c r="N141" s="251">
        <v>250</v>
      </c>
      <c r="O141" s="251">
        <v>250</v>
      </c>
      <c r="P141" s="262">
        <v>202.98</v>
      </c>
      <c r="Q141" s="251">
        <f t="shared" si="12"/>
        <v>81.191999999999993</v>
      </c>
    </row>
    <row r="142" spans="1:21" ht="15.95" customHeight="1" x14ac:dyDescent="0.2">
      <c r="A142" s="119"/>
      <c r="B142" s="253"/>
      <c r="C142" s="165">
        <v>633003</v>
      </c>
      <c r="D142" s="119">
        <v>41</v>
      </c>
      <c r="E142" s="119" t="s">
        <v>877</v>
      </c>
      <c r="F142" s="251">
        <v>0</v>
      </c>
      <c r="G142" s="251">
        <v>0</v>
      </c>
      <c r="H142" s="251">
        <v>0</v>
      </c>
      <c r="I142" s="251">
        <v>0</v>
      </c>
      <c r="J142" s="251">
        <v>0</v>
      </c>
      <c r="K142" s="251">
        <v>0</v>
      </c>
      <c r="L142" s="251">
        <v>0</v>
      </c>
      <c r="M142" s="251">
        <v>0</v>
      </c>
      <c r="N142" s="251">
        <v>0</v>
      </c>
      <c r="O142" s="251">
        <v>0</v>
      </c>
      <c r="P142" s="262">
        <v>359.2</v>
      </c>
      <c r="Q142" s="251">
        <v>0</v>
      </c>
    </row>
    <row r="143" spans="1:21" ht="15.95" customHeight="1" x14ac:dyDescent="0.2">
      <c r="A143" s="119"/>
      <c r="B143" s="253"/>
      <c r="C143" s="165">
        <v>636001</v>
      </c>
      <c r="D143" s="119">
        <v>41</v>
      </c>
      <c r="E143" s="119" t="s">
        <v>519</v>
      </c>
      <c r="F143" s="251">
        <v>300</v>
      </c>
      <c r="G143" s="251">
        <v>300</v>
      </c>
      <c r="H143" s="251">
        <v>300</v>
      </c>
      <c r="I143" s="251">
        <v>300</v>
      </c>
      <c r="J143" s="251">
        <v>300</v>
      </c>
      <c r="K143" s="251">
        <v>300</v>
      </c>
      <c r="L143" s="251">
        <v>300</v>
      </c>
      <c r="M143" s="251">
        <v>300</v>
      </c>
      <c r="N143" s="251">
        <v>300</v>
      </c>
      <c r="O143" s="251">
        <v>300</v>
      </c>
      <c r="P143" s="262">
        <v>0</v>
      </c>
      <c r="Q143" s="251">
        <f t="shared" si="12"/>
        <v>0</v>
      </c>
    </row>
    <row r="144" spans="1:21" ht="15.95" customHeight="1" x14ac:dyDescent="0.2">
      <c r="A144" s="119"/>
      <c r="B144" s="253"/>
      <c r="C144" s="165">
        <v>633006</v>
      </c>
      <c r="D144" s="119">
        <v>41</v>
      </c>
      <c r="E144" s="119" t="s">
        <v>379</v>
      </c>
      <c r="F144" s="251">
        <v>130</v>
      </c>
      <c r="G144" s="251">
        <v>130</v>
      </c>
      <c r="H144" s="251">
        <v>130</v>
      </c>
      <c r="I144" s="251">
        <v>130</v>
      </c>
      <c r="J144" s="251">
        <v>130</v>
      </c>
      <c r="K144" s="251">
        <v>130</v>
      </c>
      <c r="L144" s="251">
        <v>130</v>
      </c>
      <c r="M144" s="251">
        <v>130</v>
      </c>
      <c r="N144" s="251">
        <v>130</v>
      </c>
      <c r="O144" s="251">
        <v>130</v>
      </c>
      <c r="P144" s="262">
        <v>77.209999999999994</v>
      </c>
      <c r="Q144" s="251">
        <f t="shared" si="12"/>
        <v>59.392307692307689</v>
      </c>
    </row>
    <row r="145" spans="1:21" ht="15.95" customHeight="1" x14ac:dyDescent="0.2">
      <c r="A145" s="119"/>
      <c r="B145" s="253"/>
      <c r="C145" s="165" t="s">
        <v>49</v>
      </c>
      <c r="D145" s="119">
        <v>41</v>
      </c>
      <c r="E145" s="119" t="s">
        <v>378</v>
      </c>
      <c r="F145" s="251">
        <v>50</v>
      </c>
      <c r="G145" s="251">
        <v>50</v>
      </c>
      <c r="H145" s="251">
        <v>50</v>
      </c>
      <c r="I145" s="251">
        <v>50</v>
      </c>
      <c r="J145" s="251">
        <v>50</v>
      </c>
      <c r="K145" s="251">
        <v>50</v>
      </c>
      <c r="L145" s="251">
        <v>50</v>
      </c>
      <c r="M145" s="251">
        <v>50</v>
      </c>
      <c r="N145" s="251">
        <v>50</v>
      </c>
      <c r="O145" s="251">
        <v>50</v>
      </c>
      <c r="P145" s="262">
        <v>29.76</v>
      </c>
      <c r="Q145" s="251">
        <f t="shared" si="12"/>
        <v>59.52</v>
      </c>
    </row>
    <row r="146" spans="1:21" ht="15.95" customHeight="1" x14ac:dyDescent="0.2">
      <c r="A146" s="119"/>
      <c r="B146" s="253"/>
      <c r="C146" s="165">
        <v>635005</v>
      </c>
      <c r="D146" s="119">
        <v>41</v>
      </c>
      <c r="E146" s="119" t="s">
        <v>380</v>
      </c>
      <c r="F146" s="251">
        <v>300</v>
      </c>
      <c r="G146" s="251">
        <v>300</v>
      </c>
      <c r="H146" s="251">
        <v>300</v>
      </c>
      <c r="I146" s="251">
        <v>300</v>
      </c>
      <c r="J146" s="251">
        <v>300</v>
      </c>
      <c r="K146" s="251">
        <v>300</v>
      </c>
      <c r="L146" s="251">
        <v>300</v>
      </c>
      <c r="M146" s="251">
        <v>300</v>
      </c>
      <c r="N146" s="251">
        <v>300</v>
      </c>
      <c r="O146" s="251">
        <v>300</v>
      </c>
      <c r="P146" s="262">
        <v>280.08999999999997</v>
      </c>
      <c r="Q146" s="251">
        <f t="shared" si="12"/>
        <v>93.363333333333316</v>
      </c>
    </row>
    <row r="147" spans="1:21" ht="15.95" customHeight="1" x14ac:dyDescent="0.2">
      <c r="A147" s="119"/>
      <c r="B147" s="253"/>
      <c r="C147" s="165">
        <v>634001</v>
      </c>
      <c r="D147" s="119">
        <v>41</v>
      </c>
      <c r="E147" s="119" t="s">
        <v>376</v>
      </c>
      <c r="F147" s="251">
        <v>1100</v>
      </c>
      <c r="G147" s="251">
        <v>1100</v>
      </c>
      <c r="H147" s="251">
        <v>1100</v>
      </c>
      <c r="I147" s="251">
        <v>1100</v>
      </c>
      <c r="J147" s="251">
        <v>1100</v>
      </c>
      <c r="K147" s="251">
        <v>1100</v>
      </c>
      <c r="L147" s="251">
        <v>1100</v>
      </c>
      <c r="M147" s="251">
        <v>1100</v>
      </c>
      <c r="N147" s="251">
        <v>1100</v>
      </c>
      <c r="O147" s="251">
        <v>1100</v>
      </c>
      <c r="P147" s="262">
        <v>685.15</v>
      </c>
      <c r="Q147" s="251">
        <f t="shared" si="12"/>
        <v>62.286363636363639</v>
      </c>
    </row>
    <row r="148" spans="1:21" ht="15.95" customHeight="1" x14ac:dyDescent="0.2">
      <c r="A148" s="119"/>
      <c r="B148" s="253"/>
      <c r="C148" s="165">
        <v>634003</v>
      </c>
      <c r="D148" s="119">
        <v>41</v>
      </c>
      <c r="E148" s="119" t="s">
        <v>377</v>
      </c>
      <c r="F148" s="251">
        <v>189</v>
      </c>
      <c r="G148" s="251">
        <v>189</v>
      </c>
      <c r="H148" s="251">
        <v>189</v>
      </c>
      <c r="I148" s="251">
        <v>189</v>
      </c>
      <c r="J148" s="251">
        <v>189</v>
      </c>
      <c r="K148" s="251">
        <v>189</v>
      </c>
      <c r="L148" s="251">
        <v>189</v>
      </c>
      <c r="M148" s="251">
        <v>189</v>
      </c>
      <c r="N148" s="251">
        <v>189</v>
      </c>
      <c r="O148" s="251">
        <v>189</v>
      </c>
      <c r="P148" s="262">
        <v>0</v>
      </c>
      <c r="Q148" s="251">
        <f t="shared" si="12"/>
        <v>0</v>
      </c>
    </row>
    <row r="149" spans="1:21" ht="15.95" customHeight="1" x14ac:dyDescent="0.2">
      <c r="A149" s="119"/>
      <c r="B149" s="253"/>
      <c r="C149" s="165" t="s">
        <v>50</v>
      </c>
      <c r="D149" s="119">
        <v>41</v>
      </c>
      <c r="E149" s="119" t="s">
        <v>334</v>
      </c>
      <c r="F149" s="251">
        <v>217</v>
      </c>
      <c r="G149" s="251">
        <v>217</v>
      </c>
      <c r="H149" s="251">
        <v>217</v>
      </c>
      <c r="I149" s="251">
        <v>217</v>
      </c>
      <c r="J149" s="251">
        <v>217</v>
      </c>
      <c r="K149" s="251">
        <v>217</v>
      </c>
      <c r="L149" s="251">
        <v>217</v>
      </c>
      <c r="M149" s="251">
        <v>217</v>
      </c>
      <c r="N149" s="251">
        <v>217</v>
      </c>
      <c r="O149" s="251">
        <v>217</v>
      </c>
      <c r="P149" s="262">
        <v>35</v>
      </c>
      <c r="Q149" s="251">
        <f t="shared" si="12"/>
        <v>16.129032258064516</v>
      </c>
    </row>
    <row r="150" spans="1:21" ht="15.95" customHeight="1" x14ac:dyDescent="0.2">
      <c r="A150" s="119"/>
      <c r="B150" s="253"/>
      <c r="C150" s="165" t="s">
        <v>62</v>
      </c>
      <c r="D150" s="119">
        <v>41</v>
      </c>
      <c r="E150" s="119" t="s">
        <v>577</v>
      </c>
      <c r="F150" s="251">
        <v>50</v>
      </c>
      <c r="G150" s="251">
        <v>50</v>
      </c>
      <c r="H150" s="251">
        <v>50</v>
      </c>
      <c r="I150" s="251">
        <v>50</v>
      </c>
      <c r="J150" s="251">
        <v>50</v>
      </c>
      <c r="K150" s="251">
        <v>50</v>
      </c>
      <c r="L150" s="251">
        <v>50</v>
      </c>
      <c r="M150" s="251">
        <v>50</v>
      </c>
      <c r="N150" s="251">
        <v>50</v>
      </c>
      <c r="O150" s="251">
        <v>50</v>
      </c>
      <c r="P150" s="262">
        <v>0</v>
      </c>
      <c r="Q150" s="251">
        <f t="shared" si="12"/>
        <v>0</v>
      </c>
    </row>
    <row r="151" spans="1:21" ht="15.95" customHeight="1" x14ac:dyDescent="0.2">
      <c r="A151" s="119"/>
      <c r="B151" s="253"/>
      <c r="C151" s="165">
        <v>637001</v>
      </c>
      <c r="D151" s="119">
        <v>41</v>
      </c>
      <c r="E151" s="119" t="s">
        <v>402</v>
      </c>
      <c r="F151" s="251">
        <v>18</v>
      </c>
      <c r="G151" s="251">
        <v>18</v>
      </c>
      <c r="H151" s="251">
        <v>18</v>
      </c>
      <c r="I151" s="251">
        <v>18</v>
      </c>
      <c r="J151" s="251">
        <v>18</v>
      </c>
      <c r="K151" s="251">
        <v>18</v>
      </c>
      <c r="L151" s="251">
        <v>18</v>
      </c>
      <c r="M151" s="251">
        <v>18</v>
      </c>
      <c r="N151" s="251">
        <v>0</v>
      </c>
      <c r="O151" s="251">
        <v>0</v>
      </c>
      <c r="P151" s="262">
        <v>60</v>
      </c>
      <c r="Q151" s="251">
        <v>0</v>
      </c>
    </row>
    <row r="152" spans="1:21" ht="15.95" customHeight="1" x14ac:dyDescent="0.2">
      <c r="A152" s="119"/>
      <c r="B152" s="253"/>
      <c r="C152" s="165">
        <v>637014</v>
      </c>
      <c r="D152" s="119">
        <v>41</v>
      </c>
      <c r="E152" s="119" t="s">
        <v>335</v>
      </c>
      <c r="F152" s="251">
        <v>1155</v>
      </c>
      <c r="G152" s="251">
        <v>1155</v>
      </c>
      <c r="H152" s="251">
        <v>1155</v>
      </c>
      <c r="I152" s="251">
        <v>1155</v>
      </c>
      <c r="J152" s="251">
        <v>1155</v>
      </c>
      <c r="K152" s="251">
        <v>1155</v>
      </c>
      <c r="L152" s="251">
        <v>1155</v>
      </c>
      <c r="M152" s="251">
        <v>1155</v>
      </c>
      <c r="N152" s="251">
        <v>1155</v>
      </c>
      <c r="O152" s="251">
        <v>1155</v>
      </c>
      <c r="P152" s="262">
        <v>1155.98</v>
      </c>
      <c r="Q152" s="251">
        <f t="shared" si="12"/>
        <v>100.08484848484849</v>
      </c>
    </row>
    <row r="153" spans="1:21" ht="15.95" customHeight="1" x14ac:dyDescent="0.2">
      <c r="A153" s="120"/>
      <c r="B153" s="253"/>
      <c r="C153" s="165">
        <v>637023</v>
      </c>
      <c r="D153" s="119">
        <v>41</v>
      </c>
      <c r="E153" s="119" t="s">
        <v>578</v>
      </c>
      <c r="F153" s="251">
        <v>50</v>
      </c>
      <c r="G153" s="251">
        <v>50</v>
      </c>
      <c r="H153" s="251">
        <v>50</v>
      </c>
      <c r="I153" s="251">
        <v>50</v>
      </c>
      <c r="J153" s="251">
        <v>50</v>
      </c>
      <c r="K153" s="251">
        <v>50</v>
      </c>
      <c r="L153" s="251">
        <v>50</v>
      </c>
      <c r="M153" s="251">
        <v>50</v>
      </c>
      <c r="N153" s="251">
        <v>50</v>
      </c>
      <c r="O153" s="251">
        <v>50</v>
      </c>
      <c r="P153" s="262">
        <v>48</v>
      </c>
      <c r="Q153" s="251">
        <f t="shared" si="12"/>
        <v>96</v>
      </c>
    </row>
    <row r="154" spans="1:21" ht="15.95" customHeight="1" x14ac:dyDescent="0.2">
      <c r="A154" s="120"/>
      <c r="B154" s="269"/>
      <c r="C154" s="167">
        <v>642015</v>
      </c>
      <c r="D154" s="120">
        <v>41</v>
      </c>
      <c r="E154" s="120" t="s">
        <v>756</v>
      </c>
      <c r="F154" s="270">
        <v>0</v>
      </c>
      <c r="G154" s="270">
        <v>0</v>
      </c>
      <c r="H154" s="270">
        <v>0</v>
      </c>
      <c r="I154" s="270">
        <v>0</v>
      </c>
      <c r="J154" s="270">
        <v>0</v>
      </c>
      <c r="K154" s="270">
        <v>0</v>
      </c>
      <c r="L154" s="270">
        <v>0</v>
      </c>
      <c r="M154" s="270">
        <v>0</v>
      </c>
      <c r="N154" s="270">
        <v>264</v>
      </c>
      <c r="O154" s="270">
        <v>264</v>
      </c>
      <c r="P154" s="271">
        <v>264.44</v>
      </c>
      <c r="Q154" s="270">
        <f t="shared" si="12"/>
        <v>100.16666666666667</v>
      </c>
    </row>
    <row r="155" spans="1:21" ht="15.95" customHeight="1" x14ac:dyDescent="0.2">
      <c r="A155" s="145" t="s">
        <v>342</v>
      </c>
      <c r="B155" s="119"/>
      <c r="C155" s="165"/>
      <c r="D155" s="119"/>
      <c r="E155" s="155" t="s">
        <v>73</v>
      </c>
      <c r="F155" s="126">
        <f t="shared" ref="F155:L155" si="13">SUM(F138:F154)</f>
        <v>32935</v>
      </c>
      <c r="G155" s="126">
        <f t="shared" si="13"/>
        <v>32935</v>
      </c>
      <c r="H155" s="126">
        <f t="shared" si="13"/>
        <v>32935</v>
      </c>
      <c r="I155" s="126">
        <f t="shared" si="13"/>
        <v>32935</v>
      </c>
      <c r="J155" s="126">
        <f t="shared" si="13"/>
        <v>32935</v>
      </c>
      <c r="K155" s="126">
        <f t="shared" si="13"/>
        <v>32935</v>
      </c>
      <c r="L155" s="126">
        <f t="shared" si="13"/>
        <v>32935</v>
      </c>
      <c r="M155" s="126">
        <f>SUM(M138:M154)</f>
        <v>32935</v>
      </c>
      <c r="N155" s="126">
        <f>SUM(N137:N154)</f>
        <v>36221</v>
      </c>
      <c r="O155" s="126">
        <f>SUM(O137:O154)</f>
        <v>36221</v>
      </c>
      <c r="P155" s="197">
        <f>SUM(P137:P154)</f>
        <v>35275.120000000003</v>
      </c>
      <c r="Q155" s="251">
        <f t="shared" si="12"/>
        <v>97.38858673145414</v>
      </c>
      <c r="T155" s="5">
        <f>SUM(O155)</f>
        <v>36221</v>
      </c>
      <c r="U155" s="5">
        <f>SUM(P155)</f>
        <v>35275.120000000003</v>
      </c>
    </row>
    <row r="156" spans="1:21" s="9" customFormat="1" ht="15.95" customHeight="1" x14ac:dyDescent="0.2">
      <c r="A156" s="272" t="s">
        <v>475</v>
      </c>
      <c r="B156" s="240" t="s">
        <v>485</v>
      </c>
      <c r="C156" s="273"/>
      <c r="D156" s="272"/>
      <c r="E156" s="272"/>
      <c r="F156" s="258"/>
      <c r="G156" s="258"/>
      <c r="H156" s="258"/>
      <c r="I156" s="258"/>
      <c r="J156" s="258"/>
      <c r="K156" s="258"/>
      <c r="L156" s="258"/>
      <c r="M156" s="258"/>
      <c r="N156" s="258"/>
      <c r="O156" s="258"/>
      <c r="P156" s="259"/>
      <c r="Q156" s="258"/>
    </row>
    <row r="157" spans="1:21" ht="15.95" customHeight="1" x14ac:dyDescent="0.2">
      <c r="A157" s="144" t="s">
        <v>344</v>
      </c>
      <c r="B157" s="254" t="s">
        <v>103</v>
      </c>
      <c r="C157" s="261"/>
      <c r="D157" s="155"/>
      <c r="E157" s="155" t="s">
        <v>104</v>
      </c>
      <c r="F157" s="251"/>
      <c r="G157" s="251"/>
      <c r="H157" s="251"/>
      <c r="I157" s="251"/>
      <c r="J157" s="251"/>
      <c r="K157" s="251"/>
      <c r="L157" s="251"/>
      <c r="M157" s="251"/>
      <c r="N157" s="251"/>
      <c r="O157" s="251"/>
      <c r="P157" s="262"/>
      <c r="Q157" s="251"/>
    </row>
    <row r="158" spans="1:21" ht="15.95" customHeight="1" x14ac:dyDescent="0.2">
      <c r="A158" s="119"/>
      <c r="B158" s="253"/>
      <c r="C158" s="165">
        <v>631003</v>
      </c>
      <c r="D158" s="119">
        <v>41</v>
      </c>
      <c r="E158" s="119" t="s">
        <v>105</v>
      </c>
      <c r="F158" s="251">
        <v>500</v>
      </c>
      <c r="G158" s="251">
        <v>500</v>
      </c>
      <c r="H158" s="251">
        <v>500</v>
      </c>
      <c r="I158" s="251">
        <v>500</v>
      </c>
      <c r="J158" s="251">
        <v>500</v>
      </c>
      <c r="K158" s="251">
        <v>500</v>
      </c>
      <c r="L158" s="251">
        <v>500</v>
      </c>
      <c r="M158" s="251">
        <v>500</v>
      </c>
      <c r="N158" s="251">
        <v>0</v>
      </c>
      <c r="O158" s="251">
        <v>0</v>
      </c>
      <c r="P158" s="262">
        <v>0</v>
      </c>
      <c r="Q158" s="251">
        <v>0</v>
      </c>
    </row>
    <row r="159" spans="1:21" ht="15.95" customHeight="1" x14ac:dyDescent="0.2">
      <c r="A159" s="119"/>
      <c r="B159" s="253"/>
      <c r="C159" s="165" t="s">
        <v>106</v>
      </c>
      <c r="D159" s="119">
        <v>41</v>
      </c>
      <c r="E159" s="119" t="s">
        <v>107</v>
      </c>
      <c r="F159" s="251">
        <v>500</v>
      </c>
      <c r="G159" s="251">
        <v>500</v>
      </c>
      <c r="H159" s="251">
        <v>500</v>
      </c>
      <c r="I159" s="251">
        <v>500</v>
      </c>
      <c r="J159" s="251">
        <v>500</v>
      </c>
      <c r="K159" s="251">
        <v>500</v>
      </c>
      <c r="L159" s="251">
        <v>500</v>
      </c>
      <c r="M159" s="251">
        <v>500</v>
      </c>
      <c r="N159" s="251">
        <v>521</v>
      </c>
      <c r="O159" s="251">
        <v>521</v>
      </c>
      <c r="P159" s="262">
        <v>521</v>
      </c>
      <c r="Q159" s="251">
        <f t="shared" si="12"/>
        <v>100</v>
      </c>
    </row>
    <row r="160" spans="1:21" ht="15.95" customHeight="1" x14ac:dyDescent="0.2">
      <c r="A160" s="119"/>
      <c r="B160" s="253"/>
      <c r="C160" s="165">
        <v>632001</v>
      </c>
      <c r="D160" s="119">
        <v>41</v>
      </c>
      <c r="E160" s="119" t="s">
        <v>403</v>
      </c>
      <c r="F160" s="251">
        <v>60</v>
      </c>
      <c r="G160" s="251">
        <v>60</v>
      </c>
      <c r="H160" s="251">
        <v>60</v>
      </c>
      <c r="I160" s="251">
        <v>60</v>
      </c>
      <c r="J160" s="251">
        <v>60</v>
      </c>
      <c r="K160" s="251">
        <v>60</v>
      </c>
      <c r="L160" s="251">
        <v>60</v>
      </c>
      <c r="M160" s="251">
        <v>60</v>
      </c>
      <c r="N160" s="251">
        <v>461</v>
      </c>
      <c r="O160" s="251">
        <v>461</v>
      </c>
      <c r="P160" s="262">
        <v>460.69</v>
      </c>
      <c r="Q160" s="251">
        <f t="shared" si="12"/>
        <v>99.932754880694148</v>
      </c>
    </row>
    <row r="161" spans="1:17" ht="15.95" customHeight="1" x14ac:dyDescent="0.2">
      <c r="A161" s="119"/>
      <c r="B161" s="253"/>
      <c r="C161" s="165">
        <v>632002</v>
      </c>
      <c r="D161" s="119">
        <v>41</v>
      </c>
      <c r="E161" s="119" t="s">
        <v>108</v>
      </c>
      <c r="F161" s="251">
        <v>500</v>
      </c>
      <c r="G161" s="251">
        <v>500</v>
      </c>
      <c r="H161" s="251">
        <v>500</v>
      </c>
      <c r="I161" s="251">
        <v>500</v>
      </c>
      <c r="J161" s="251">
        <v>500</v>
      </c>
      <c r="K161" s="251">
        <v>500</v>
      </c>
      <c r="L161" s="251">
        <v>500</v>
      </c>
      <c r="M161" s="251">
        <v>500</v>
      </c>
      <c r="N161" s="251">
        <v>193</v>
      </c>
      <c r="O161" s="251">
        <v>193</v>
      </c>
      <c r="P161" s="262">
        <v>252.5</v>
      </c>
      <c r="Q161" s="251">
        <f t="shared" si="12"/>
        <v>130.82901554404145</v>
      </c>
    </row>
    <row r="162" spans="1:17" ht="15.95" customHeight="1" x14ac:dyDescent="0.2">
      <c r="A162" s="119"/>
      <c r="B162" s="253"/>
      <c r="C162" s="165">
        <v>632003</v>
      </c>
      <c r="D162" s="119">
        <v>41</v>
      </c>
      <c r="E162" s="119" t="s">
        <v>110</v>
      </c>
      <c r="F162" s="251">
        <v>70</v>
      </c>
      <c r="G162" s="251">
        <v>70</v>
      </c>
      <c r="H162" s="251">
        <v>70</v>
      </c>
      <c r="I162" s="251">
        <v>70</v>
      </c>
      <c r="J162" s="251">
        <v>70</v>
      </c>
      <c r="K162" s="251">
        <v>70</v>
      </c>
      <c r="L162" s="251">
        <v>70</v>
      </c>
      <c r="M162" s="251">
        <v>70</v>
      </c>
      <c r="N162" s="251">
        <v>0</v>
      </c>
      <c r="O162" s="251">
        <v>0</v>
      </c>
      <c r="P162" s="262">
        <v>0</v>
      </c>
      <c r="Q162" s="251">
        <v>0</v>
      </c>
    </row>
    <row r="163" spans="1:17" ht="15.95" customHeight="1" x14ac:dyDescent="0.2">
      <c r="A163" s="119"/>
      <c r="B163" s="253"/>
      <c r="C163" s="165">
        <v>633006</v>
      </c>
      <c r="D163" s="119">
        <v>41</v>
      </c>
      <c r="E163" s="119" t="s">
        <v>111</v>
      </c>
      <c r="F163" s="251">
        <v>20</v>
      </c>
      <c r="G163" s="251">
        <v>20</v>
      </c>
      <c r="H163" s="251">
        <v>20</v>
      </c>
      <c r="I163" s="251">
        <v>20</v>
      </c>
      <c r="J163" s="251">
        <v>20</v>
      </c>
      <c r="K163" s="251">
        <v>20</v>
      </c>
      <c r="L163" s="251">
        <v>20</v>
      </c>
      <c r="M163" s="251">
        <v>20</v>
      </c>
      <c r="N163" s="251">
        <v>20</v>
      </c>
      <c r="O163" s="251">
        <v>20</v>
      </c>
      <c r="P163" s="262">
        <v>11.42</v>
      </c>
      <c r="Q163" s="251">
        <f t="shared" si="12"/>
        <v>57.099999999999994</v>
      </c>
    </row>
    <row r="164" spans="1:17" ht="15.95" customHeight="1" x14ac:dyDescent="0.2">
      <c r="A164" s="119"/>
      <c r="B164" s="253"/>
      <c r="C164" s="165" t="s">
        <v>48</v>
      </c>
      <c r="D164" s="119">
        <v>41</v>
      </c>
      <c r="E164" s="119" t="s">
        <v>112</v>
      </c>
      <c r="F164" s="251">
        <v>150</v>
      </c>
      <c r="G164" s="251">
        <v>150</v>
      </c>
      <c r="H164" s="251">
        <v>150</v>
      </c>
      <c r="I164" s="251">
        <v>150</v>
      </c>
      <c r="J164" s="251">
        <v>150</v>
      </c>
      <c r="K164" s="251">
        <v>150</v>
      </c>
      <c r="L164" s="251">
        <v>150</v>
      </c>
      <c r="M164" s="251">
        <v>150</v>
      </c>
      <c r="N164" s="251">
        <v>150</v>
      </c>
      <c r="O164" s="251">
        <v>150</v>
      </c>
      <c r="P164" s="262">
        <v>142.83000000000001</v>
      </c>
      <c r="Q164" s="251">
        <f t="shared" si="12"/>
        <v>95.22</v>
      </c>
    </row>
    <row r="165" spans="1:17" ht="15.95" customHeight="1" x14ac:dyDescent="0.2">
      <c r="A165" s="119"/>
      <c r="B165" s="253"/>
      <c r="C165" s="165" t="s">
        <v>50</v>
      </c>
      <c r="D165" s="119">
        <v>41</v>
      </c>
      <c r="E165" s="119" t="s">
        <v>757</v>
      </c>
      <c r="F165" s="251">
        <v>0</v>
      </c>
      <c r="G165" s="251">
        <v>0</v>
      </c>
      <c r="H165" s="251">
        <v>0</v>
      </c>
      <c r="I165" s="251">
        <v>0</v>
      </c>
      <c r="J165" s="251">
        <v>0</v>
      </c>
      <c r="K165" s="251">
        <v>0</v>
      </c>
      <c r="L165" s="251">
        <v>0</v>
      </c>
      <c r="M165" s="251">
        <v>0</v>
      </c>
      <c r="N165" s="251">
        <v>127</v>
      </c>
      <c r="O165" s="251">
        <v>127</v>
      </c>
      <c r="P165" s="262">
        <v>127.32</v>
      </c>
      <c r="Q165" s="251">
        <f t="shared" si="12"/>
        <v>100.25196850393701</v>
      </c>
    </row>
    <row r="166" spans="1:17" ht="15.95" customHeight="1" x14ac:dyDescent="0.2">
      <c r="A166" s="119"/>
      <c r="B166" s="253"/>
      <c r="C166" s="165">
        <v>633010</v>
      </c>
      <c r="D166" s="119">
        <v>41</v>
      </c>
      <c r="E166" s="119" t="s">
        <v>879</v>
      </c>
      <c r="F166" s="251">
        <v>400</v>
      </c>
      <c r="G166" s="251">
        <v>400</v>
      </c>
      <c r="H166" s="251">
        <v>400</v>
      </c>
      <c r="I166" s="251">
        <v>400</v>
      </c>
      <c r="J166" s="251">
        <v>400</v>
      </c>
      <c r="K166" s="251">
        <v>400</v>
      </c>
      <c r="L166" s="251">
        <v>400</v>
      </c>
      <c r="M166" s="251">
        <v>400</v>
      </c>
      <c r="N166" s="251">
        <v>0</v>
      </c>
      <c r="O166" s="251">
        <v>0</v>
      </c>
      <c r="P166" s="262">
        <v>211</v>
      </c>
      <c r="Q166" s="251">
        <v>0</v>
      </c>
    </row>
    <row r="167" spans="1:17" ht="15.95" customHeight="1" x14ac:dyDescent="0.2">
      <c r="A167" s="119"/>
      <c r="B167" s="253"/>
      <c r="C167" s="165">
        <v>63316</v>
      </c>
      <c r="D167" s="119">
        <v>41</v>
      </c>
      <c r="E167" s="119" t="s">
        <v>541</v>
      </c>
      <c r="F167" s="251">
        <v>0</v>
      </c>
      <c r="G167" s="251">
        <v>0</v>
      </c>
      <c r="H167" s="251">
        <v>0</v>
      </c>
      <c r="I167" s="251">
        <v>0</v>
      </c>
      <c r="J167" s="251">
        <v>0</v>
      </c>
      <c r="K167" s="251">
        <v>0</v>
      </c>
      <c r="L167" s="251">
        <v>0</v>
      </c>
      <c r="M167" s="251">
        <v>0</v>
      </c>
      <c r="N167" s="251">
        <v>154</v>
      </c>
      <c r="O167" s="251">
        <v>154</v>
      </c>
      <c r="P167" s="262">
        <v>154.24</v>
      </c>
      <c r="Q167" s="251">
        <f t="shared" si="12"/>
        <v>100.15584415584415</v>
      </c>
    </row>
    <row r="168" spans="1:17" ht="15.95" customHeight="1" x14ac:dyDescent="0.2">
      <c r="A168" s="119"/>
      <c r="B168" s="253"/>
      <c r="C168" s="165">
        <v>634001</v>
      </c>
      <c r="D168" s="119">
        <v>41</v>
      </c>
      <c r="E168" s="119" t="s">
        <v>113</v>
      </c>
      <c r="F168" s="251">
        <v>720</v>
      </c>
      <c r="G168" s="251">
        <v>720</v>
      </c>
      <c r="H168" s="251">
        <v>720</v>
      </c>
      <c r="I168" s="251">
        <v>720</v>
      </c>
      <c r="J168" s="251">
        <v>720</v>
      </c>
      <c r="K168" s="251">
        <v>720</v>
      </c>
      <c r="L168" s="251">
        <v>720</v>
      </c>
      <c r="M168" s="251">
        <v>720</v>
      </c>
      <c r="N168" s="251">
        <v>720</v>
      </c>
      <c r="O168" s="251">
        <v>720</v>
      </c>
      <c r="P168" s="262">
        <v>698</v>
      </c>
      <c r="Q168" s="251">
        <f t="shared" si="12"/>
        <v>96.944444444444443</v>
      </c>
    </row>
    <row r="169" spans="1:17" ht="15.95" customHeight="1" x14ac:dyDescent="0.2">
      <c r="A169" s="119"/>
      <c r="B169" s="253"/>
      <c r="C169" s="165" t="s">
        <v>56</v>
      </c>
      <c r="D169" s="119">
        <v>41</v>
      </c>
      <c r="E169" s="119" t="s">
        <v>114</v>
      </c>
      <c r="F169" s="251">
        <v>620</v>
      </c>
      <c r="G169" s="251">
        <v>620</v>
      </c>
      <c r="H169" s="251">
        <v>620</v>
      </c>
      <c r="I169" s="251">
        <v>620</v>
      </c>
      <c r="J169" s="251">
        <v>620</v>
      </c>
      <c r="K169" s="251">
        <v>620</v>
      </c>
      <c r="L169" s="251">
        <v>620</v>
      </c>
      <c r="M169" s="251">
        <v>620</v>
      </c>
      <c r="N169" s="251">
        <v>620</v>
      </c>
      <c r="O169" s="251">
        <v>620</v>
      </c>
      <c r="P169" s="262">
        <v>452.97</v>
      </c>
      <c r="Q169" s="251">
        <f t="shared" si="12"/>
        <v>73.059677419354841</v>
      </c>
    </row>
    <row r="170" spans="1:17" ht="15.95" customHeight="1" x14ac:dyDescent="0.2">
      <c r="A170" s="119"/>
      <c r="B170" s="253"/>
      <c r="C170" s="165">
        <v>634002</v>
      </c>
      <c r="D170" s="119">
        <v>41</v>
      </c>
      <c r="E170" s="119" t="s">
        <v>115</v>
      </c>
      <c r="F170" s="251">
        <v>600</v>
      </c>
      <c r="G170" s="251">
        <v>600</v>
      </c>
      <c r="H170" s="251">
        <v>600</v>
      </c>
      <c r="I170" s="251">
        <v>600</v>
      </c>
      <c r="J170" s="251">
        <v>600</v>
      </c>
      <c r="K170" s="251">
        <v>600</v>
      </c>
      <c r="L170" s="251">
        <v>600</v>
      </c>
      <c r="M170" s="251">
        <v>600</v>
      </c>
      <c r="N170" s="251">
        <v>600</v>
      </c>
      <c r="O170" s="251">
        <v>600</v>
      </c>
      <c r="P170" s="262">
        <v>324.08999999999997</v>
      </c>
      <c r="Q170" s="251">
        <f t="shared" si="12"/>
        <v>54.014999999999993</v>
      </c>
    </row>
    <row r="171" spans="1:17" ht="15.95" customHeight="1" x14ac:dyDescent="0.2">
      <c r="A171" s="119"/>
      <c r="B171" s="253"/>
      <c r="C171" s="165" t="s">
        <v>116</v>
      </c>
      <c r="D171" s="119">
        <v>41</v>
      </c>
      <c r="E171" s="119" t="s">
        <v>117</v>
      </c>
      <c r="F171" s="251">
        <v>100</v>
      </c>
      <c r="G171" s="251">
        <v>100</v>
      </c>
      <c r="H171" s="251">
        <v>100</v>
      </c>
      <c r="I171" s="251">
        <v>100</v>
      </c>
      <c r="J171" s="251">
        <v>100</v>
      </c>
      <c r="K171" s="251">
        <v>100</v>
      </c>
      <c r="L171" s="251">
        <v>100</v>
      </c>
      <c r="M171" s="251">
        <v>100</v>
      </c>
      <c r="N171" s="251">
        <v>1389</v>
      </c>
      <c r="O171" s="251">
        <v>1389</v>
      </c>
      <c r="P171" s="262">
        <v>1389.23</v>
      </c>
      <c r="Q171" s="251">
        <f t="shared" si="12"/>
        <v>100.01655867530597</v>
      </c>
    </row>
    <row r="172" spans="1:17" ht="15.95" customHeight="1" x14ac:dyDescent="0.2">
      <c r="A172" s="119"/>
      <c r="B172" s="253"/>
      <c r="C172" s="165">
        <v>634003</v>
      </c>
      <c r="D172" s="119">
        <v>41</v>
      </c>
      <c r="E172" s="119" t="s">
        <v>118</v>
      </c>
      <c r="F172" s="251">
        <v>620</v>
      </c>
      <c r="G172" s="251">
        <v>620</v>
      </c>
      <c r="H172" s="251">
        <v>620</v>
      </c>
      <c r="I172" s="251">
        <v>620</v>
      </c>
      <c r="J172" s="251">
        <v>620</v>
      </c>
      <c r="K172" s="251">
        <v>620</v>
      </c>
      <c r="L172" s="251">
        <v>620</v>
      </c>
      <c r="M172" s="251">
        <v>620</v>
      </c>
      <c r="N172" s="251">
        <v>620</v>
      </c>
      <c r="O172" s="251">
        <v>620</v>
      </c>
      <c r="P172" s="262">
        <v>607.83000000000004</v>
      </c>
      <c r="Q172" s="251">
        <f t="shared" si="12"/>
        <v>98.037096774193557</v>
      </c>
    </row>
    <row r="173" spans="1:17" ht="15.95" customHeight="1" x14ac:dyDescent="0.2">
      <c r="A173" s="119"/>
      <c r="B173" s="253"/>
      <c r="C173" s="165" t="s">
        <v>57</v>
      </c>
      <c r="D173" s="119">
        <v>41</v>
      </c>
      <c r="E173" s="119" t="s">
        <v>119</v>
      </c>
      <c r="F173" s="251">
        <v>390</v>
      </c>
      <c r="G173" s="251">
        <v>390</v>
      </c>
      <c r="H173" s="251">
        <v>390</v>
      </c>
      <c r="I173" s="251">
        <v>390</v>
      </c>
      <c r="J173" s="251">
        <v>390</v>
      </c>
      <c r="K173" s="251">
        <v>390</v>
      </c>
      <c r="L173" s="251">
        <v>390</v>
      </c>
      <c r="M173" s="251">
        <v>390</v>
      </c>
      <c r="N173" s="251">
        <v>390</v>
      </c>
      <c r="O173" s="251">
        <v>390</v>
      </c>
      <c r="P173" s="262">
        <v>0</v>
      </c>
      <c r="Q173" s="251">
        <f t="shared" si="12"/>
        <v>0</v>
      </c>
    </row>
    <row r="174" spans="1:17" ht="15.95" customHeight="1" x14ac:dyDescent="0.2">
      <c r="A174" s="119"/>
      <c r="B174" s="253"/>
      <c r="C174" s="165">
        <v>637023</v>
      </c>
      <c r="D174" s="119">
        <v>41</v>
      </c>
      <c r="E174" s="119" t="s">
        <v>761</v>
      </c>
      <c r="F174" s="251">
        <v>0</v>
      </c>
      <c r="G174" s="251">
        <v>0</v>
      </c>
      <c r="H174" s="251">
        <v>0</v>
      </c>
      <c r="I174" s="251">
        <v>0</v>
      </c>
      <c r="J174" s="251">
        <v>0</v>
      </c>
      <c r="K174" s="251">
        <v>0</v>
      </c>
      <c r="L174" s="251">
        <v>0</v>
      </c>
      <c r="M174" s="251">
        <v>0</v>
      </c>
      <c r="N174" s="251">
        <v>93</v>
      </c>
      <c r="O174" s="251">
        <v>93</v>
      </c>
      <c r="P174" s="262">
        <v>93</v>
      </c>
      <c r="Q174" s="251">
        <f t="shared" si="12"/>
        <v>100</v>
      </c>
    </row>
    <row r="175" spans="1:17" ht="15.95" customHeight="1" x14ac:dyDescent="0.2">
      <c r="A175" s="119"/>
      <c r="B175" s="119"/>
      <c r="C175" s="165" t="s">
        <v>120</v>
      </c>
      <c r="D175" s="119">
        <v>41</v>
      </c>
      <c r="E175" s="119" t="s">
        <v>121</v>
      </c>
      <c r="F175" s="251">
        <v>0</v>
      </c>
      <c r="G175" s="251">
        <v>0</v>
      </c>
      <c r="H175" s="251">
        <v>0</v>
      </c>
      <c r="I175" s="251">
        <v>0</v>
      </c>
      <c r="J175" s="251">
        <v>0</v>
      </c>
      <c r="K175" s="251">
        <v>0</v>
      </c>
      <c r="L175" s="251">
        <v>0</v>
      </c>
      <c r="M175" s="251">
        <v>0</v>
      </c>
      <c r="N175" s="251">
        <v>90</v>
      </c>
      <c r="O175" s="251">
        <v>90</v>
      </c>
      <c r="P175" s="262">
        <v>242</v>
      </c>
      <c r="Q175" s="251">
        <f t="shared" si="12"/>
        <v>268.88888888888891</v>
      </c>
    </row>
    <row r="176" spans="1:17" ht="15.95" customHeight="1" x14ac:dyDescent="0.2">
      <c r="A176" s="248"/>
      <c r="B176" s="119"/>
      <c r="C176" s="165">
        <v>642002</v>
      </c>
      <c r="D176" s="119">
        <v>41</v>
      </c>
      <c r="E176" s="119" t="s">
        <v>679</v>
      </c>
      <c r="F176" s="251">
        <v>2000</v>
      </c>
      <c r="G176" s="251">
        <v>2000</v>
      </c>
      <c r="H176" s="251">
        <v>2000</v>
      </c>
      <c r="I176" s="251">
        <v>2000</v>
      </c>
      <c r="J176" s="251">
        <v>2000</v>
      </c>
      <c r="K176" s="251">
        <v>2000</v>
      </c>
      <c r="L176" s="251">
        <v>2000</v>
      </c>
      <c r="M176" s="251">
        <v>2000</v>
      </c>
      <c r="N176" s="251">
        <v>3000</v>
      </c>
      <c r="O176" s="251">
        <v>3000</v>
      </c>
      <c r="P176" s="262">
        <v>3000</v>
      </c>
      <c r="Q176" s="251">
        <f t="shared" si="12"/>
        <v>100</v>
      </c>
    </row>
    <row r="177" spans="1:21" ht="15.95" customHeight="1" x14ac:dyDescent="0.2">
      <c r="A177" s="248"/>
      <c r="B177" s="119"/>
      <c r="C177" s="165">
        <v>635006</v>
      </c>
      <c r="D177" s="119">
        <v>41</v>
      </c>
      <c r="E177" s="119" t="s">
        <v>680</v>
      </c>
      <c r="F177" s="251">
        <v>1000</v>
      </c>
      <c r="G177" s="251">
        <v>1000</v>
      </c>
      <c r="H177" s="251">
        <v>1000</v>
      </c>
      <c r="I177" s="251">
        <v>1000</v>
      </c>
      <c r="J177" s="251">
        <v>1000</v>
      </c>
      <c r="K177" s="251">
        <v>1000</v>
      </c>
      <c r="L177" s="251">
        <v>1000</v>
      </c>
      <c r="M177" s="251">
        <v>1000</v>
      </c>
      <c r="N177" s="251">
        <v>2058</v>
      </c>
      <c r="O177" s="251">
        <v>2058</v>
      </c>
      <c r="P177" s="262">
        <v>2058.23</v>
      </c>
      <c r="Q177" s="251">
        <f t="shared" si="12"/>
        <v>100.011175898931</v>
      </c>
    </row>
    <row r="178" spans="1:21" ht="15.95" customHeight="1" x14ac:dyDescent="0.2">
      <c r="A178" s="248"/>
      <c r="B178" s="119"/>
      <c r="C178" s="165" t="s">
        <v>758</v>
      </c>
      <c r="D178" s="119">
        <v>41</v>
      </c>
      <c r="E178" s="119" t="s">
        <v>759</v>
      </c>
      <c r="F178" s="251">
        <v>0</v>
      </c>
      <c r="G178" s="251">
        <v>0</v>
      </c>
      <c r="H178" s="251">
        <v>0</v>
      </c>
      <c r="I178" s="251">
        <v>0</v>
      </c>
      <c r="J178" s="251">
        <v>0</v>
      </c>
      <c r="K178" s="251">
        <v>0</v>
      </c>
      <c r="L178" s="251">
        <v>0</v>
      </c>
      <c r="M178" s="251">
        <v>0</v>
      </c>
      <c r="N178" s="251">
        <v>30</v>
      </c>
      <c r="O178" s="251">
        <v>30</v>
      </c>
      <c r="P178" s="262">
        <v>30</v>
      </c>
      <c r="Q178" s="251">
        <f t="shared" si="12"/>
        <v>100</v>
      </c>
    </row>
    <row r="179" spans="1:21" ht="15.95" customHeight="1" x14ac:dyDescent="0.2">
      <c r="A179" s="248"/>
      <c r="B179" s="119"/>
      <c r="C179" s="165">
        <v>637001</v>
      </c>
      <c r="D179" s="119">
        <v>41</v>
      </c>
      <c r="E179" s="119" t="s">
        <v>760</v>
      </c>
      <c r="F179" s="251">
        <v>0</v>
      </c>
      <c r="G179" s="251">
        <v>0</v>
      </c>
      <c r="H179" s="251">
        <v>0</v>
      </c>
      <c r="I179" s="251">
        <v>0</v>
      </c>
      <c r="J179" s="251">
        <v>0</v>
      </c>
      <c r="K179" s="251">
        <v>0</v>
      </c>
      <c r="L179" s="251">
        <v>0</v>
      </c>
      <c r="M179" s="251">
        <v>0</v>
      </c>
      <c r="N179" s="251">
        <v>120</v>
      </c>
      <c r="O179" s="251">
        <v>120</v>
      </c>
      <c r="P179" s="262">
        <v>120</v>
      </c>
      <c r="Q179" s="251">
        <f t="shared" si="12"/>
        <v>100</v>
      </c>
    </row>
    <row r="180" spans="1:21" ht="15.95" customHeight="1" x14ac:dyDescent="0.2">
      <c r="A180" s="144" t="s">
        <v>344</v>
      </c>
      <c r="B180" s="119"/>
      <c r="C180" s="165"/>
      <c r="D180" s="119"/>
      <c r="E180" s="155" t="s">
        <v>99</v>
      </c>
      <c r="F180" s="126">
        <f t="shared" ref="F180:L180" si="14">SUM(F158:F179)</f>
        <v>8250</v>
      </c>
      <c r="G180" s="126">
        <f t="shared" si="14"/>
        <v>8250</v>
      </c>
      <c r="H180" s="126">
        <f t="shared" si="14"/>
        <v>8250</v>
      </c>
      <c r="I180" s="126">
        <f t="shared" si="14"/>
        <v>8250</v>
      </c>
      <c r="J180" s="126">
        <f t="shared" si="14"/>
        <v>8250</v>
      </c>
      <c r="K180" s="126">
        <f t="shared" si="14"/>
        <v>8250</v>
      </c>
      <c r="L180" s="126">
        <f t="shared" si="14"/>
        <v>8250</v>
      </c>
      <c r="M180" s="126">
        <f>SUM(M158:M179)</f>
        <v>8250</v>
      </c>
      <c r="N180" s="126">
        <f>SUM(N157:N179)</f>
        <v>11356</v>
      </c>
      <c r="O180" s="126">
        <f>SUM(O157:O179)</f>
        <v>11356</v>
      </c>
      <c r="P180" s="197">
        <f>SUM(P157:P179)</f>
        <v>10896.35</v>
      </c>
      <c r="Q180" s="251">
        <f t="shared" si="12"/>
        <v>95.952359985910533</v>
      </c>
      <c r="T180" s="5">
        <f>SUM(O180)</f>
        <v>11356</v>
      </c>
      <c r="U180" s="5">
        <f>SUM(P180)</f>
        <v>10896.35</v>
      </c>
    </row>
    <row r="181" spans="1:21" s="12" customFormat="1" ht="15.95" customHeight="1" x14ac:dyDescent="0.25">
      <c r="A181" s="236" t="s">
        <v>440</v>
      </c>
      <c r="B181" s="236"/>
      <c r="C181" s="284"/>
      <c r="D181" s="236"/>
      <c r="E181" s="236"/>
      <c r="F181" s="258"/>
      <c r="G181" s="258"/>
      <c r="H181" s="258"/>
      <c r="I181" s="258"/>
      <c r="J181" s="258"/>
      <c r="K181" s="258"/>
      <c r="L181" s="258"/>
      <c r="M181" s="258"/>
      <c r="N181" s="258"/>
      <c r="O181" s="258"/>
      <c r="P181" s="259"/>
      <c r="Q181" s="258"/>
    </row>
    <row r="182" spans="1:21" ht="15.75" customHeight="1" x14ac:dyDescent="0.2">
      <c r="A182" s="238"/>
      <c r="B182" s="236" t="s">
        <v>122</v>
      </c>
      <c r="C182" s="284"/>
      <c r="D182" s="236"/>
      <c r="E182" s="236" t="s">
        <v>123</v>
      </c>
      <c r="F182" s="258"/>
      <c r="G182" s="258"/>
      <c r="H182" s="258"/>
      <c r="I182" s="258"/>
      <c r="J182" s="258"/>
      <c r="K182" s="258"/>
      <c r="L182" s="258"/>
      <c r="M182" s="258"/>
      <c r="N182" s="258"/>
      <c r="O182" s="258"/>
      <c r="P182" s="259"/>
      <c r="Q182" s="258"/>
    </row>
    <row r="183" spans="1:21" ht="15.75" customHeight="1" x14ac:dyDescent="0.2">
      <c r="A183" s="145"/>
      <c r="B183" s="119"/>
      <c r="C183" s="165">
        <v>637027</v>
      </c>
      <c r="D183" s="119">
        <v>41</v>
      </c>
      <c r="E183" s="119" t="s">
        <v>854</v>
      </c>
      <c r="F183" s="263">
        <v>7000</v>
      </c>
      <c r="G183" s="263">
        <v>7000</v>
      </c>
      <c r="H183" s="263">
        <v>7000</v>
      </c>
      <c r="I183" s="263">
        <v>7000</v>
      </c>
      <c r="J183" s="263">
        <v>7000</v>
      </c>
      <c r="K183" s="263">
        <v>7000</v>
      </c>
      <c r="L183" s="263">
        <v>7000</v>
      </c>
      <c r="M183" s="263">
        <v>7000</v>
      </c>
      <c r="N183" s="263">
        <v>3000</v>
      </c>
      <c r="O183" s="263">
        <v>3000</v>
      </c>
      <c r="P183" s="264">
        <v>2498.85</v>
      </c>
      <c r="Q183" s="251">
        <f t="shared" si="12"/>
        <v>83.295000000000002</v>
      </c>
    </row>
    <row r="184" spans="1:21" ht="15.75" customHeight="1" x14ac:dyDescent="0.2">
      <c r="A184" s="145"/>
      <c r="B184" s="119"/>
      <c r="C184" s="165">
        <v>625007</v>
      </c>
      <c r="D184" s="119">
        <v>41</v>
      </c>
      <c r="E184" s="119" t="s">
        <v>372</v>
      </c>
      <c r="F184" s="263">
        <v>1700</v>
      </c>
      <c r="G184" s="263">
        <v>1700</v>
      </c>
      <c r="H184" s="263">
        <v>1700</v>
      </c>
      <c r="I184" s="263">
        <v>1700</v>
      </c>
      <c r="J184" s="263">
        <v>1700</v>
      </c>
      <c r="K184" s="263">
        <v>1700</v>
      </c>
      <c r="L184" s="263">
        <v>1700</v>
      </c>
      <c r="M184" s="263">
        <v>1700</v>
      </c>
      <c r="N184" s="263">
        <v>600</v>
      </c>
      <c r="O184" s="263">
        <v>600</v>
      </c>
      <c r="P184" s="264">
        <v>634.14</v>
      </c>
      <c r="Q184" s="251">
        <f t="shared" si="12"/>
        <v>105.69</v>
      </c>
    </row>
    <row r="185" spans="1:21" ht="15.75" customHeight="1" x14ac:dyDescent="0.2">
      <c r="A185" s="145"/>
      <c r="B185" s="253"/>
      <c r="C185" s="165" t="s">
        <v>53</v>
      </c>
      <c r="D185" s="119">
        <v>41</v>
      </c>
      <c r="E185" s="119" t="s">
        <v>762</v>
      </c>
      <c r="F185" s="263">
        <v>0</v>
      </c>
      <c r="G185" s="263">
        <v>0</v>
      </c>
      <c r="H185" s="263">
        <v>0</v>
      </c>
      <c r="I185" s="263">
        <v>0</v>
      </c>
      <c r="J185" s="263">
        <v>0</v>
      </c>
      <c r="K185" s="263">
        <v>0</v>
      </c>
      <c r="L185" s="263">
        <v>0</v>
      </c>
      <c r="M185" s="263">
        <v>0</v>
      </c>
      <c r="N185" s="263">
        <v>77</v>
      </c>
      <c r="O185" s="263">
        <v>77</v>
      </c>
      <c r="P185" s="264">
        <v>77.349999999999994</v>
      </c>
      <c r="Q185" s="251">
        <f t="shared" si="12"/>
        <v>100.45454545454544</v>
      </c>
    </row>
    <row r="186" spans="1:21" ht="15.75" customHeight="1" x14ac:dyDescent="0.2">
      <c r="A186" s="145"/>
      <c r="B186" s="253"/>
      <c r="C186" s="165" t="s">
        <v>48</v>
      </c>
      <c r="D186" s="119">
        <v>41</v>
      </c>
      <c r="E186" s="119" t="s">
        <v>763</v>
      </c>
      <c r="F186" s="263">
        <v>0</v>
      </c>
      <c r="G186" s="263">
        <v>0</v>
      </c>
      <c r="H186" s="263">
        <v>0</v>
      </c>
      <c r="I186" s="285">
        <v>1800</v>
      </c>
      <c r="J186" s="263">
        <v>1800</v>
      </c>
      <c r="K186" s="263">
        <v>1800</v>
      </c>
      <c r="L186" s="263">
        <v>1800</v>
      </c>
      <c r="M186" s="263">
        <v>1800</v>
      </c>
      <c r="N186" s="263">
        <v>1580</v>
      </c>
      <c r="O186" s="263">
        <v>1580</v>
      </c>
      <c r="P186" s="264">
        <v>1580.4</v>
      </c>
      <c r="Q186" s="251">
        <f t="shared" si="12"/>
        <v>100.02531645569621</v>
      </c>
    </row>
    <row r="187" spans="1:21" ht="15.75" customHeight="1" x14ac:dyDescent="0.2">
      <c r="A187" s="145"/>
      <c r="B187" s="253"/>
      <c r="C187" s="165">
        <v>633006</v>
      </c>
      <c r="D187" s="119">
        <v>41</v>
      </c>
      <c r="E187" s="119" t="s">
        <v>832</v>
      </c>
      <c r="F187" s="263">
        <v>0</v>
      </c>
      <c r="G187" s="263">
        <v>0</v>
      </c>
      <c r="H187" s="263">
        <v>0</v>
      </c>
      <c r="I187" s="285">
        <v>4000</v>
      </c>
      <c r="J187" s="263">
        <v>4000</v>
      </c>
      <c r="K187" s="263">
        <v>4000</v>
      </c>
      <c r="L187" s="263">
        <v>4000</v>
      </c>
      <c r="M187" s="263">
        <v>4000</v>
      </c>
      <c r="N187" s="263">
        <v>300</v>
      </c>
      <c r="O187" s="263">
        <v>300</v>
      </c>
      <c r="P187" s="264">
        <v>299.89999999999998</v>
      </c>
      <c r="Q187" s="251">
        <f t="shared" si="12"/>
        <v>99.966666666666654</v>
      </c>
    </row>
    <row r="188" spans="1:21" ht="15.75" customHeight="1" x14ac:dyDescent="0.2">
      <c r="A188" s="119"/>
      <c r="B188" s="253"/>
      <c r="C188" s="165">
        <v>637005</v>
      </c>
      <c r="D188" s="119">
        <v>41</v>
      </c>
      <c r="E188" s="119" t="s">
        <v>588</v>
      </c>
      <c r="F188" s="263">
        <v>400</v>
      </c>
      <c r="G188" s="263">
        <v>400</v>
      </c>
      <c r="H188" s="263">
        <v>400</v>
      </c>
      <c r="I188" s="263">
        <v>400</v>
      </c>
      <c r="J188" s="263">
        <v>400</v>
      </c>
      <c r="K188" s="263">
        <v>400</v>
      </c>
      <c r="L188" s="263">
        <v>400</v>
      </c>
      <c r="M188" s="263">
        <v>400</v>
      </c>
      <c r="N188" s="263">
        <v>700</v>
      </c>
      <c r="O188" s="263">
        <v>700</v>
      </c>
      <c r="P188" s="264">
        <v>742</v>
      </c>
      <c r="Q188" s="251">
        <f t="shared" si="12"/>
        <v>106</v>
      </c>
    </row>
    <row r="189" spans="1:21" ht="15.75" customHeight="1" x14ac:dyDescent="0.2">
      <c r="A189" s="276">
        <v>11</v>
      </c>
      <c r="B189" s="253"/>
      <c r="C189" s="165" t="s">
        <v>125</v>
      </c>
      <c r="D189" s="120"/>
      <c r="E189" s="276" t="s">
        <v>73</v>
      </c>
      <c r="F189" s="286">
        <f t="shared" ref="F189:L189" si="15">SUM(F183:F188)</f>
        <v>9100</v>
      </c>
      <c r="G189" s="286">
        <f t="shared" si="15"/>
        <v>9100</v>
      </c>
      <c r="H189" s="286">
        <f t="shared" si="15"/>
        <v>9100</v>
      </c>
      <c r="I189" s="286">
        <f t="shared" si="15"/>
        <v>14900</v>
      </c>
      <c r="J189" s="286">
        <f t="shared" si="15"/>
        <v>14900</v>
      </c>
      <c r="K189" s="286">
        <f t="shared" si="15"/>
        <v>14900</v>
      </c>
      <c r="L189" s="286">
        <f t="shared" si="15"/>
        <v>14900</v>
      </c>
      <c r="M189" s="286">
        <f>SUM(M183:M188)</f>
        <v>14900</v>
      </c>
      <c r="N189" s="286">
        <f>SUM(N183:N188)</f>
        <v>6257</v>
      </c>
      <c r="O189" s="286">
        <f>SUM(O183:O188)</f>
        <v>6257</v>
      </c>
      <c r="P189" s="287">
        <f>SUM(P183:P188)</f>
        <v>5832.6399999999994</v>
      </c>
      <c r="Q189" s="251">
        <f t="shared" si="12"/>
        <v>93.217836023653504</v>
      </c>
      <c r="T189" s="5">
        <f>SUM(O189)</f>
        <v>6257</v>
      </c>
      <c r="U189" s="5">
        <f>SUM(P189)</f>
        <v>5832.6399999999994</v>
      </c>
    </row>
    <row r="190" spans="1:21" ht="15.75" customHeight="1" x14ac:dyDescent="0.2">
      <c r="A190" s="288"/>
      <c r="B190" s="289" t="s">
        <v>824</v>
      </c>
      <c r="C190" s="290"/>
      <c r="D190" s="288"/>
      <c r="E190" s="291" t="s">
        <v>826</v>
      </c>
      <c r="F190" s="126"/>
      <c r="G190" s="126"/>
      <c r="H190" s="126"/>
      <c r="I190" s="126"/>
      <c r="J190" s="126"/>
      <c r="K190" s="126"/>
      <c r="L190" s="126"/>
      <c r="M190" s="126"/>
      <c r="N190" s="126"/>
      <c r="O190" s="126"/>
      <c r="P190" s="197"/>
      <c r="Q190" s="251"/>
    </row>
    <row r="191" spans="1:21" ht="15.75" customHeight="1" x14ac:dyDescent="0.2">
      <c r="A191" s="119"/>
      <c r="B191" s="155"/>
      <c r="C191" s="165" t="s">
        <v>825</v>
      </c>
      <c r="D191" s="119" t="s">
        <v>716</v>
      </c>
      <c r="E191" s="119" t="s">
        <v>880</v>
      </c>
      <c r="F191" s="126">
        <v>0</v>
      </c>
      <c r="G191" s="126">
        <v>0</v>
      </c>
      <c r="H191" s="126">
        <v>0</v>
      </c>
      <c r="I191" s="126">
        <v>0</v>
      </c>
      <c r="J191" s="126">
        <v>0</v>
      </c>
      <c r="K191" s="126">
        <v>0</v>
      </c>
      <c r="L191" s="126">
        <v>0</v>
      </c>
      <c r="M191" s="126">
        <v>0</v>
      </c>
      <c r="N191" s="251">
        <v>13087</v>
      </c>
      <c r="O191" s="251">
        <v>13087</v>
      </c>
      <c r="P191" s="249">
        <v>13086.54</v>
      </c>
      <c r="Q191" s="251">
        <f t="shared" si="12"/>
        <v>99.996485061511436</v>
      </c>
    </row>
    <row r="192" spans="1:21" ht="15.75" customHeight="1" x14ac:dyDescent="0.2">
      <c r="A192" s="119"/>
      <c r="B192" s="155"/>
      <c r="C192" s="165" t="s">
        <v>825</v>
      </c>
      <c r="D192" s="119">
        <v>41</v>
      </c>
      <c r="E192" s="119" t="s">
        <v>881</v>
      </c>
      <c r="F192" s="126">
        <v>0</v>
      </c>
      <c r="G192" s="126">
        <v>0</v>
      </c>
      <c r="H192" s="126">
        <v>0</v>
      </c>
      <c r="I192" s="126">
        <v>0</v>
      </c>
      <c r="J192" s="126"/>
      <c r="K192" s="126">
        <v>0</v>
      </c>
      <c r="L192" s="126">
        <v>0</v>
      </c>
      <c r="M192" s="126">
        <v>0</v>
      </c>
      <c r="N192" s="251">
        <v>143</v>
      </c>
      <c r="O192" s="251">
        <v>143</v>
      </c>
      <c r="P192" s="249">
        <v>316.52</v>
      </c>
      <c r="Q192" s="251">
        <f t="shared" si="12"/>
        <v>221.34265734265733</v>
      </c>
    </row>
    <row r="193" spans="1:21" ht="15.75" customHeight="1" x14ac:dyDescent="0.2">
      <c r="A193" s="238"/>
      <c r="B193" s="236"/>
      <c r="C193" s="212"/>
      <c r="D193" s="238"/>
      <c r="E193" s="238"/>
      <c r="F193" s="267"/>
      <c r="G193" s="267"/>
      <c r="H193" s="267"/>
      <c r="I193" s="267"/>
      <c r="J193" s="267"/>
      <c r="K193" s="267"/>
      <c r="L193" s="267"/>
      <c r="M193" s="267"/>
      <c r="N193" s="258"/>
      <c r="O193" s="258"/>
      <c r="P193" s="259"/>
      <c r="Q193" s="258"/>
    </row>
    <row r="194" spans="1:21" ht="15.75" customHeight="1" x14ac:dyDescent="0.2">
      <c r="A194" s="238"/>
      <c r="B194" s="236"/>
      <c r="C194" s="212"/>
      <c r="D194" s="238"/>
      <c r="E194" s="238"/>
      <c r="F194" s="267"/>
      <c r="G194" s="267"/>
      <c r="H194" s="267"/>
      <c r="I194" s="267"/>
      <c r="J194" s="267"/>
      <c r="K194" s="267"/>
      <c r="L194" s="267"/>
      <c r="M194" s="267"/>
      <c r="N194" s="258"/>
      <c r="O194" s="258"/>
      <c r="P194" s="259"/>
      <c r="Q194" s="258"/>
    </row>
    <row r="195" spans="1:21" ht="15.75" customHeight="1" x14ac:dyDescent="0.2">
      <c r="A195" s="119"/>
      <c r="B195" s="155"/>
      <c r="C195" s="165">
        <v>635</v>
      </c>
      <c r="D195" s="119">
        <v>111</v>
      </c>
      <c r="E195" s="119" t="s">
        <v>841</v>
      </c>
      <c r="F195" s="126">
        <v>0</v>
      </c>
      <c r="G195" s="126">
        <v>0</v>
      </c>
      <c r="H195" s="126">
        <v>0</v>
      </c>
      <c r="I195" s="126">
        <v>0</v>
      </c>
      <c r="J195" s="126">
        <v>0</v>
      </c>
      <c r="K195" s="126">
        <v>0</v>
      </c>
      <c r="L195" s="126">
        <v>0</v>
      </c>
      <c r="M195" s="126">
        <v>0</v>
      </c>
      <c r="N195" s="251">
        <v>5000</v>
      </c>
      <c r="O195" s="251">
        <v>5000</v>
      </c>
      <c r="P195" s="249">
        <v>5000</v>
      </c>
      <c r="Q195" s="251">
        <f t="shared" si="12"/>
        <v>100</v>
      </c>
    </row>
    <row r="196" spans="1:21" ht="15.75" customHeight="1" x14ac:dyDescent="0.2">
      <c r="A196" s="119"/>
      <c r="B196" s="155"/>
      <c r="C196" s="165">
        <v>635</v>
      </c>
      <c r="D196" s="119">
        <v>41</v>
      </c>
      <c r="E196" s="119" t="s">
        <v>842</v>
      </c>
      <c r="F196" s="126">
        <v>0</v>
      </c>
      <c r="G196" s="126">
        <v>0</v>
      </c>
      <c r="H196" s="126">
        <v>0</v>
      </c>
      <c r="I196" s="126">
        <v>0</v>
      </c>
      <c r="J196" s="126">
        <v>0</v>
      </c>
      <c r="K196" s="126">
        <v>0</v>
      </c>
      <c r="L196" s="126">
        <v>0</v>
      </c>
      <c r="M196" s="126">
        <v>0</v>
      </c>
      <c r="N196" s="251">
        <v>595</v>
      </c>
      <c r="O196" s="251">
        <v>595</v>
      </c>
      <c r="P196" s="249">
        <v>1250</v>
      </c>
      <c r="Q196" s="251">
        <f t="shared" si="12"/>
        <v>210.0840336134454</v>
      </c>
    </row>
    <row r="197" spans="1:21" ht="15.75" customHeight="1" x14ac:dyDescent="0.2">
      <c r="A197" s="276">
        <v>11</v>
      </c>
      <c r="B197" s="119"/>
      <c r="C197" s="165"/>
      <c r="D197" s="119"/>
      <c r="E197" s="155" t="s">
        <v>99</v>
      </c>
      <c r="F197" s="126">
        <v>0</v>
      </c>
      <c r="G197" s="126">
        <v>0</v>
      </c>
      <c r="H197" s="126">
        <v>0</v>
      </c>
      <c r="I197" s="126">
        <v>0</v>
      </c>
      <c r="J197" s="126">
        <v>0</v>
      </c>
      <c r="K197" s="126">
        <v>0</v>
      </c>
      <c r="L197" s="126">
        <v>0</v>
      </c>
      <c r="M197" s="126">
        <v>0</v>
      </c>
      <c r="N197" s="126">
        <f>SUM(N191:N196)</f>
        <v>18825</v>
      </c>
      <c r="O197" s="126">
        <f>SUM(O191:O196)</f>
        <v>18825</v>
      </c>
      <c r="P197" s="197">
        <f>SUM(P191:P196)</f>
        <v>19653.060000000001</v>
      </c>
      <c r="Q197" s="251">
        <f t="shared" si="12"/>
        <v>104.39872509960159</v>
      </c>
      <c r="T197" s="5">
        <f>SUM(O197)</f>
        <v>18825</v>
      </c>
      <c r="U197" s="5">
        <f>SUM(P197)</f>
        <v>19653.060000000001</v>
      </c>
    </row>
    <row r="198" spans="1:21" s="11" customFormat="1" ht="15.75" customHeight="1" x14ac:dyDescent="0.2">
      <c r="A198" s="291" t="s">
        <v>340</v>
      </c>
      <c r="B198" s="269"/>
      <c r="C198" s="292"/>
      <c r="D198" s="288"/>
      <c r="E198" s="288"/>
      <c r="F198" s="258"/>
      <c r="G198" s="258"/>
      <c r="H198" s="258"/>
      <c r="I198" s="258"/>
      <c r="J198" s="258"/>
      <c r="K198" s="258"/>
      <c r="L198" s="258"/>
      <c r="M198" s="258"/>
      <c r="N198" s="258"/>
      <c r="O198" s="258"/>
      <c r="P198" s="259"/>
      <c r="Q198" s="258"/>
    </row>
    <row r="199" spans="1:21" s="9" customFormat="1" ht="15.75" customHeight="1" x14ac:dyDescent="0.2">
      <c r="A199" s="272" t="s">
        <v>475</v>
      </c>
      <c r="B199" s="162" t="s">
        <v>486</v>
      </c>
      <c r="C199" s="212"/>
      <c r="D199" s="238"/>
      <c r="E199" s="238"/>
      <c r="F199" s="258"/>
      <c r="G199" s="258"/>
      <c r="H199" s="258"/>
      <c r="I199" s="258"/>
      <c r="J199" s="258"/>
      <c r="K199" s="258"/>
      <c r="L199" s="258"/>
      <c r="M199" s="258"/>
      <c r="N199" s="258"/>
      <c r="O199" s="258"/>
      <c r="P199" s="259"/>
      <c r="Q199" s="258"/>
    </row>
    <row r="200" spans="1:21" ht="15.75" customHeight="1" x14ac:dyDescent="0.2">
      <c r="A200" s="144" t="s">
        <v>434</v>
      </c>
      <c r="B200" s="155" t="s">
        <v>126</v>
      </c>
      <c r="C200" s="261"/>
      <c r="D200" s="155"/>
      <c r="E200" s="155" t="s">
        <v>127</v>
      </c>
      <c r="F200" s="251"/>
      <c r="G200" s="251"/>
      <c r="H200" s="251"/>
      <c r="I200" s="251"/>
      <c r="J200" s="251"/>
      <c r="K200" s="251"/>
      <c r="L200" s="251"/>
      <c r="M200" s="251"/>
      <c r="N200" s="251"/>
      <c r="O200" s="251"/>
      <c r="P200" s="262"/>
      <c r="Q200" s="251"/>
    </row>
    <row r="201" spans="1:21" ht="15.75" customHeight="1" x14ac:dyDescent="0.2">
      <c r="A201" s="119"/>
      <c r="B201" s="253"/>
      <c r="C201" s="165">
        <v>611</v>
      </c>
      <c r="D201" s="119">
        <v>111</v>
      </c>
      <c r="E201" s="119" t="s">
        <v>128</v>
      </c>
      <c r="F201" s="251">
        <v>3152</v>
      </c>
      <c r="G201" s="251">
        <v>3152</v>
      </c>
      <c r="H201" s="251">
        <v>3152</v>
      </c>
      <c r="I201" s="251">
        <v>3152</v>
      </c>
      <c r="J201" s="251">
        <v>3152</v>
      </c>
      <c r="K201" s="251">
        <v>3152</v>
      </c>
      <c r="L201" s="251">
        <v>3152</v>
      </c>
      <c r="M201" s="251">
        <v>3152</v>
      </c>
      <c r="N201" s="251">
        <v>3152</v>
      </c>
      <c r="O201" s="251">
        <v>3152</v>
      </c>
      <c r="P201" s="262">
        <v>3184.28</v>
      </c>
      <c r="Q201" s="251">
        <f t="shared" si="12"/>
        <v>101.0241116751269</v>
      </c>
    </row>
    <row r="202" spans="1:21" ht="15.75" customHeight="1" x14ac:dyDescent="0.2">
      <c r="A202" s="119"/>
      <c r="B202" s="253"/>
      <c r="C202" s="165">
        <v>611</v>
      </c>
      <c r="D202" s="119" t="s">
        <v>613</v>
      </c>
      <c r="E202" s="119" t="s">
        <v>129</v>
      </c>
      <c r="F202" s="251">
        <v>3910</v>
      </c>
      <c r="G202" s="251">
        <v>3910</v>
      </c>
      <c r="H202" s="251">
        <v>3910</v>
      </c>
      <c r="I202" s="251">
        <v>3910</v>
      </c>
      <c r="J202" s="251">
        <v>3910</v>
      </c>
      <c r="K202" s="251">
        <v>3910</v>
      </c>
      <c r="L202" s="251">
        <v>3910</v>
      </c>
      <c r="M202" s="251">
        <v>3910</v>
      </c>
      <c r="N202" s="251">
        <v>3910</v>
      </c>
      <c r="O202" s="251">
        <v>3910</v>
      </c>
      <c r="P202" s="262">
        <v>2520.11</v>
      </c>
      <c r="Q202" s="251">
        <f t="shared" si="12"/>
        <v>64.452941176470588</v>
      </c>
    </row>
    <row r="203" spans="1:21" ht="15.75" customHeight="1" x14ac:dyDescent="0.2">
      <c r="A203" s="119"/>
      <c r="B203" s="253"/>
      <c r="C203" s="165">
        <v>611</v>
      </c>
      <c r="D203" s="119">
        <v>41</v>
      </c>
      <c r="E203" s="119" t="s">
        <v>130</v>
      </c>
      <c r="F203" s="251">
        <v>5051</v>
      </c>
      <c r="G203" s="251">
        <v>5051</v>
      </c>
      <c r="H203" s="251">
        <v>5051</v>
      </c>
      <c r="I203" s="251">
        <v>5051</v>
      </c>
      <c r="J203" s="251">
        <v>5051</v>
      </c>
      <c r="K203" s="251">
        <v>5051</v>
      </c>
      <c r="L203" s="251">
        <v>5051</v>
      </c>
      <c r="M203" s="251">
        <v>5051</v>
      </c>
      <c r="N203" s="251">
        <v>5051</v>
      </c>
      <c r="O203" s="251">
        <v>5051</v>
      </c>
      <c r="P203" s="262">
        <v>6717.9</v>
      </c>
      <c r="Q203" s="251">
        <f t="shared" si="12"/>
        <v>133.00138586418529</v>
      </c>
    </row>
    <row r="204" spans="1:21" ht="15.75" customHeight="1" x14ac:dyDescent="0.2">
      <c r="A204" s="119"/>
      <c r="B204" s="253"/>
      <c r="C204" s="165" t="s">
        <v>22</v>
      </c>
      <c r="D204" s="119">
        <v>111</v>
      </c>
      <c r="E204" s="119" t="s">
        <v>131</v>
      </c>
      <c r="F204" s="251">
        <v>734</v>
      </c>
      <c r="G204" s="251">
        <v>734</v>
      </c>
      <c r="H204" s="251">
        <v>734</v>
      </c>
      <c r="I204" s="251">
        <v>734</v>
      </c>
      <c r="J204" s="251">
        <v>734</v>
      </c>
      <c r="K204" s="251">
        <v>734</v>
      </c>
      <c r="L204" s="251">
        <v>734</v>
      </c>
      <c r="M204" s="251">
        <v>734</v>
      </c>
      <c r="N204" s="251">
        <v>734</v>
      </c>
      <c r="O204" s="251">
        <v>734</v>
      </c>
      <c r="P204" s="262">
        <v>734</v>
      </c>
      <c r="Q204" s="251">
        <f t="shared" si="12"/>
        <v>100</v>
      </c>
    </row>
    <row r="205" spans="1:21" ht="15.75" customHeight="1" x14ac:dyDescent="0.2">
      <c r="A205" s="119"/>
      <c r="B205" s="253"/>
      <c r="C205" s="165" t="s">
        <v>22</v>
      </c>
      <c r="D205" s="119" t="s">
        <v>613</v>
      </c>
      <c r="E205" s="119" t="s">
        <v>132</v>
      </c>
      <c r="F205" s="251">
        <v>1230</v>
      </c>
      <c r="G205" s="251">
        <v>1230</v>
      </c>
      <c r="H205" s="251">
        <v>1230</v>
      </c>
      <c r="I205" s="251">
        <v>1230</v>
      </c>
      <c r="J205" s="251">
        <v>1230</v>
      </c>
      <c r="K205" s="251">
        <v>1230</v>
      </c>
      <c r="L205" s="251">
        <v>1230</v>
      </c>
      <c r="M205" s="251">
        <v>1230</v>
      </c>
      <c r="N205" s="251">
        <v>1230</v>
      </c>
      <c r="O205" s="251">
        <v>1230</v>
      </c>
      <c r="P205" s="262">
        <v>0</v>
      </c>
      <c r="Q205" s="251">
        <f t="shared" si="12"/>
        <v>0</v>
      </c>
    </row>
    <row r="206" spans="1:21" ht="15.75" customHeight="1" x14ac:dyDescent="0.2">
      <c r="A206" s="119"/>
      <c r="B206" s="253"/>
      <c r="C206" s="165" t="s">
        <v>22</v>
      </c>
      <c r="D206" s="119">
        <v>41</v>
      </c>
      <c r="E206" s="119" t="s">
        <v>133</v>
      </c>
      <c r="F206" s="251">
        <v>2270</v>
      </c>
      <c r="G206" s="251">
        <v>2270</v>
      </c>
      <c r="H206" s="251">
        <v>2270</v>
      </c>
      <c r="I206" s="251">
        <v>2270</v>
      </c>
      <c r="J206" s="251">
        <v>2270</v>
      </c>
      <c r="K206" s="251">
        <v>2270</v>
      </c>
      <c r="L206" s="251">
        <v>2270</v>
      </c>
      <c r="M206" s="251">
        <v>2270</v>
      </c>
      <c r="N206" s="251">
        <v>2270</v>
      </c>
      <c r="O206" s="251">
        <v>2270</v>
      </c>
      <c r="P206" s="262">
        <v>3502.51</v>
      </c>
      <c r="Q206" s="251">
        <f t="shared" ref="Q206:Q266" si="16">SUM(P206/O206)*100</f>
        <v>154.29559471365639</v>
      </c>
    </row>
    <row r="207" spans="1:21" ht="15.75" customHeight="1" x14ac:dyDescent="0.2">
      <c r="A207" s="119"/>
      <c r="B207" s="253"/>
      <c r="C207" s="165">
        <v>631001</v>
      </c>
      <c r="D207" s="119">
        <v>41</v>
      </c>
      <c r="E207" s="119" t="s">
        <v>585</v>
      </c>
      <c r="F207" s="251">
        <v>100</v>
      </c>
      <c r="G207" s="251">
        <v>100</v>
      </c>
      <c r="H207" s="251">
        <v>100</v>
      </c>
      <c r="I207" s="251">
        <v>100</v>
      </c>
      <c r="J207" s="251">
        <v>100</v>
      </c>
      <c r="K207" s="251">
        <v>100</v>
      </c>
      <c r="L207" s="251">
        <v>100</v>
      </c>
      <c r="M207" s="251">
        <v>100</v>
      </c>
      <c r="N207" s="251">
        <v>100</v>
      </c>
      <c r="O207" s="251">
        <v>100</v>
      </c>
      <c r="P207" s="262">
        <v>70.48</v>
      </c>
      <c r="Q207" s="251">
        <f t="shared" si="16"/>
        <v>70.48</v>
      </c>
    </row>
    <row r="208" spans="1:21" ht="15.75" customHeight="1" x14ac:dyDescent="0.2">
      <c r="A208" s="119"/>
      <c r="B208" s="253"/>
      <c r="C208" s="165" t="s">
        <v>44</v>
      </c>
      <c r="D208" s="119">
        <v>41</v>
      </c>
      <c r="E208" s="119" t="s">
        <v>563</v>
      </c>
      <c r="F208" s="251">
        <v>303</v>
      </c>
      <c r="G208" s="251">
        <v>303</v>
      </c>
      <c r="H208" s="251">
        <v>303</v>
      </c>
      <c r="I208" s="251">
        <v>303</v>
      </c>
      <c r="J208" s="251">
        <v>303</v>
      </c>
      <c r="K208" s="251">
        <v>303</v>
      </c>
      <c r="L208" s="251">
        <v>303</v>
      </c>
      <c r="M208" s="251">
        <v>303</v>
      </c>
      <c r="N208" s="251">
        <v>303</v>
      </c>
      <c r="O208" s="251">
        <v>303</v>
      </c>
      <c r="P208" s="262">
        <v>303</v>
      </c>
      <c r="Q208" s="251">
        <f t="shared" si="16"/>
        <v>100</v>
      </c>
    </row>
    <row r="209" spans="1:21" ht="15.75" customHeight="1" x14ac:dyDescent="0.2">
      <c r="A209" s="119"/>
      <c r="B209" s="253"/>
      <c r="C209" s="165">
        <v>633002</v>
      </c>
      <c r="D209" s="119">
        <v>41</v>
      </c>
      <c r="E209" s="119" t="s">
        <v>579</v>
      </c>
      <c r="F209" s="251">
        <v>0</v>
      </c>
      <c r="G209" s="251">
        <v>0</v>
      </c>
      <c r="H209" s="251">
        <v>0</v>
      </c>
      <c r="I209" s="251">
        <v>0</v>
      </c>
      <c r="J209" s="251">
        <v>0</v>
      </c>
      <c r="K209" s="251">
        <v>0</v>
      </c>
      <c r="L209" s="251">
        <v>0</v>
      </c>
      <c r="M209" s="251">
        <v>0</v>
      </c>
      <c r="N209" s="251">
        <v>601</v>
      </c>
      <c r="O209" s="251">
        <v>601</v>
      </c>
      <c r="P209" s="262">
        <v>601.20000000000005</v>
      </c>
      <c r="Q209" s="251">
        <f t="shared" si="16"/>
        <v>100.03327787021632</v>
      </c>
    </row>
    <row r="210" spans="1:21" ht="15.75" customHeight="1" x14ac:dyDescent="0.2">
      <c r="A210" s="119"/>
      <c r="B210" s="253"/>
      <c r="C210" s="165">
        <v>633006</v>
      </c>
      <c r="D210" s="119">
        <v>41</v>
      </c>
      <c r="E210" s="119" t="s">
        <v>381</v>
      </c>
      <c r="F210" s="251">
        <v>350</v>
      </c>
      <c r="G210" s="251">
        <v>350</v>
      </c>
      <c r="H210" s="251">
        <v>350</v>
      </c>
      <c r="I210" s="251">
        <v>350</v>
      </c>
      <c r="J210" s="251">
        <v>350</v>
      </c>
      <c r="K210" s="251">
        <v>350</v>
      </c>
      <c r="L210" s="251">
        <v>350</v>
      </c>
      <c r="M210" s="251">
        <v>350</v>
      </c>
      <c r="N210" s="251">
        <v>326</v>
      </c>
      <c r="O210" s="251">
        <v>326</v>
      </c>
      <c r="P210" s="262">
        <v>452.7</v>
      </c>
      <c r="Q210" s="251">
        <f t="shared" si="16"/>
        <v>138.86503067484662</v>
      </c>
    </row>
    <row r="211" spans="1:21" ht="15.75" customHeight="1" x14ac:dyDescent="0.2">
      <c r="A211" s="119"/>
      <c r="B211" s="253"/>
      <c r="C211" s="165">
        <v>633006</v>
      </c>
      <c r="D211" s="119">
        <v>111</v>
      </c>
      <c r="E211" s="119" t="s">
        <v>423</v>
      </c>
      <c r="F211" s="251">
        <v>82</v>
      </c>
      <c r="G211" s="251">
        <v>82</v>
      </c>
      <c r="H211" s="251">
        <v>82</v>
      </c>
      <c r="I211" s="251">
        <v>82</v>
      </c>
      <c r="J211" s="251">
        <v>82</v>
      </c>
      <c r="K211" s="251">
        <v>82</v>
      </c>
      <c r="L211" s="251">
        <v>82</v>
      </c>
      <c r="M211" s="251">
        <v>82</v>
      </c>
      <c r="N211" s="251">
        <v>66</v>
      </c>
      <c r="O211" s="251">
        <v>66</v>
      </c>
      <c r="P211" s="262">
        <v>66</v>
      </c>
      <c r="Q211" s="251">
        <f t="shared" si="16"/>
        <v>100</v>
      </c>
    </row>
    <row r="212" spans="1:21" ht="15.75" customHeight="1" x14ac:dyDescent="0.2">
      <c r="A212" s="119"/>
      <c r="B212" s="253"/>
      <c r="C212" s="165" t="s">
        <v>48</v>
      </c>
      <c r="D212" s="119">
        <v>41</v>
      </c>
      <c r="E212" s="119" t="s">
        <v>846</v>
      </c>
      <c r="F212" s="251">
        <v>31</v>
      </c>
      <c r="G212" s="251">
        <v>31</v>
      </c>
      <c r="H212" s="251">
        <v>31</v>
      </c>
      <c r="I212" s="251">
        <v>31</v>
      </c>
      <c r="J212" s="251">
        <v>31</v>
      </c>
      <c r="K212" s="251">
        <v>31</v>
      </c>
      <c r="L212" s="251">
        <v>31</v>
      </c>
      <c r="M212" s="251">
        <v>31</v>
      </c>
      <c r="N212" s="251">
        <v>0</v>
      </c>
      <c r="O212" s="251">
        <v>0</v>
      </c>
      <c r="P212" s="262">
        <v>12.73</v>
      </c>
      <c r="Q212" s="251">
        <v>0</v>
      </c>
    </row>
    <row r="213" spans="1:21" ht="15.75" customHeight="1" x14ac:dyDescent="0.2">
      <c r="A213" s="119"/>
      <c r="B213" s="253"/>
      <c r="C213" s="165">
        <v>637014</v>
      </c>
      <c r="D213" s="119">
        <v>41</v>
      </c>
      <c r="E213" s="119" t="s">
        <v>134</v>
      </c>
      <c r="F213" s="251">
        <v>578</v>
      </c>
      <c r="G213" s="251">
        <v>578</v>
      </c>
      <c r="H213" s="251">
        <v>578</v>
      </c>
      <c r="I213" s="251">
        <v>578</v>
      </c>
      <c r="J213" s="251">
        <v>578</v>
      </c>
      <c r="K213" s="251">
        <v>578</v>
      </c>
      <c r="L213" s="251">
        <v>578</v>
      </c>
      <c r="M213" s="251">
        <v>578</v>
      </c>
      <c r="N213" s="251">
        <v>578</v>
      </c>
      <c r="O213" s="251">
        <v>578</v>
      </c>
      <c r="P213" s="262">
        <v>564.62</v>
      </c>
      <c r="Q213" s="251">
        <f t="shared" si="16"/>
        <v>97.68512110726644</v>
      </c>
    </row>
    <row r="214" spans="1:21" ht="15.75" customHeight="1" x14ac:dyDescent="0.2">
      <c r="A214" s="119"/>
      <c r="B214" s="253"/>
      <c r="C214" s="165" t="s">
        <v>44</v>
      </c>
      <c r="D214" s="119" t="s">
        <v>613</v>
      </c>
      <c r="E214" s="119" t="s">
        <v>564</v>
      </c>
      <c r="F214" s="251">
        <v>730</v>
      </c>
      <c r="G214" s="251">
        <v>730</v>
      </c>
      <c r="H214" s="251">
        <v>730</v>
      </c>
      <c r="I214" s="251">
        <v>730</v>
      </c>
      <c r="J214" s="251">
        <v>730</v>
      </c>
      <c r="K214" s="251">
        <v>730</v>
      </c>
      <c r="L214" s="251">
        <v>730</v>
      </c>
      <c r="M214" s="251">
        <v>730</v>
      </c>
      <c r="N214" s="251">
        <v>730</v>
      </c>
      <c r="O214" s="251">
        <v>730</v>
      </c>
      <c r="P214" s="262">
        <v>1959.79</v>
      </c>
      <c r="Q214" s="251">
        <f t="shared" si="16"/>
        <v>268.46438356164384</v>
      </c>
    </row>
    <row r="215" spans="1:21" ht="15.75" customHeight="1" x14ac:dyDescent="0.2">
      <c r="A215" s="119"/>
      <c r="B215" s="253"/>
      <c r="C215" s="165">
        <v>632003</v>
      </c>
      <c r="D215" s="119">
        <v>41</v>
      </c>
      <c r="E215" s="119" t="s">
        <v>424</v>
      </c>
      <c r="F215" s="251">
        <v>350</v>
      </c>
      <c r="G215" s="251">
        <v>350</v>
      </c>
      <c r="H215" s="251">
        <v>350</v>
      </c>
      <c r="I215" s="251">
        <v>350</v>
      </c>
      <c r="J215" s="251">
        <v>350</v>
      </c>
      <c r="K215" s="251">
        <v>350</v>
      </c>
      <c r="L215" s="251">
        <v>350</v>
      </c>
      <c r="M215" s="251">
        <v>350</v>
      </c>
      <c r="N215" s="251">
        <v>350</v>
      </c>
      <c r="O215" s="251">
        <v>350</v>
      </c>
      <c r="P215" s="262">
        <v>270.74</v>
      </c>
      <c r="Q215" s="251">
        <f t="shared" si="16"/>
        <v>77.354285714285723</v>
      </c>
    </row>
    <row r="216" spans="1:21" ht="15.75" customHeight="1" x14ac:dyDescent="0.2">
      <c r="A216" s="119"/>
      <c r="B216" s="119"/>
      <c r="C216" s="165">
        <v>637001</v>
      </c>
      <c r="D216" s="119">
        <v>41</v>
      </c>
      <c r="E216" s="119" t="s">
        <v>586</v>
      </c>
      <c r="F216" s="251">
        <v>230</v>
      </c>
      <c r="G216" s="251">
        <v>230</v>
      </c>
      <c r="H216" s="251">
        <v>230</v>
      </c>
      <c r="I216" s="251">
        <v>230</v>
      </c>
      <c r="J216" s="251">
        <v>230</v>
      </c>
      <c r="K216" s="251">
        <v>230</v>
      </c>
      <c r="L216" s="251">
        <v>230</v>
      </c>
      <c r="M216" s="251">
        <v>230</v>
      </c>
      <c r="N216" s="251">
        <v>230</v>
      </c>
      <c r="O216" s="251">
        <v>230</v>
      </c>
      <c r="P216" s="262">
        <v>388</v>
      </c>
      <c r="Q216" s="251">
        <f t="shared" si="16"/>
        <v>168.69565217391306</v>
      </c>
    </row>
    <row r="217" spans="1:21" ht="15.75" customHeight="1" x14ac:dyDescent="0.2">
      <c r="A217" s="248"/>
      <c r="B217" s="119"/>
      <c r="C217" s="165">
        <v>633009</v>
      </c>
      <c r="D217" s="119">
        <v>41</v>
      </c>
      <c r="E217" s="119" t="s">
        <v>764</v>
      </c>
      <c r="F217" s="251">
        <v>0</v>
      </c>
      <c r="G217" s="251">
        <v>0</v>
      </c>
      <c r="H217" s="251">
        <v>0</v>
      </c>
      <c r="I217" s="251">
        <v>0</v>
      </c>
      <c r="J217" s="251">
        <v>0</v>
      </c>
      <c r="K217" s="251">
        <v>0</v>
      </c>
      <c r="L217" s="251">
        <v>0</v>
      </c>
      <c r="M217" s="251">
        <v>0</v>
      </c>
      <c r="N217" s="251">
        <v>71</v>
      </c>
      <c r="O217" s="251">
        <v>71</v>
      </c>
      <c r="P217" s="262">
        <v>117.36</v>
      </c>
      <c r="Q217" s="251">
        <f t="shared" si="16"/>
        <v>165.29577464788733</v>
      </c>
    </row>
    <row r="218" spans="1:21" ht="15.95" customHeight="1" x14ac:dyDescent="0.2">
      <c r="A218" s="144" t="s">
        <v>434</v>
      </c>
      <c r="B218" s="119"/>
      <c r="C218" s="165"/>
      <c r="D218" s="119"/>
      <c r="E218" s="155" t="s">
        <v>99</v>
      </c>
      <c r="F218" s="126">
        <f t="shared" ref="F218:L218" si="17">SUM(F201:F217)</f>
        <v>19101</v>
      </c>
      <c r="G218" s="126">
        <f t="shared" si="17"/>
        <v>19101</v>
      </c>
      <c r="H218" s="126">
        <f t="shared" si="17"/>
        <v>19101</v>
      </c>
      <c r="I218" s="126">
        <f t="shared" si="17"/>
        <v>19101</v>
      </c>
      <c r="J218" s="126">
        <f t="shared" si="17"/>
        <v>19101</v>
      </c>
      <c r="K218" s="126">
        <f t="shared" si="17"/>
        <v>19101</v>
      </c>
      <c r="L218" s="126">
        <f t="shared" si="17"/>
        <v>19101</v>
      </c>
      <c r="M218" s="126">
        <f>SUM(M201:M217)</f>
        <v>19101</v>
      </c>
      <c r="N218" s="126">
        <f>SUM(N200:N217)</f>
        <v>19702</v>
      </c>
      <c r="O218" s="126">
        <f>SUM(O200:O217)</f>
        <v>19702</v>
      </c>
      <c r="P218" s="197">
        <f>SUM(P200:P217)</f>
        <v>21465.420000000006</v>
      </c>
      <c r="Q218" s="251">
        <f t="shared" si="16"/>
        <v>108.95046188204248</v>
      </c>
      <c r="T218" s="5">
        <f>SUM(O218)</f>
        <v>19702</v>
      </c>
      <c r="U218" s="5">
        <f>SUM(P218)</f>
        <v>21465.420000000006</v>
      </c>
    </row>
    <row r="219" spans="1:21" s="12" customFormat="1" ht="15.95" customHeight="1" x14ac:dyDescent="0.25">
      <c r="A219" s="236" t="s">
        <v>345</v>
      </c>
      <c r="B219" s="236"/>
      <c r="C219" s="284"/>
      <c r="D219" s="236"/>
      <c r="E219" s="236"/>
      <c r="F219" s="267"/>
      <c r="G219" s="267"/>
      <c r="H219" s="267"/>
      <c r="I219" s="267"/>
      <c r="J219" s="267"/>
      <c r="K219" s="258"/>
      <c r="L219" s="258"/>
      <c r="M219" s="258"/>
      <c r="N219" s="258"/>
      <c r="O219" s="258"/>
      <c r="P219" s="259"/>
      <c r="Q219" s="258"/>
    </row>
    <row r="220" spans="1:21" s="3" customFormat="1" ht="15.95" customHeight="1" x14ac:dyDescent="0.2">
      <c r="A220" s="162"/>
      <c r="B220" s="162" t="s">
        <v>430</v>
      </c>
      <c r="C220" s="255"/>
      <c r="D220" s="256"/>
      <c r="E220" s="162"/>
      <c r="F220" s="257"/>
      <c r="G220" s="257"/>
      <c r="H220" s="257"/>
      <c r="I220" s="257"/>
      <c r="J220" s="257"/>
      <c r="K220" s="258"/>
      <c r="L220" s="258"/>
      <c r="M220" s="258"/>
      <c r="N220" s="258"/>
      <c r="O220" s="258"/>
      <c r="P220" s="259"/>
      <c r="Q220" s="258"/>
    </row>
    <row r="221" spans="1:21" ht="15.95" customHeight="1" x14ac:dyDescent="0.2">
      <c r="A221" s="119"/>
      <c r="B221" s="155" t="s">
        <v>135</v>
      </c>
      <c r="C221" s="261"/>
      <c r="D221" s="155"/>
      <c r="E221" s="155" t="s">
        <v>136</v>
      </c>
      <c r="F221" s="251"/>
      <c r="G221" s="251"/>
      <c r="H221" s="251"/>
      <c r="I221" s="251"/>
      <c r="J221" s="251"/>
      <c r="K221" s="251"/>
      <c r="L221" s="251"/>
      <c r="M221" s="251"/>
      <c r="N221" s="251"/>
      <c r="O221" s="251"/>
      <c r="P221" s="262"/>
      <c r="Q221" s="251"/>
    </row>
    <row r="222" spans="1:21" ht="15.95" customHeight="1" x14ac:dyDescent="0.2">
      <c r="A222" s="145" t="s">
        <v>431</v>
      </c>
      <c r="B222" s="119"/>
      <c r="C222" s="165">
        <v>633006</v>
      </c>
      <c r="D222" s="119">
        <v>41</v>
      </c>
      <c r="E222" s="119" t="s">
        <v>137</v>
      </c>
      <c r="F222" s="251">
        <v>400</v>
      </c>
      <c r="G222" s="251">
        <v>400</v>
      </c>
      <c r="H222" s="251">
        <v>400</v>
      </c>
      <c r="I222" s="251">
        <v>400</v>
      </c>
      <c r="J222" s="251">
        <v>400</v>
      </c>
      <c r="K222" s="251">
        <v>400</v>
      </c>
      <c r="L222" s="251">
        <v>400</v>
      </c>
      <c r="M222" s="251">
        <v>400</v>
      </c>
      <c r="N222" s="251">
        <v>400</v>
      </c>
      <c r="O222" s="251">
        <v>400</v>
      </c>
      <c r="P222" s="262">
        <v>277.8</v>
      </c>
      <c r="Q222" s="251">
        <f t="shared" si="16"/>
        <v>69.45</v>
      </c>
    </row>
    <row r="223" spans="1:21" ht="15.95" customHeight="1" x14ac:dyDescent="0.2">
      <c r="A223" s="145"/>
      <c r="B223" s="119"/>
      <c r="C223" s="165" t="s">
        <v>587</v>
      </c>
      <c r="D223" s="119">
        <v>41</v>
      </c>
      <c r="E223" s="119" t="s">
        <v>766</v>
      </c>
      <c r="F223" s="251">
        <v>840</v>
      </c>
      <c r="G223" s="251">
        <v>840</v>
      </c>
      <c r="H223" s="251">
        <v>840</v>
      </c>
      <c r="I223" s="251">
        <v>840</v>
      </c>
      <c r="J223" s="251">
        <v>840</v>
      </c>
      <c r="K223" s="251">
        <v>840</v>
      </c>
      <c r="L223" s="251">
        <v>840</v>
      </c>
      <c r="M223" s="251">
        <v>840</v>
      </c>
      <c r="N223" s="251">
        <v>1600</v>
      </c>
      <c r="O223" s="251">
        <v>1600</v>
      </c>
      <c r="P223" s="262">
        <v>1627.56</v>
      </c>
      <c r="Q223" s="251">
        <f t="shared" si="16"/>
        <v>101.72250000000001</v>
      </c>
    </row>
    <row r="224" spans="1:21" ht="15.95" customHeight="1" x14ac:dyDescent="0.2">
      <c r="A224" s="145" t="s">
        <v>431</v>
      </c>
      <c r="B224" s="119"/>
      <c r="C224" s="165">
        <v>635004</v>
      </c>
      <c r="D224" s="119">
        <v>41</v>
      </c>
      <c r="E224" s="119" t="s">
        <v>765</v>
      </c>
      <c r="F224" s="251">
        <v>10000</v>
      </c>
      <c r="G224" s="251">
        <v>10000</v>
      </c>
      <c r="H224" s="251">
        <v>10000</v>
      </c>
      <c r="I224" s="252">
        <v>13000</v>
      </c>
      <c r="J224" s="251">
        <v>13000</v>
      </c>
      <c r="K224" s="251">
        <v>13000</v>
      </c>
      <c r="L224" s="251">
        <v>13000</v>
      </c>
      <c r="M224" s="251">
        <v>13000</v>
      </c>
      <c r="N224" s="251">
        <v>2000</v>
      </c>
      <c r="O224" s="251">
        <v>2000</v>
      </c>
      <c r="P224" s="262">
        <v>3975.96</v>
      </c>
      <c r="Q224" s="251">
        <f t="shared" si="16"/>
        <v>198.798</v>
      </c>
    </row>
    <row r="225" spans="1:21" ht="15.95" customHeight="1" x14ac:dyDescent="0.2">
      <c r="A225" s="145" t="s">
        <v>431</v>
      </c>
      <c r="B225" s="253"/>
      <c r="C225" s="165" t="s">
        <v>124</v>
      </c>
      <c r="D225" s="119">
        <v>41</v>
      </c>
      <c r="E225" s="119" t="s">
        <v>675</v>
      </c>
      <c r="F225" s="251">
        <v>30000</v>
      </c>
      <c r="G225" s="251">
        <v>30000</v>
      </c>
      <c r="H225" s="251">
        <v>30000</v>
      </c>
      <c r="I225" s="251">
        <v>30000</v>
      </c>
      <c r="J225" s="251">
        <v>30000</v>
      </c>
      <c r="K225" s="251">
        <v>30000</v>
      </c>
      <c r="L225" s="251">
        <v>30000</v>
      </c>
      <c r="M225" s="251">
        <v>30000</v>
      </c>
      <c r="N225" s="251">
        <v>30000</v>
      </c>
      <c r="O225" s="251">
        <v>30000</v>
      </c>
      <c r="P225" s="262">
        <v>28147.21</v>
      </c>
      <c r="Q225" s="251">
        <f t="shared" si="16"/>
        <v>93.824033333333333</v>
      </c>
    </row>
    <row r="226" spans="1:21" ht="15.95" customHeight="1" x14ac:dyDescent="0.2">
      <c r="A226" s="145"/>
      <c r="B226" s="253"/>
      <c r="C226" s="165" t="s">
        <v>767</v>
      </c>
      <c r="D226" s="119">
        <v>41</v>
      </c>
      <c r="E226" s="119" t="s">
        <v>768</v>
      </c>
      <c r="F226" s="263">
        <v>0</v>
      </c>
      <c r="G226" s="263">
        <v>0</v>
      </c>
      <c r="H226" s="263">
        <v>0</v>
      </c>
      <c r="I226" s="285">
        <v>4450</v>
      </c>
      <c r="J226" s="263">
        <v>4450</v>
      </c>
      <c r="K226" s="263">
        <v>4450</v>
      </c>
      <c r="L226" s="263">
        <v>4450</v>
      </c>
      <c r="M226" s="285">
        <v>6850</v>
      </c>
      <c r="N226" s="263">
        <v>6850</v>
      </c>
      <c r="O226" s="263">
        <v>6850</v>
      </c>
      <c r="P226" s="268">
        <v>6852.23</v>
      </c>
      <c r="Q226" s="251">
        <f t="shared" si="16"/>
        <v>100.03255474452556</v>
      </c>
    </row>
    <row r="227" spans="1:21" ht="15.95" customHeight="1" x14ac:dyDescent="0.2">
      <c r="A227" s="155" t="s">
        <v>431</v>
      </c>
      <c r="B227" s="253"/>
      <c r="C227" s="165" t="s">
        <v>138</v>
      </c>
      <c r="D227" s="119">
        <v>41</v>
      </c>
      <c r="E227" s="119" t="s">
        <v>681</v>
      </c>
      <c r="F227" s="263">
        <v>2200</v>
      </c>
      <c r="G227" s="263">
        <v>2200</v>
      </c>
      <c r="H227" s="263">
        <v>2200</v>
      </c>
      <c r="I227" s="263">
        <v>2200</v>
      </c>
      <c r="J227" s="263">
        <v>2200</v>
      </c>
      <c r="K227" s="263">
        <v>2200</v>
      </c>
      <c r="L227" s="263">
        <v>2200</v>
      </c>
      <c r="M227" s="263">
        <v>2200</v>
      </c>
      <c r="N227" s="263">
        <v>2200</v>
      </c>
      <c r="O227" s="263">
        <v>2200</v>
      </c>
      <c r="P227" s="268">
        <v>540</v>
      </c>
      <c r="Q227" s="251">
        <f t="shared" si="16"/>
        <v>24.545454545454547</v>
      </c>
    </row>
    <row r="228" spans="1:21" ht="15.95" customHeight="1" x14ac:dyDescent="0.2">
      <c r="A228" s="155" t="s">
        <v>431</v>
      </c>
      <c r="B228" s="119"/>
      <c r="C228" s="165"/>
      <c r="D228" s="119"/>
      <c r="E228" s="155" t="s">
        <v>99</v>
      </c>
      <c r="F228" s="265">
        <f t="shared" ref="F228:G228" si="18">SUM(F222:F227)</f>
        <v>43440</v>
      </c>
      <c r="G228" s="265">
        <f t="shared" si="18"/>
        <v>43440</v>
      </c>
      <c r="H228" s="265">
        <f t="shared" ref="H228:I228" si="19">SUM(H222:H227)</f>
        <v>43440</v>
      </c>
      <c r="I228" s="265">
        <f t="shared" si="19"/>
        <v>50890</v>
      </c>
      <c r="J228" s="265">
        <f t="shared" ref="J228:L228" si="20">SUM(J222:J227)</f>
        <v>50890</v>
      </c>
      <c r="K228" s="265">
        <f t="shared" si="20"/>
        <v>50890</v>
      </c>
      <c r="L228" s="265">
        <f t="shared" si="20"/>
        <v>50890</v>
      </c>
      <c r="M228" s="265">
        <f t="shared" ref="M228" si="21">SUM(M222:M227)</f>
        <v>53290</v>
      </c>
      <c r="N228" s="265">
        <f>SUM(N221:N227)</f>
        <v>43050</v>
      </c>
      <c r="O228" s="265">
        <f>SUM(O221:O227)</f>
        <v>43050</v>
      </c>
      <c r="P228" s="266">
        <f>SUM(P221:P227)</f>
        <v>41420.759999999995</v>
      </c>
      <c r="Q228" s="251">
        <f t="shared" si="16"/>
        <v>96.215470383275246</v>
      </c>
      <c r="T228" s="5">
        <f>SUM(O228)</f>
        <v>43050</v>
      </c>
      <c r="U228" s="5">
        <f>SUM(P228)</f>
        <v>41420.759999999995</v>
      </c>
    </row>
    <row r="229" spans="1:21" s="11" customFormat="1" ht="15.95" customHeight="1" x14ac:dyDescent="0.2">
      <c r="A229" s="236" t="s">
        <v>346</v>
      </c>
      <c r="B229" s="236"/>
      <c r="C229" s="284"/>
      <c r="D229" s="238"/>
      <c r="E229" s="238"/>
      <c r="F229" s="258"/>
      <c r="G229" s="258"/>
      <c r="H229" s="258"/>
      <c r="I229" s="258"/>
      <c r="J229" s="258"/>
      <c r="K229" s="258"/>
      <c r="L229" s="258"/>
      <c r="M229" s="258"/>
      <c r="N229" s="258"/>
      <c r="O229" s="258"/>
      <c r="P229" s="259"/>
      <c r="Q229" s="258"/>
    </row>
    <row r="230" spans="1:21" s="3" customFormat="1" ht="15.95" customHeight="1" x14ac:dyDescent="0.2">
      <c r="A230" s="240"/>
      <c r="B230" s="162" t="s">
        <v>446</v>
      </c>
      <c r="C230" s="255"/>
      <c r="D230" s="256"/>
      <c r="E230" s="162"/>
      <c r="F230" s="257"/>
      <c r="G230" s="257"/>
      <c r="H230" s="257"/>
      <c r="I230" s="257"/>
      <c r="J230" s="257"/>
      <c r="K230" s="258"/>
      <c r="L230" s="258"/>
      <c r="M230" s="258"/>
      <c r="N230" s="258"/>
      <c r="O230" s="258"/>
      <c r="P230" s="259"/>
      <c r="Q230" s="258"/>
    </row>
    <row r="231" spans="1:21" ht="15.95" customHeight="1" x14ac:dyDescent="0.2">
      <c r="A231" s="293"/>
      <c r="B231" s="276" t="s">
        <v>139</v>
      </c>
      <c r="C231" s="294"/>
      <c r="D231" s="276"/>
      <c r="E231" s="276" t="s">
        <v>140</v>
      </c>
      <c r="F231" s="295"/>
      <c r="G231" s="295"/>
      <c r="H231" s="295"/>
      <c r="I231" s="295"/>
      <c r="J231" s="295"/>
      <c r="K231" s="270"/>
      <c r="L231" s="270"/>
      <c r="M231" s="270"/>
      <c r="N231" s="270"/>
      <c r="O231" s="270"/>
      <c r="P231" s="271"/>
      <c r="Q231" s="270"/>
    </row>
    <row r="232" spans="1:21" ht="15.95" customHeight="1" x14ac:dyDescent="0.2">
      <c r="A232" s="145" t="s">
        <v>347</v>
      </c>
      <c r="B232" s="119"/>
      <c r="C232" s="165">
        <v>634004</v>
      </c>
      <c r="D232" s="119">
        <v>41</v>
      </c>
      <c r="E232" s="119" t="s">
        <v>651</v>
      </c>
      <c r="F232" s="251">
        <v>500</v>
      </c>
      <c r="G232" s="251">
        <v>500</v>
      </c>
      <c r="H232" s="251">
        <v>500</v>
      </c>
      <c r="I232" s="251">
        <v>500</v>
      </c>
      <c r="J232" s="251">
        <v>500</v>
      </c>
      <c r="K232" s="251">
        <v>500</v>
      </c>
      <c r="L232" s="251">
        <v>500</v>
      </c>
      <c r="M232" s="251">
        <v>500</v>
      </c>
      <c r="N232" s="251">
        <v>0</v>
      </c>
      <c r="O232" s="251">
        <v>0</v>
      </c>
      <c r="P232" s="249">
        <v>0</v>
      </c>
      <c r="Q232" s="251">
        <v>0</v>
      </c>
    </row>
    <row r="233" spans="1:21" ht="15.95" customHeight="1" x14ac:dyDescent="0.2">
      <c r="A233" s="119"/>
      <c r="B233" s="119"/>
      <c r="C233" s="165" t="s">
        <v>589</v>
      </c>
      <c r="D233" s="119">
        <v>41</v>
      </c>
      <c r="E233" s="119" t="s">
        <v>769</v>
      </c>
      <c r="F233" s="251">
        <v>500</v>
      </c>
      <c r="G233" s="251">
        <v>500</v>
      </c>
      <c r="H233" s="251">
        <v>500</v>
      </c>
      <c r="I233" s="251">
        <v>500</v>
      </c>
      <c r="J233" s="251">
        <v>500</v>
      </c>
      <c r="K233" s="251">
        <v>500</v>
      </c>
      <c r="L233" s="251">
        <v>500</v>
      </c>
      <c r="M233" s="251">
        <v>500</v>
      </c>
      <c r="N233" s="251">
        <v>728</v>
      </c>
      <c r="O233" s="251">
        <v>728</v>
      </c>
      <c r="P233" s="249">
        <v>727.66</v>
      </c>
      <c r="Q233" s="251">
        <f t="shared" si="16"/>
        <v>99.953296703296701</v>
      </c>
    </row>
    <row r="234" spans="1:21" ht="15.95" customHeight="1" x14ac:dyDescent="0.2">
      <c r="A234" s="119"/>
      <c r="B234" s="119"/>
      <c r="C234" s="165">
        <v>636002</v>
      </c>
      <c r="D234" s="119">
        <v>41</v>
      </c>
      <c r="E234" s="119" t="s">
        <v>770</v>
      </c>
      <c r="F234" s="251">
        <v>0</v>
      </c>
      <c r="G234" s="251">
        <v>0</v>
      </c>
      <c r="H234" s="251">
        <v>0</v>
      </c>
      <c r="I234" s="251">
        <v>0</v>
      </c>
      <c r="J234" s="251">
        <v>0</v>
      </c>
      <c r="K234" s="251">
        <v>0</v>
      </c>
      <c r="L234" s="251">
        <v>0</v>
      </c>
      <c r="M234" s="251">
        <v>0</v>
      </c>
      <c r="N234" s="251">
        <v>834</v>
      </c>
      <c r="O234" s="251">
        <v>834</v>
      </c>
      <c r="P234" s="249">
        <v>834</v>
      </c>
      <c r="Q234" s="251">
        <f t="shared" si="16"/>
        <v>100</v>
      </c>
    </row>
    <row r="235" spans="1:21" ht="15.95" customHeight="1" x14ac:dyDescent="0.2">
      <c r="A235" s="119"/>
      <c r="B235" s="119"/>
      <c r="C235" s="165" t="s">
        <v>145</v>
      </c>
      <c r="D235" s="119">
        <v>41</v>
      </c>
      <c r="E235" s="119" t="s">
        <v>590</v>
      </c>
      <c r="F235" s="251">
        <v>100</v>
      </c>
      <c r="G235" s="251">
        <v>100</v>
      </c>
      <c r="H235" s="251">
        <v>100</v>
      </c>
      <c r="I235" s="251">
        <v>100</v>
      </c>
      <c r="J235" s="251">
        <v>100</v>
      </c>
      <c r="K235" s="251">
        <v>100</v>
      </c>
      <c r="L235" s="251">
        <v>100</v>
      </c>
      <c r="M235" s="251">
        <v>100</v>
      </c>
      <c r="N235" s="251">
        <v>118</v>
      </c>
      <c r="O235" s="251">
        <v>118</v>
      </c>
      <c r="P235" s="249">
        <v>118</v>
      </c>
      <c r="Q235" s="251">
        <f t="shared" si="16"/>
        <v>100</v>
      </c>
    </row>
    <row r="236" spans="1:21" ht="15.95" customHeight="1" x14ac:dyDescent="0.2">
      <c r="A236" s="144" t="s">
        <v>347</v>
      </c>
      <c r="B236" s="248"/>
      <c r="C236" s="170"/>
      <c r="D236" s="248"/>
      <c r="E236" s="247" t="s">
        <v>99</v>
      </c>
      <c r="F236" s="296">
        <f t="shared" ref="F236:L236" si="22">SUM(F232:F235)</f>
        <v>1100</v>
      </c>
      <c r="G236" s="296">
        <f t="shared" si="22"/>
        <v>1100</v>
      </c>
      <c r="H236" s="296">
        <f t="shared" si="22"/>
        <v>1100</v>
      </c>
      <c r="I236" s="296">
        <f t="shared" si="22"/>
        <v>1100</v>
      </c>
      <c r="J236" s="296">
        <f t="shared" si="22"/>
        <v>1100</v>
      </c>
      <c r="K236" s="296">
        <f t="shared" si="22"/>
        <v>1100</v>
      </c>
      <c r="L236" s="296">
        <f t="shared" si="22"/>
        <v>1100</v>
      </c>
      <c r="M236" s="296">
        <f>SUM(M232:M235)</f>
        <v>1100</v>
      </c>
      <c r="N236" s="296">
        <f>SUM(N231:N235)</f>
        <v>1680</v>
      </c>
      <c r="O236" s="296">
        <f>SUM(O231:O235)</f>
        <v>1680</v>
      </c>
      <c r="P236" s="297">
        <f>SUM(P231:P235)</f>
        <v>1679.6599999999999</v>
      </c>
      <c r="Q236" s="283">
        <f t="shared" si="16"/>
        <v>99.979761904761901</v>
      </c>
      <c r="T236" s="5">
        <f>SUM(O236)</f>
        <v>1680</v>
      </c>
      <c r="U236" s="5">
        <f>SUM(P236)</f>
        <v>1679.6599999999999</v>
      </c>
    </row>
    <row r="237" spans="1:21" s="12" customFormat="1" ht="15.95" customHeight="1" x14ac:dyDescent="0.25">
      <c r="A237" s="236" t="s">
        <v>348</v>
      </c>
      <c r="B237" s="236"/>
      <c r="C237" s="284"/>
      <c r="D237" s="236"/>
      <c r="E237" s="236"/>
      <c r="F237" s="267"/>
      <c r="G237" s="267"/>
      <c r="H237" s="267"/>
      <c r="I237" s="267"/>
      <c r="J237" s="267"/>
      <c r="K237" s="258"/>
      <c r="L237" s="258"/>
      <c r="M237" s="258"/>
      <c r="N237" s="258"/>
      <c r="O237" s="258"/>
      <c r="P237" s="259"/>
      <c r="Q237" s="258"/>
    </row>
    <row r="238" spans="1:21" s="9" customFormat="1" ht="15.95" customHeight="1" x14ac:dyDescent="0.2">
      <c r="A238" s="272" t="s">
        <v>475</v>
      </c>
      <c r="B238" s="162" t="s">
        <v>487</v>
      </c>
      <c r="C238" s="212"/>
      <c r="D238" s="238"/>
      <c r="E238" s="238"/>
      <c r="F238" s="258"/>
      <c r="G238" s="258"/>
      <c r="H238" s="258"/>
      <c r="I238" s="258"/>
      <c r="J238" s="258"/>
      <c r="K238" s="258"/>
      <c r="L238" s="258"/>
      <c r="M238" s="258"/>
      <c r="N238" s="258"/>
      <c r="O238" s="258"/>
      <c r="P238" s="259"/>
      <c r="Q238" s="258"/>
    </row>
    <row r="239" spans="1:21" ht="15.95" customHeight="1" x14ac:dyDescent="0.2">
      <c r="A239" s="119"/>
      <c r="B239" s="155" t="s">
        <v>141</v>
      </c>
      <c r="C239" s="261"/>
      <c r="D239" s="155"/>
      <c r="E239" s="155" t="s">
        <v>143</v>
      </c>
      <c r="F239" s="251"/>
      <c r="G239" s="251"/>
      <c r="H239" s="251"/>
      <c r="I239" s="251"/>
      <c r="J239" s="251"/>
      <c r="K239" s="251"/>
      <c r="L239" s="251"/>
      <c r="M239" s="251"/>
      <c r="N239" s="251"/>
      <c r="O239" s="251"/>
      <c r="P239" s="262"/>
      <c r="Q239" s="251"/>
    </row>
    <row r="240" spans="1:21" ht="15.95" customHeight="1" x14ac:dyDescent="0.2">
      <c r="A240" s="145" t="s">
        <v>349</v>
      </c>
      <c r="B240" s="119"/>
      <c r="C240" s="165" t="s">
        <v>44</v>
      </c>
      <c r="D240" s="119">
        <v>41</v>
      </c>
      <c r="E240" s="119" t="s">
        <v>144</v>
      </c>
      <c r="F240" s="251">
        <v>4650</v>
      </c>
      <c r="G240" s="251">
        <v>4650</v>
      </c>
      <c r="H240" s="251">
        <v>4650</v>
      </c>
      <c r="I240" s="251">
        <v>4650</v>
      </c>
      <c r="J240" s="251">
        <v>4650</v>
      </c>
      <c r="K240" s="251">
        <v>4650</v>
      </c>
      <c r="L240" s="251">
        <v>4650</v>
      </c>
      <c r="M240" s="251">
        <v>4650</v>
      </c>
      <c r="N240" s="251">
        <v>4650</v>
      </c>
      <c r="O240" s="251">
        <v>4650</v>
      </c>
      <c r="P240" s="262">
        <v>4337.88</v>
      </c>
      <c r="Q240" s="251">
        <f t="shared" si="16"/>
        <v>93.287741935483865</v>
      </c>
    </row>
    <row r="241" spans="1:17" ht="15.95" customHeight="1" x14ac:dyDescent="0.2">
      <c r="A241" s="119"/>
      <c r="B241" s="253"/>
      <c r="C241" s="165">
        <v>633006</v>
      </c>
      <c r="D241" s="119">
        <v>41</v>
      </c>
      <c r="E241" s="119" t="s">
        <v>592</v>
      </c>
      <c r="F241" s="251">
        <v>41</v>
      </c>
      <c r="G241" s="251">
        <v>41</v>
      </c>
      <c r="H241" s="251">
        <v>41</v>
      </c>
      <c r="I241" s="251">
        <v>41</v>
      </c>
      <c r="J241" s="251">
        <v>41</v>
      </c>
      <c r="K241" s="251">
        <v>41</v>
      </c>
      <c r="L241" s="251">
        <v>41</v>
      </c>
      <c r="M241" s="251">
        <v>41</v>
      </c>
      <c r="N241" s="251">
        <v>41</v>
      </c>
      <c r="O241" s="251">
        <v>41</v>
      </c>
      <c r="P241" s="262">
        <v>0</v>
      </c>
      <c r="Q241" s="251">
        <f t="shared" si="16"/>
        <v>0</v>
      </c>
    </row>
    <row r="242" spans="1:17" ht="15.95" customHeight="1" x14ac:dyDescent="0.2">
      <c r="A242" s="119"/>
      <c r="B242" s="253"/>
      <c r="C242" s="165" t="s">
        <v>50</v>
      </c>
      <c r="D242" s="119">
        <v>41</v>
      </c>
      <c r="E242" s="119" t="s">
        <v>674</v>
      </c>
      <c r="F242" s="251">
        <v>7000</v>
      </c>
      <c r="G242" s="251">
        <v>7000</v>
      </c>
      <c r="H242" s="251">
        <v>7000</v>
      </c>
      <c r="I242" s="251">
        <v>7000</v>
      </c>
      <c r="J242" s="251">
        <v>7000</v>
      </c>
      <c r="K242" s="251">
        <v>7000</v>
      </c>
      <c r="L242" s="251">
        <v>7000</v>
      </c>
      <c r="M242" s="251">
        <v>7000</v>
      </c>
      <c r="N242" s="251">
        <v>7000</v>
      </c>
      <c r="O242" s="251">
        <v>7000</v>
      </c>
      <c r="P242" s="262">
        <v>2042</v>
      </c>
      <c r="Q242" s="251">
        <f t="shared" si="16"/>
        <v>29.171428571428571</v>
      </c>
    </row>
    <row r="243" spans="1:17" ht="15.95" customHeight="1" x14ac:dyDescent="0.2">
      <c r="A243" s="119"/>
      <c r="B243" s="253"/>
      <c r="C243" s="165">
        <v>634004</v>
      </c>
      <c r="D243" s="119">
        <v>41</v>
      </c>
      <c r="E243" s="119" t="s">
        <v>266</v>
      </c>
      <c r="F243" s="251">
        <v>7000</v>
      </c>
      <c r="G243" s="251">
        <v>7000</v>
      </c>
      <c r="H243" s="251">
        <v>7000</v>
      </c>
      <c r="I243" s="251">
        <v>7000</v>
      </c>
      <c r="J243" s="251">
        <v>7000</v>
      </c>
      <c r="K243" s="251">
        <v>7000</v>
      </c>
      <c r="L243" s="251">
        <v>7000</v>
      </c>
      <c r="M243" s="251">
        <v>7000</v>
      </c>
      <c r="N243" s="251">
        <v>13000</v>
      </c>
      <c r="O243" s="251">
        <v>13000</v>
      </c>
      <c r="P243" s="262">
        <v>12056.99</v>
      </c>
      <c r="Q243" s="251">
        <f t="shared" si="16"/>
        <v>92.746076923076927</v>
      </c>
    </row>
    <row r="244" spans="1:17" ht="15.95" customHeight="1" x14ac:dyDescent="0.2">
      <c r="A244" s="119"/>
      <c r="B244" s="253"/>
      <c r="C244" s="165" t="s">
        <v>591</v>
      </c>
      <c r="D244" s="119">
        <v>41</v>
      </c>
      <c r="E244" s="119" t="s">
        <v>146</v>
      </c>
      <c r="F244" s="251">
        <v>5000</v>
      </c>
      <c r="G244" s="251">
        <v>5000</v>
      </c>
      <c r="H244" s="251">
        <v>5000</v>
      </c>
      <c r="I244" s="251">
        <v>5000</v>
      </c>
      <c r="J244" s="251">
        <v>5000</v>
      </c>
      <c r="K244" s="251">
        <v>5000</v>
      </c>
      <c r="L244" s="251">
        <v>5000</v>
      </c>
      <c r="M244" s="251">
        <v>5000</v>
      </c>
      <c r="N244" s="251">
        <v>5700</v>
      </c>
      <c r="O244" s="251">
        <v>5700</v>
      </c>
      <c r="P244" s="262">
        <v>6237.51</v>
      </c>
      <c r="Q244" s="251">
        <f t="shared" si="16"/>
        <v>109.43</v>
      </c>
    </row>
    <row r="245" spans="1:17" ht="15.95" customHeight="1" x14ac:dyDescent="0.2">
      <c r="A245" s="119"/>
      <c r="B245" s="253"/>
      <c r="C245" s="165">
        <v>634005</v>
      </c>
      <c r="D245" s="119">
        <v>41</v>
      </c>
      <c r="E245" s="119" t="s">
        <v>9</v>
      </c>
      <c r="F245" s="251">
        <v>63600</v>
      </c>
      <c r="G245" s="251">
        <v>63600</v>
      </c>
      <c r="H245" s="251">
        <v>63600</v>
      </c>
      <c r="I245" s="251">
        <v>63600</v>
      </c>
      <c r="J245" s="251">
        <v>63600</v>
      </c>
      <c r="K245" s="251">
        <v>63600</v>
      </c>
      <c r="L245" s="251">
        <v>63600</v>
      </c>
      <c r="M245" s="251">
        <v>63600</v>
      </c>
      <c r="N245" s="251">
        <v>63600</v>
      </c>
      <c r="O245" s="251">
        <v>63600</v>
      </c>
      <c r="P245" s="262">
        <v>63600</v>
      </c>
      <c r="Q245" s="251">
        <f t="shared" si="16"/>
        <v>100</v>
      </c>
    </row>
    <row r="246" spans="1:17" ht="15.95" customHeight="1" x14ac:dyDescent="0.2">
      <c r="A246" s="119"/>
      <c r="B246" s="253"/>
      <c r="C246" s="165">
        <v>635006</v>
      </c>
      <c r="D246" s="119">
        <v>41</v>
      </c>
      <c r="E246" s="119" t="s">
        <v>506</v>
      </c>
      <c r="F246" s="251">
        <v>500</v>
      </c>
      <c r="G246" s="251">
        <v>500</v>
      </c>
      <c r="H246" s="251">
        <v>500</v>
      </c>
      <c r="I246" s="251">
        <v>500</v>
      </c>
      <c r="J246" s="251">
        <v>500</v>
      </c>
      <c r="K246" s="251">
        <v>500</v>
      </c>
      <c r="L246" s="251">
        <v>500</v>
      </c>
      <c r="M246" s="251">
        <v>500</v>
      </c>
      <c r="N246" s="251">
        <v>0</v>
      </c>
      <c r="O246" s="251">
        <v>0</v>
      </c>
      <c r="P246" s="262">
        <v>0</v>
      </c>
      <c r="Q246" s="251">
        <v>0</v>
      </c>
    </row>
    <row r="247" spans="1:17" ht="15.95" customHeight="1" x14ac:dyDescent="0.2">
      <c r="A247" s="119"/>
      <c r="B247" s="253"/>
      <c r="C247" s="165">
        <v>637012</v>
      </c>
      <c r="D247" s="119">
        <v>41</v>
      </c>
      <c r="E247" s="119" t="s">
        <v>615</v>
      </c>
      <c r="F247" s="251">
        <v>80000</v>
      </c>
      <c r="G247" s="251">
        <v>80000</v>
      </c>
      <c r="H247" s="251">
        <v>80000</v>
      </c>
      <c r="I247" s="251">
        <v>80000</v>
      </c>
      <c r="J247" s="251">
        <v>80000</v>
      </c>
      <c r="K247" s="251">
        <v>80000</v>
      </c>
      <c r="L247" s="251">
        <v>80000</v>
      </c>
      <c r="M247" s="251">
        <v>80000</v>
      </c>
      <c r="N247" s="251">
        <v>80000</v>
      </c>
      <c r="O247" s="251">
        <v>80000</v>
      </c>
      <c r="P247" s="262">
        <v>72629.710000000006</v>
      </c>
      <c r="Q247" s="251">
        <f t="shared" si="16"/>
        <v>90.7871375</v>
      </c>
    </row>
    <row r="248" spans="1:17" ht="15.95" customHeight="1" x14ac:dyDescent="0.2">
      <c r="A248" s="119"/>
      <c r="B248" s="253"/>
      <c r="C248" s="165">
        <v>611</v>
      </c>
      <c r="D248" s="119">
        <v>41</v>
      </c>
      <c r="E248" s="119" t="s">
        <v>147</v>
      </c>
      <c r="F248" s="251">
        <v>10286</v>
      </c>
      <c r="G248" s="251">
        <v>10286</v>
      </c>
      <c r="H248" s="251">
        <v>10286</v>
      </c>
      <c r="I248" s="251">
        <v>10286</v>
      </c>
      <c r="J248" s="251">
        <v>10286</v>
      </c>
      <c r="K248" s="251">
        <v>10286</v>
      </c>
      <c r="L248" s="251">
        <v>10286</v>
      </c>
      <c r="M248" s="251">
        <v>10286</v>
      </c>
      <c r="N248" s="251">
        <v>10286</v>
      </c>
      <c r="O248" s="251">
        <v>10286</v>
      </c>
      <c r="P248" s="262">
        <v>11383.28</v>
      </c>
      <c r="Q248" s="251">
        <f t="shared" si="16"/>
        <v>110.66770367489794</v>
      </c>
    </row>
    <row r="249" spans="1:17" ht="15.95" customHeight="1" x14ac:dyDescent="0.2">
      <c r="A249" s="119"/>
      <c r="B249" s="253"/>
      <c r="C249" s="165" t="s">
        <v>22</v>
      </c>
      <c r="D249" s="119">
        <v>41</v>
      </c>
      <c r="E249" s="119" t="s">
        <v>148</v>
      </c>
      <c r="F249" s="251">
        <v>3596</v>
      </c>
      <c r="G249" s="251">
        <v>3596</v>
      </c>
      <c r="H249" s="251">
        <v>3596</v>
      </c>
      <c r="I249" s="251">
        <v>3596</v>
      </c>
      <c r="J249" s="251">
        <v>3596</v>
      </c>
      <c r="K249" s="251">
        <v>3596</v>
      </c>
      <c r="L249" s="251">
        <v>3596</v>
      </c>
      <c r="M249" s="251">
        <v>3596</v>
      </c>
      <c r="N249" s="251">
        <v>3596</v>
      </c>
      <c r="O249" s="251">
        <v>3596</v>
      </c>
      <c r="P249" s="262">
        <v>3873.44</v>
      </c>
      <c r="Q249" s="251">
        <f t="shared" si="16"/>
        <v>107.71523915461626</v>
      </c>
    </row>
    <row r="250" spans="1:17" ht="15.95" customHeight="1" x14ac:dyDescent="0.2">
      <c r="A250" s="119"/>
      <c r="B250" s="253"/>
      <c r="C250" s="165" t="s">
        <v>46</v>
      </c>
      <c r="D250" s="119">
        <v>41</v>
      </c>
      <c r="E250" s="119" t="s">
        <v>771</v>
      </c>
      <c r="F250" s="251">
        <v>0</v>
      </c>
      <c r="G250" s="251">
        <v>0</v>
      </c>
      <c r="H250" s="251">
        <v>0</v>
      </c>
      <c r="I250" s="251">
        <v>0</v>
      </c>
      <c r="J250" s="251">
        <v>0</v>
      </c>
      <c r="K250" s="251">
        <v>0</v>
      </c>
      <c r="L250" s="251">
        <v>0</v>
      </c>
      <c r="M250" s="251">
        <v>0</v>
      </c>
      <c r="N250" s="251">
        <v>200</v>
      </c>
      <c r="O250" s="251">
        <v>200</v>
      </c>
      <c r="P250" s="262">
        <v>181.39</v>
      </c>
      <c r="Q250" s="251">
        <f t="shared" si="16"/>
        <v>90.694999999999993</v>
      </c>
    </row>
    <row r="251" spans="1:17" ht="15.95" customHeight="1" x14ac:dyDescent="0.2">
      <c r="A251" s="119"/>
      <c r="B251" s="253"/>
      <c r="C251" s="165">
        <v>637014</v>
      </c>
      <c r="D251" s="119">
        <v>41</v>
      </c>
      <c r="E251" s="119" t="s">
        <v>149</v>
      </c>
      <c r="F251" s="251">
        <v>578</v>
      </c>
      <c r="G251" s="251">
        <v>578</v>
      </c>
      <c r="H251" s="251">
        <v>578</v>
      </c>
      <c r="I251" s="251">
        <v>578</v>
      </c>
      <c r="J251" s="251">
        <v>578</v>
      </c>
      <c r="K251" s="251">
        <v>578</v>
      </c>
      <c r="L251" s="251">
        <v>578</v>
      </c>
      <c r="M251" s="251">
        <v>578</v>
      </c>
      <c r="N251" s="251">
        <v>578</v>
      </c>
      <c r="O251" s="251">
        <v>578</v>
      </c>
      <c r="P251" s="262">
        <v>577.99</v>
      </c>
      <c r="Q251" s="251">
        <f t="shared" si="16"/>
        <v>99.998269896193776</v>
      </c>
    </row>
    <row r="252" spans="1:17" ht="15.95" customHeight="1" x14ac:dyDescent="0.2">
      <c r="A252" s="119"/>
      <c r="B252" s="253"/>
      <c r="C252" s="165">
        <v>633002</v>
      </c>
      <c r="D252" s="119">
        <v>41</v>
      </c>
      <c r="E252" s="119" t="s">
        <v>772</v>
      </c>
      <c r="F252" s="251">
        <v>0</v>
      </c>
      <c r="G252" s="251">
        <v>0</v>
      </c>
      <c r="H252" s="251">
        <v>0</v>
      </c>
      <c r="I252" s="251">
        <v>0</v>
      </c>
      <c r="J252" s="251">
        <v>0</v>
      </c>
      <c r="K252" s="251">
        <v>0</v>
      </c>
      <c r="L252" s="251">
        <v>0</v>
      </c>
      <c r="M252" s="251">
        <v>0</v>
      </c>
      <c r="N252" s="251">
        <v>109</v>
      </c>
      <c r="O252" s="251">
        <v>109</v>
      </c>
      <c r="P252" s="262">
        <v>109.23</v>
      </c>
      <c r="Q252" s="251">
        <f t="shared" si="16"/>
        <v>100.21100917431194</v>
      </c>
    </row>
    <row r="253" spans="1:17" ht="15.95" customHeight="1" x14ac:dyDescent="0.2">
      <c r="A253" s="119"/>
      <c r="B253" s="253"/>
      <c r="C253" s="165" t="s">
        <v>53</v>
      </c>
      <c r="D253" s="119">
        <v>41</v>
      </c>
      <c r="E253" s="119" t="s">
        <v>404</v>
      </c>
      <c r="F253" s="251">
        <v>650</v>
      </c>
      <c r="G253" s="251">
        <v>650</v>
      </c>
      <c r="H253" s="251">
        <v>650</v>
      </c>
      <c r="I253" s="251">
        <v>650</v>
      </c>
      <c r="J253" s="251">
        <v>650</v>
      </c>
      <c r="K253" s="251">
        <v>650</v>
      </c>
      <c r="L253" s="251">
        <v>650</v>
      </c>
      <c r="M253" s="251">
        <v>650</v>
      </c>
      <c r="N253" s="251">
        <v>900</v>
      </c>
      <c r="O253" s="251">
        <v>900</v>
      </c>
      <c r="P253" s="262">
        <v>860.73</v>
      </c>
      <c r="Q253" s="251">
        <f t="shared" si="16"/>
        <v>95.63666666666667</v>
      </c>
    </row>
    <row r="254" spans="1:17" ht="15.95" customHeight="1" x14ac:dyDescent="0.2">
      <c r="A254" s="120"/>
      <c r="B254" s="253"/>
      <c r="C254" s="165">
        <v>637001</v>
      </c>
      <c r="D254" s="119">
        <v>41</v>
      </c>
      <c r="E254" s="119" t="s">
        <v>673</v>
      </c>
      <c r="F254" s="251">
        <v>29</v>
      </c>
      <c r="G254" s="251">
        <v>29</v>
      </c>
      <c r="H254" s="251">
        <v>29</v>
      </c>
      <c r="I254" s="251">
        <v>29</v>
      </c>
      <c r="J254" s="251">
        <v>29</v>
      </c>
      <c r="K254" s="251">
        <v>29</v>
      </c>
      <c r="L254" s="251">
        <v>29</v>
      </c>
      <c r="M254" s="251">
        <v>29</v>
      </c>
      <c r="N254" s="251">
        <v>36</v>
      </c>
      <c r="O254" s="251">
        <v>36</v>
      </c>
      <c r="P254" s="262">
        <v>36</v>
      </c>
      <c r="Q254" s="251">
        <f t="shared" si="16"/>
        <v>100</v>
      </c>
    </row>
    <row r="255" spans="1:17" ht="15.95" customHeight="1" x14ac:dyDescent="0.2">
      <c r="A255" s="120"/>
      <c r="B255" s="119"/>
      <c r="C255" s="165" t="s">
        <v>593</v>
      </c>
      <c r="D255" s="119">
        <v>41</v>
      </c>
      <c r="E255" s="119" t="s">
        <v>594</v>
      </c>
      <c r="F255" s="251">
        <v>3658</v>
      </c>
      <c r="G255" s="251">
        <v>3658</v>
      </c>
      <c r="H255" s="251">
        <v>3658</v>
      </c>
      <c r="I255" s="251">
        <v>3658</v>
      </c>
      <c r="J255" s="251">
        <v>3658</v>
      </c>
      <c r="K255" s="251">
        <v>3658</v>
      </c>
      <c r="L255" s="251">
        <v>3658</v>
      </c>
      <c r="M255" s="251">
        <v>3658</v>
      </c>
      <c r="N255" s="251">
        <v>3658</v>
      </c>
      <c r="O255" s="251">
        <v>3658</v>
      </c>
      <c r="P255" s="262">
        <v>3653.74</v>
      </c>
      <c r="Q255" s="251">
        <f t="shared" si="16"/>
        <v>99.883542919628212</v>
      </c>
    </row>
    <row r="256" spans="1:17" ht="15.95" customHeight="1" x14ac:dyDescent="0.2">
      <c r="A256" s="120"/>
      <c r="B256" s="119"/>
      <c r="C256" s="165">
        <v>637005</v>
      </c>
      <c r="D256" s="119">
        <v>41</v>
      </c>
      <c r="E256" s="119" t="s">
        <v>773</v>
      </c>
      <c r="F256" s="251">
        <v>0</v>
      </c>
      <c r="G256" s="251">
        <v>0</v>
      </c>
      <c r="H256" s="251">
        <v>0</v>
      </c>
      <c r="I256" s="252">
        <v>500</v>
      </c>
      <c r="J256" s="251">
        <v>500</v>
      </c>
      <c r="K256" s="251">
        <v>500</v>
      </c>
      <c r="L256" s="251">
        <v>500</v>
      </c>
      <c r="M256" s="251">
        <v>500</v>
      </c>
      <c r="N256" s="251">
        <v>500</v>
      </c>
      <c r="O256" s="251">
        <v>500</v>
      </c>
      <c r="P256" s="262">
        <v>999</v>
      </c>
      <c r="Q256" s="251">
        <f t="shared" si="16"/>
        <v>199.8</v>
      </c>
    </row>
    <row r="257" spans="1:21" ht="15.95" customHeight="1" x14ac:dyDescent="0.2">
      <c r="A257" s="120"/>
      <c r="B257" s="119"/>
      <c r="C257" s="165">
        <v>634001</v>
      </c>
      <c r="D257" s="119">
        <v>41</v>
      </c>
      <c r="E257" s="119" t="s">
        <v>505</v>
      </c>
      <c r="F257" s="251">
        <v>100</v>
      </c>
      <c r="G257" s="251">
        <v>100</v>
      </c>
      <c r="H257" s="251">
        <v>100</v>
      </c>
      <c r="I257" s="251">
        <v>100</v>
      </c>
      <c r="J257" s="251">
        <v>100</v>
      </c>
      <c r="K257" s="251">
        <v>100</v>
      </c>
      <c r="L257" s="251">
        <v>100</v>
      </c>
      <c r="M257" s="251">
        <v>100</v>
      </c>
      <c r="N257" s="251">
        <v>173</v>
      </c>
      <c r="O257" s="251">
        <v>173</v>
      </c>
      <c r="P257" s="262">
        <v>172.85</v>
      </c>
      <c r="Q257" s="251">
        <f t="shared" si="16"/>
        <v>99.913294797687854</v>
      </c>
    </row>
    <row r="258" spans="1:21" ht="15.95" customHeight="1" x14ac:dyDescent="0.2">
      <c r="A258" s="145" t="s">
        <v>349</v>
      </c>
      <c r="B258" s="119"/>
      <c r="C258" s="165"/>
      <c r="D258" s="119"/>
      <c r="E258" s="155" t="s">
        <v>99</v>
      </c>
      <c r="F258" s="126">
        <f t="shared" ref="F258:L258" si="23">SUM(F240:F257)</f>
        <v>186688</v>
      </c>
      <c r="G258" s="126">
        <f t="shared" si="23"/>
        <v>186688</v>
      </c>
      <c r="H258" s="126">
        <f t="shared" si="23"/>
        <v>186688</v>
      </c>
      <c r="I258" s="126">
        <f t="shared" si="23"/>
        <v>187188</v>
      </c>
      <c r="J258" s="126">
        <f t="shared" si="23"/>
        <v>187188</v>
      </c>
      <c r="K258" s="126">
        <f t="shared" si="23"/>
        <v>187188</v>
      </c>
      <c r="L258" s="126">
        <f t="shared" si="23"/>
        <v>187188</v>
      </c>
      <c r="M258" s="126">
        <f>SUM(M240:M257)</f>
        <v>187188</v>
      </c>
      <c r="N258" s="126">
        <f>SUM(N239:N257)</f>
        <v>194027</v>
      </c>
      <c r="O258" s="126">
        <f>SUM(O239:O257)</f>
        <v>194027</v>
      </c>
      <c r="P258" s="197">
        <f>SUM(P239:P257)</f>
        <v>182751.74000000005</v>
      </c>
      <c r="Q258" s="251">
        <f t="shared" si="16"/>
        <v>94.188819081880382</v>
      </c>
      <c r="T258" s="5">
        <f>SUM(O258)</f>
        <v>194027</v>
      </c>
      <c r="U258" s="5">
        <f>SUM(P258)</f>
        <v>182751.74000000005</v>
      </c>
    </row>
    <row r="259" spans="1:21" s="11" customFormat="1" ht="15.95" customHeight="1" x14ac:dyDescent="0.2">
      <c r="A259" s="291" t="s">
        <v>341</v>
      </c>
      <c r="B259" s="288"/>
      <c r="C259" s="298"/>
      <c r="D259" s="288"/>
      <c r="E259" s="288"/>
      <c r="F259" s="299"/>
      <c r="G259" s="299"/>
      <c r="H259" s="299"/>
      <c r="I259" s="299"/>
      <c r="J259" s="299"/>
      <c r="K259" s="258"/>
      <c r="L259" s="258"/>
      <c r="M259" s="258"/>
      <c r="N259" s="258"/>
      <c r="O259" s="258"/>
      <c r="P259" s="259"/>
      <c r="Q259" s="258"/>
    </row>
    <row r="260" spans="1:21" s="9" customFormat="1" ht="15.95" customHeight="1" x14ac:dyDescent="0.2">
      <c r="A260" s="272" t="s">
        <v>475</v>
      </c>
      <c r="B260" s="162" t="s">
        <v>488</v>
      </c>
      <c r="C260" s="212"/>
      <c r="D260" s="238"/>
      <c r="E260" s="238"/>
      <c r="F260" s="258"/>
      <c r="G260" s="258"/>
      <c r="H260" s="258"/>
      <c r="I260" s="258"/>
      <c r="J260" s="258"/>
      <c r="K260" s="258"/>
      <c r="L260" s="258"/>
      <c r="M260" s="258"/>
      <c r="N260" s="258"/>
      <c r="O260" s="258"/>
      <c r="P260" s="259"/>
      <c r="Q260" s="258"/>
    </row>
    <row r="261" spans="1:21" ht="15.95" customHeight="1" x14ac:dyDescent="0.2">
      <c r="A261" s="248"/>
      <c r="B261" s="155" t="s">
        <v>150</v>
      </c>
      <c r="C261" s="300"/>
      <c r="D261" s="155"/>
      <c r="E261" s="155" t="s">
        <v>151</v>
      </c>
      <c r="F261" s="263"/>
      <c r="G261" s="263"/>
      <c r="H261" s="263"/>
      <c r="I261" s="263"/>
      <c r="J261" s="263"/>
      <c r="K261" s="251"/>
      <c r="L261" s="251"/>
      <c r="M261" s="251"/>
      <c r="N261" s="251"/>
      <c r="O261" s="251"/>
      <c r="P261" s="262"/>
      <c r="Q261" s="251"/>
    </row>
    <row r="262" spans="1:21" ht="15.95" customHeight="1" x14ac:dyDescent="0.2">
      <c r="A262" s="145" t="s">
        <v>350</v>
      </c>
      <c r="B262" s="301"/>
      <c r="C262" s="165">
        <v>632001</v>
      </c>
      <c r="D262" s="119">
        <v>41</v>
      </c>
      <c r="E262" s="119" t="s">
        <v>614</v>
      </c>
      <c r="F262" s="263">
        <v>29087</v>
      </c>
      <c r="G262" s="263">
        <v>29087</v>
      </c>
      <c r="H262" s="263">
        <v>29087</v>
      </c>
      <c r="I262" s="263">
        <v>29087</v>
      </c>
      <c r="J262" s="263">
        <v>29087</v>
      </c>
      <c r="K262" s="263">
        <v>29087</v>
      </c>
      <c r="L262" s="263">
        <v>29087</v>
      </c>
      <c r="M262" s="263">
        <v>29087</v>
      </c>
      <c r="N262" s="263">
        <v>26000</v>
      </c>
      <c r="O262" s="263">
        <v>26000</v>
      </c>
      <c r="P262" s="268">
        <v>25259.41</v>
      </c>
      <c r="Q262" s="251">
        <f t="shared" si="16"/>
        <v>97.151576923076917</v>
      </c>
    </row>
    <row r="263" spans="1:21" ht="15.95" customHeight="1" x14ac:dyDescent="0.2">
      <c r="A263" s="145" t="s">
        <v>350</v>
      </c>
      <c r="B263" s="253"/>
      <c r="C263" s="165">
        <v>635005</v>
      </c>
      <c r="D263" s="119">
        <v>41</v>
      </c>
      <c r="E263" s="119" t="s">
        <v>152</v>
      </c>
      <c r="F263" s="263">
        <v>10000</v>
      </c>
      <c r="G263" s="263">
        <v>10000</v>
      </c>
      <c r="H263" s="263">
        <v>10000</v>
      </c>
      <c r="I263" s="263">
        <v>10000</v>
      </c>
      <c r="J263" s="263">
        <v>10000</v>
      </c>
      <c r="K263" s="263">
        <v>10000</v>
      </c>
      <c r="L263" s="263">
        <v>10000</v>
      </c>
      <c r="M263" s="263">
        <v>10000</v>
      </c>
      <c r="N263" s="263">
        <v>10000</v>
      </c>
      <c r="O263" s="263">
        <v>10000</v>
      </c>
      <c r="P263" s="268">
        <v>10329.98</v>
      </c>
      <c r="Q263" s="251">
        <f t="shared" si="16"/>
        <v>103.29979999999999</v>
      </c>
    </row>
    <row r="264" spans="1:21" ht="15.95" customHeight="1" x14ac:dyDescent="0.2">
      <c r="A264" s="302"/>
      <c r="B264" s="253"/>
      <c r="C264" s="165">
        <v>637005</v>
      </c>
      <c r="D264" s="119">
        <v>41</v>
      </c>
      <c r="E264" s="119" t="s">
        <v>616</v>
      </c>
      <c r="F264" s="263">
        <v>10</v>
      </c>
      <c r="G264" s="263">
        <v>10</v>
      </c>
      <c r="H264" s="263">
        <v>10</v>
      </c>
      <c r="I264" s="263">
        <v>10</v>
      </c>
      <c r="J264" s="263">
        <v>10</v>
      </c>
      <c r="K264" s="263">
        <v>10</v>
      </c>
      <c r="L264" s="263">
        <v>10</v>
      </c>
      <c r="M264" s="263">
        <v>10</v>
      </c>
      <c r="N264" s="263">
        <v>44</v>
      </c>
      <c r="O264" s="263">
        <v>44</v>
      </c>
      <c r="P264" s="268">
        <v>66.28</v>
      </c>
      <c r="Q264" s="251">
        <f t="shared" si="16"/>
        <v>150.63636363636363</v>
      </c>
    </row>
    <row r="265" spans="1:21" ht="15.95" customHeight="1" x14ac:dyDescent="0.2">
      <c r="A265" s="302"/>
      <c r="B265" s="253"/>
      <c r="C265" s="165" t="s">
        <v>543</v>
      </c>
      <c r="D265" s="119">
        <v>41</v>
      </c>
      <c r="E265" s="119" t="s">
        <v>542</v>
      </c>
      <c r="F265" s="263">
        <v>783</v>
      </c>
      <c r="G265" s="263">
        <v>783</v>
      </c>
      <c r="H265" s="263">
        <v>783</v>
      </c>
      <c r="I265" s="263">
        <v>783</v>
      </c>
      <c r="J265" s="263">
        <v>783</v>
      </c>
      <c r="K265" s="263">
        <v>783</v>
      </c>
      <c r="L265" s="263">
        <v>783</v>
      </c>
      <c r="M265" s="263">
        <v>783</v>
      </c>
      <c r="N265" s="263">
        <v>783</v>
      </c>
      <c r="O265" s="263">
        <v>783</v>
      </c>
      <c r="P265" s="268">
        <v>782.89</v>
      </c>
      <c r="Q265" s="251">
        <f t="shared" si="16"/>
        <v>99.985951468710084</v>
      </c>
    </row>
    <row r="266" spans="1:21" ht="15.95" customHeight="1" x14ac:dyDescent="0.2">
      <c r="A266" s="145" t="s">
        <v>350</v>
      </c>
      <c r="B266" s="119"/>
      <c r="C266" s="165"/>
      <c r="D266" s="119"/>
      <c r="E266" s="155" t="s">
        <v>73</v>
      </c>
      <c r="F266" s="126">
        <f t="shared" ref="F266:L266" si="24">SUM(F262:F265)</f>
        <v>39880</v>
      </c>
      <c r="G266" s="126">
        <f t="shared" si="24"/>
        <v>39880</v>
      </c>
      <c r="H266" s="126">
        <f t="shared" si="24"/>
        <v>39880</v>
      </c>
      <c r="I266" s="126">
        <f t="shared" si="24"/>
        <v>39880</v>
      </c>
      <c r="J266" s="126">
        <f t="shared" si="24"/>
        <v>39880</v>
      </c>
      <c r="K266" s="126">
        <f t="shared" si="24"/>
        <v>39880</v>
      </c>
      <c r="L266" s="126">
        <f t="shared" si="24"/>
        <v>39880</v>
      </c>
      <c r="M266" s="126">
        <f>SUM(M262:M265)</f>
        <v>39880</v>
      </c>
      <c r="N266" s="126">
        <f>SUM(N261:N265)</f>
        <v>36827</v>
      </c>
      <c r="O266" s="126">
        <f>SUM(O261:O265)</f>
        <v>36827</v>
      </c>
      <c r="P266" s="197">
        <f>SUM(P261:P265)</f>
        <v>36438.559999999998</v>
      </c>
      <c r="Q266" s="251">
        <f t="shared" si="16"/>
        <v>98.945230401607503</v>
      </c>
      <c r="T266" s="5">
        <f>SUM(O266)</f>
        <v>36827</v>
      </c>
      <c r="U266" s="5">
        <f>SUM(P266)</f>
        <v>36438.559999999998</v>
      </c>
    </row>
    <row r="267" spans="1:21" s="11" customFormat="1" ht="15.95" customHeight="1" x14ac:dyDescent="0.2">
      <c r="A267" s="236" t="s">
        <v>351</v>
      </c>
      <c r="B267" s="238"/>
      <c r="C267" s="212"/>
      <c r="D267" s="238"/>
      <c r="E267" s="238"/>
      <c r="F267" s="258"/>
      <c r="G267" s="258"/>
      <c r="H267" s="258"/>
      <c r="I267" s="258"/>
      <c r="J267" s="258"/>
      <c r="K267" s="258"/>
      <c r="L267" s="258"/>
      <c r="M267" s="258"/>
      <c r="N267" s="258"/>
      <c r="O267" s="258"/>
      <c r="P267" s="259"/>
      <c r="Q267" s="258"/>
    </row>
    <row r="268" spans="1:21" s="9" customFormat="1" ht="15.95" customHeight="1" x14ac:dyDescent="0.2">
      <c r="A268" s="272" t="s">
        <v>475</v>
      </c>
      <c r="B268" s="240" t="s">
        <v>489</v>
      </c>
      <c r="C268" s="273"/>
      <c r="D268" s="272"/>
      <c r="E268" s="272"/>
      <c r="F268" s="258"/>
      <c r="G268" s="258"/>
      <c r="H268" s="258"/>
      <c r="I268" s="258"/>
      <c r="J268" s="258"/>
      <c r="K268" s="258"/>
      <c r="L268" s="258"/>
      <c r="M268" s="258"/>
      <c r="N268" s="258"/>
      <c r="O268" s="258"/>
      <c r="P268" s="259"/>
      <c r="Q268" s="258"/>
    </row>
    <row r="269" spans="1:21" ht="15.95" customHeight="1" x14ac:dyDescent="0.2">
      <c r="A269" s="248"/>
      <c r="B269" s="155" t="s">
        <v>153</v>
      </c>
      <c r="C269" s="261"/>
      <c r="D269" s="155"/>
      <c r="E269" s="155" t="s">
        <v>154</v>
      </c>
      <c r="F269" s="251"/>
      <c r="G269" s="251"/>
      <c r="H269" s="251"/>
      <c r="I269" s="251"/>
      <c r="J269" s="251"/>
      <c r="K269" s="251"/>
      <c r="L269" s="251"/>
      <c r="M269" s="251"/>
      <c r="N269" s="251"/>
      <c r="O269" s="251"/>
      <c r="P269" s="262"/>
      <c r="Q269" s="251"/>
    </row>
    <row r="270" spans="1:21" ht="15.95" customHeight="1" x14ac:dyDescent="0.2">
      <c r="A270" s="144" t="s">
        <v>439</v>
      </c>
      <c r="B270" s="303"/>
      <c r="C270" s="170">
        <v>632001</v>
      </c>
      <c r="D270" s="248">
        <v>41</v>
      </c>
      <c r="E270" s="248" t="s">
        <v>155</v>
      </c>
      <c r="F270" s="251">
        <v>385</v>
      </c>
      <c r="G270" s="251">
        <v>385</v>
      </c>
      <c r="H270" s="251">
        <v>385</v>
      </c>
      <c r="I270" s="251">
        <v>385</v>
      </c>
      <c r="J270" s="251">
        <v>385</v>
      </c>
      <c r="K270" s="251">
        <v>385</v>
      </c>
      <c r="L270" s="251">
        <v>385</v>
      </c>
      <c r="M270" s="251">
        <v>385</v>
      </c>
      <c r="N270" s="251">
        <v>385</v>
      </c>
      <c r="O270" s="251">
        <v>385</v>
      </c>
      <c r="P270" s="262">
        <v>312.10000000000002</v>
      </c>
      <c r="Q270" s="251">
        <f t="shared" ref="Q270:Q334" si="25">SUM(P270/O270)*100</f>
        <v>81.064935064935071</v>
      </c>
    </row>
    <row r="271" spans="1:21" ht="15.95" customHeight="1" x14ac:dyDescent="0.2">
      <c r="A271" s="304"/>
      <c r="B271" s="305"/>
      <c r="C271" s="213" t="s">
        <v>36</v>
      </c>
      <c r="D271" s="293">
        <v>41</v>
      </c>
      <c r="E271" s="293" t="s">
        <v>477</v>
      </c>
      <c r="F271" s="270">
        <v>46</v>
      </c>
      <c r="G271" s="270">
        <v>46</v>
      </c>
      <c r="H271" s="270">
        <v>46</v>
      </c>
      <c r="I271" s="270">
        <v>46</v>
      </c>
      <c r="J271" s="270">
        <v>46</v>
      </c>
      <c r="K271" s="270">
        <v>46</v>
      </c>
      <c r="L271" s="270">
        <v>46</v>
      </c>
      <c r="M271" s="270">
        <v>46</v>
      </c>
      <c r="N271" s="270">
        <v>225</v>
      </c>
      <c r="O271" s="270">
        <v>225</v>
      </c>
      <c r="P271" s="271">
        <v>225.41</v>
      </c>
      <c r="Q271" s="270">
        <f t="shared" si="25"/>
        <v>100.18222222222222</v>
      </c>
    </row>
    <row r="272" spans="1:21" ht="15.95" customHeight="1" x14ac:dyDescent="0.2">
      <c r="A272" s="119"/>
      <c r="B272" s="119"/>
      <c r="C272" s="165" t="s">
        <v>32</v>
      </c>
      <c r="D272" s="119">
        <v>41</v>
      </c>
      <c r="E272" s="119" t="s">
        <v>156</v>
      </c>
      <c r="F272" s="251">
        <v>172</v>
      </c>
      <c r="G272" s="251">
        <v>172</v>
      </c>
      <c r="H272" s="251">
        <v>172</v>
      </c>
      <c r="I272" s="251">
        <v>172</v>
      </c>
      <c r="J272" s="251">
        <v>172</v>
      </c>
      <c r="K272" s="251">
        <v>172</v>
      </c>
      <c r="L272" s="251">
        <v>172</v>
      </c>
      <c r="M272" s="251">
        <v>172</v>
      </c>
      <c r="N272" s="251">
        <v>289</v>
      </c>
      <c r="O272" s="251">
        <v>289</v>
      </c>
      <c r="P272" s="249">
        <v>288.57</v>
      </c>
      <c r="Q272" s="251">
        <f t="shared" si="25"/>
        <v>99.851211072664356</v>
      </c>
    </row>
    <row r="273" spans="1:17" ht="15.95" customHeight="1" x14ac:dyDescent="0.2">
      <c r="A273" s="119"/>
      <c r="B273" s="119"/>
      <c r="C273" s="165" t="s">
        <v>84</v>
      </c>
      <c r="D273" s="119">
        <v>41</v>
      </c>
      <c r="E273" s="119" t="s">
        <v>157</v>
      </c>
      <c r="F273" s="251">
        <v>15500</v>
      </c>
      <c r="G273" s="251">
        <v>15500</v>
      </c>
      <c r="H273" s="251">
        <v>15500</v>
      </c>
      <c r="I273" s="251">
        <v>15500</v>
      </c>
      <c r="J273" s="251">
        <v>15500</v>
      </c>
      <c r="K273" s="251">
        <v>15500</v>
      </c>
      <c r="L273" s="251">
        <v>15500</v>
      </c>
      <c r="M273" s="251">
        <v>15500</v>
      </c>
      <c r="N273" s="251">
        <v>15500</v>
      </c>
      <c r="O273" s="251">
        <v>15500</v>
      </c>
      <c r="P273" s="249">
        <v>17251.21</v>
      </c>
      <c r="Q273" s="251">
        <f t="shared" si="25"/>
        <v>111.29812903225806</v>
      </c>
    </row>
    <row r="274" spans="1:17" ht="15.95" customHeight="1" x14ac:dyDescent="0.2">
      <c r="A274" s="119"/>
      <c r="B274" s="119"/>
      <c r="C274" s="165" t="s">
        <v>109</v>
      </c>
      <c r="D274" s="119">
        <v>41</v>
      </c>
      <c r="E274" s="119" t="s">
        <v>158</v>
      </c>
      <c r="F274" s="251">
        <v>2380</v>
      </c>
      <c r="G274" s="251">
        <v>2380</v>
      </c>
      <c r="H274" s="251">
        <v>2380</v>
      </c>
      <c r="I274" s="251">
        <v>2380</v>
      </c>
      <c r="J274" s="251">
        <v>2380</v>
      </c>
      <c r="K274" s="251">
        <v>2380</v>
      </c>
      <c r="L274" s="251">
        <v>2380</v>
      </c>
      <c r="M274" s="251">
        <v>2380</v>
      </c>
      <c r="N274" s="251">
        <v>2700</v>
      </c>
      <c r="O274" s="251">
        <v>2700</v>
      </c>
      <c r="P274" s="249">
        <v>3545.24</v>
      </c>
      <c r="Q274" s="251">
        <f t="shared" si="25"/>
        <v>131.30518518518517</v>
      </c>
    </row>
    <row r="275" spans="1:17" ht="15.95" customHeight="1" x14ac:dyDescent="0.2">
      <c r="A275" s="248"/>
      <c r="B275" s="248"/>
      <c r="C275" s="170" t="s">
        <v>34</v>
      </c>
      <c r="D275" s="248">
        <v>41</v>
      </c>
      <c r="E275" s="248" t="s">
        <v>405</v>
      </c>
      <c r="F275" s="283">
        <v>480</v>
      </c>
      <c r="G275" s="283">
        <v>480</v>
      </c>
      <c r="H275" s="283">
        <v>480</v>
      </c>
      <c r="I275" s="283">
        <v>480</v>
      </c>
      <c r="J275" s="283">
        <v>480</v>
      </c>
      <c r="K275" s="283">
        <v>480</v>
      </c>
      <c r="L275" s="283">
        <v>480</v>
      </c>
      <c r="M275" s="283">
        <v>480</v>
      </c>
      <c r="N275" s="283">
        <v>480</v>
      </c>
      <c r="O275" s="283">
        <v>480</v>
      </c>
      <c r="P275" s="306">
        <v>382.59</v>
      </c>
      <c r="Q275" s="283">
        <f t="shared" si="25"/>
        <v>79.706249999999983</v>
      </c>
    </row>
    <row r="276" spans="1:17" ht="15.95" customHeight="1" x14ac:dyDescent="0.2">
      <c r="A276" s="119"/>
      <c r="B276" s="253"/>
      <c r="C276" s="165" t="s">
        <v>36</v>
      </c>
      <c r="D276" s="119">
        <v>41</v>
      </c>
      <c r="E276" s="119" t="s">
        <v>157</v>
      </c>
      <c r="F276" s="251">
        <v>17400</v>
      </c>
      <c r="G276" s="251">
        <v>17400</v>
      </c>
      <c r="H276" s="251">
        <v>17400</v>
      </c>
      <c r="I276" s="251">
        <v>17400</v>
      </c>
      <c r="J276" s="251">
        <v>17400</v>
      </c>
      <c r="K276" s="251">
        <v>17400</v>
      </c>
      <c r="L276" s="251">
        <v>17400</v>
      </c>
      <c r="M276" s="251">
        <v>17400</v>
      </c>
      <c r="N276" s="251">
        <v>17400</v>
      </c>
      <c r="O276" s="251">
        <v>17400</v>
      </c>
      <c r="P276" s="262">
        <v>17069.61</v>
      </c>
      <c r="Q276" s="251">
        <f t="shared" si="25"/>
        <v>98.10120689655173</v>
      </c>
    </row>
    <row r="277" spans="1:17" ht="15.95" customHeight="1" x14ac:dyDescent="0.2">
      <c r="A277" s="119"/>
      <c r="B277" s="253"/>
      <c r="C277" s="165" t="s">
        <v>159</v>
      </c>
      <c r="D277" s="119">
        <v>41</v>
      </c>
      <c r="E277" s="119" t="s">
        <v>158</v>
      </c>
      <c r="F277" s="251">
        <v>2320</v>
      </c>
      <c r="G277" s="251">
        <v>2320</v>
      </c>
      <c r="H277" s="251">
        <v>2320</v>
      </c>
      <c r="I277" s="251">
        <v>2320</v>
      </c>
      <c r="J277" s="251">
        <v>2320</v>
      </c>
      <c r="K277" s="251">
        <v>2320</v>
      </c>
      <c r="L277" s="251">
        <v>2320</v>
      </c>
      <c r="M277" s="251">
        <v>2320</v>
      </c>
      <c r="N277" s="251">
        <v>2321</v>
      </c>
      <c r="O277" s="251">
        <v>2321</v>
      </c>
      <c r="P277" s="262">
        <v>3104.29</v>
      </c>
      <c r="Q277" s="251">
        <f t="shared" si="25"/>
        <v>133.74795346833261</v>
      </c>
    </row>
    <row r="278" spans="1:17" ht="15.95" customHeight="1" x14ac:dyDescent="0.2">
      <c r="A278" s="119"/>
      <c r="B278" s="253"/>
      <c r="C278" s="165" t="s">
        <v>596</v>
      </c>
      <c r="D278" s="119">
        <v>41</v>
      </c>
      <c r="E278" s="119" t="s">
        <v>598</v>
      </c>
      <c r="F278" s="251">
        <v>55</v>
      </c>
      <c r="G278" s="251">
        <v>55</v>
      </c>
      <c r="H278" s="251">
        <v>55</v>
      </c>
      <c r="I278" s="251">
        <v>55</v>
      </c>
      <c r="J278" s="251">
        <v>55</v>
      </c>
      <c r="K278" s="251">
        <v>55</v>
      </c>
      <c r="L278" s="251">
        <v>55</v>
      </c>
      <c r="M278" s="251">
        <v>55</v>
      </c>
      <c r="N278" s="251">
        <v>102</v>
      </c>
      <c r="O278" s="251">
        <v>102</v>
      </c>
      <c r="P278" s="262">
        <v>84.52</v>
      </c>
      <c r="Q278" s="251">
        <f t="shared" si="25"/>
        <v>82.862745098039213</v>
      </c>
    </row>
    <row r="279" spans="1:17" ht="15.95" customHeight="1" x14ac:dyDescent="0.2">
      <c r="A279" s="119"/>
      <c r="B279" s="253"/>
      <c r="C279" s="165" t="s">
        <v>41</v>
      </c>
      <c r="D279" s="119">
        <v>41</v>
      </c>
      <c r="E279" s="119" t="s">
        <v>776</v>
      </c>
      <c r="F279" s="251">
        <v>0</v>
      </c>
      <c r="G279" s="251">
        <v>0</v>
      </c>
      <c r="H279" s="251">
        <v>0</v>
      </c>
      <c r="I279" s="251">
        <v>0</v>
      </c>
      <c r="J279" s="251">
        <v>0</v>
      </c>
      <c r="K279" s="251">
        <v>0</v>
      </c>
      <c r="L279" s="251">
        <v>0</v>
      </c>
      <c r="M279" s="251">
        <v>0</v>
      </c>
      <c r="N279" s="251">
        <v>104</v>
      </c>
      <c r="O279" s="251">
        <v>104</v>
      </c>
      <c r="P279" s="262">
        <v>128</v>
      </c>
      <c r="Q279" s="251">
        <f t="shared" si="25"/>
        <v>123.07692307692308</v>
      </c>
    </row>
    <row r="280" spans="1:17" ht="15.95" customHeight="1" x14ac:dyDescent="0.2">
      <c r="A280" s="119"/>
      <c r="B280" s="253"/>
      <c r="C280" s="165">
        <v>632002</v>
      </c>
      <c r="D280" s="119">
        <v>41</v>
      </c>
      <c r="E280" s="119" t="s">
        <v>160</v>
      </c>
      <c r="F280" s="251">
        <v>91</v>
      </c>
      <c r="G280" s="251">
        <v>91</v>
      </c>
      <c r="H280" s="251">
        <v>91</v>
      </c>
      <c r="I280" s="251">
        <v>91</v>
      </c>
      <c r="J280" s="251">
        <v>91</v>
      </c>
      <c r="K280" s="251">
        <v>91</v>
      </c>
      <c r="L280" s="251">
        <v>91</v>
      </c>
      <c r="M280" s="251">
        <v>91</v>
      </c>
      <c r="N280" s="251">
        <v>200</v>
      </c>
      <c r="O280" s="251">
        <v>200</v>
      </c>
      <c r="P280" s="262">
        <v>110.77</v>
      </c>
      <c r="Q280" s="251">
        <f t="shared" si="25"/>
        <v>55.384999999999998</v>
      </c>
    </row>
    <row r="281" spans="1:17" ht="15.95" customHeight="1" x14ac:dyDescent="0.2">
      <c r="A281" s="119"/>
      <c r="B281" s="253"/>
      <c r="C281" s="165">
        <v>632002</v>
      </c>
      <c r="D281" s="119">
        <v>41</v>
      </c>
      <c r="E281" s="119" t="s">
        <v>161</v>
      </c>
      <c r="F281" s="251">
        <v>130</v>
      </c>
      <c r="G281" s="251">
        <v>130</v>
      </c>
      <c r="H281" s="251">
        <v>130</v>
      </c>
      <c r="I281" s="251">
        <v>130</v>
      </c>
      <c r="J281" s="251">
        <v>130</v>
      </c>
      <c r="K281" s="251">
        <v>130</v>
      </c>
      <c r="L281" s="251">
        <v>130</v>
      </c>
      <c r="M281" s="251">
        <v>130</v>
      </c>
      <c r="N281" s="251">
        <v>130</v>
      </c>
      <c r="O281" s="251">
        <v>130</v>
      </c>
      <c r="P281" s="262">
        <v>85.85</v>
      </c>
      <c r="Q281" s="251">
        <f t="shared" si="25"/>
        <v>66.038461538461533</v>
      </c>
    </row>
    <row r="282" spans="1:17" ht="15.95" customHeight="1" x14ac:dyDescent="0.2">
      <c r="A282" s="119"/>
      <c r="B282" s="253"/>
      <c r="C282" s="165" t="s">
        <v>53</v>
      </c>
      <c r="D282" s="119">
        <v>41</v>
      </c>
      <c r="E282" s="119" t="s">
        <v>599</v>
      </c>
      <c r="F282" s="251">
        <v>31</v>
      </c>
      <c r="G282" s="251">
        <v>31</v>
      </c>
      <c r="H282" s="251">
        <v>31</v>
      </c>
      <c r="I282" s="251">
        <v>31</v>
      </c>
      <c r="J282" s="251">
        <v>31</v>
      </c>
      <c r="K282" s="251">
        <v>31</v>
      </c>
      <c r="L282" s="251">
        <v>31</v>
      </c>
      <c r="M282" s="251">
        <v>31</v>
      </c>
      <c r="N282" s="251">
        <v>66</v>
      </c>
      <c r="O282" s="251">
        <v>66</v>
      </c>
      <c r="P282" s="262">
        <v>66.14</v>
      </c>
      <c r="Q282" s="251">
        <f t="shared" si="25"/>
        <v>100.21212121212122</v>
      </c>
    </row>
    <row r="283" spans="1:17" ht="15.95" customHeight="1" x14ac:dyDescent="0.2">
      <c r="A283" s="119"/>
      <c r="B283" s="253"/>
      <c r="C283" s="165">
        <v>637015</v>
      </c>
      <c r="D283" s="119">
        <v>41</v>
      </c>
      <c r="E283" s="119" t="s">
        <v>604</v>
      </c>
      <c r="F283" s="251">
        <v>678</v>
      </c>
      <c r="G283" s="251">
        <v>678</v>
      </c>
      <c r="H283" s="251">
        <v>678</v>
      </c>
      <c r="I283" s="251">
        <v>678</v>
      </c>
      <c r="J283" s="251">
        <v>678</v>
      </c>
      <c r="K283" s="251">
        <v>678</v>
      </c>
      <c r="L283" s="251">
        <v>678</v>
      </c>
      <c r="M283" s="251">
        <v>678</v>
      </c>
      <c r="N283" s="251">
        <v>678</v>
      </c>
      <c r="O283" s="251">
        <v>678</v>
      </c>
      <c r="P283" s="262">
        <v>475.39</v>
      </c>
      <c r="Q283" s="251">
        <f t="shared" si="25"/>
        <v>70.116519174041287</v>
      </c>
    </row>
    <row r="284" spans="1:17" ht="15.95" customHeight="1" x14ac:dyDescent="0.2">
      <c r="A284" s="119"/>
      <c r="B284" s="253"/>
      <c r="C284" s="165" t="s">
        <v>605</v>
      </c>
      <c r="D284" s="119">
        <v>41</v>
      </c>
      <c r="E284" s="119" t="s">
        <v>606</v>
      </c>
      <c r="F284" s="251">
        <v>574</v>
      </c>
      <c r="G284" s="251">
        <v>574</v>
      </c>
      <c r="H284" s="251">
        <v>574</v>
      </c>
      <c r="I284" s="251">
        <v>574</v>
      </c>
      <c r="J284" s="251">
        <v>574</v>
      </c>
      <c r="K284" s="251">
        <v>574</v>
      </c>
      <c r="L284" s="251">
        <v>574</v>
      </c>
      <c r="M284" s="251">
        <v>574</v>
      </c>
      <c r="N284" s="251">
        <v>574</v>
      </c>
      <c r="O284" s="251">
        <v>574</v>
      </c>
      <c r="P284" s="262">
        <v>574.44000000000005</v>
      </c>
      <c r="Q284" s="251">
        <f t="shared" si="25"/>
        <v>100.07665505226481</v>
      </c>
    </row>
    <row r="285" spans="1:17" ht="15.95" customHeight="1" x14ac:dyDescent="0.2">
      <c r="A285" s="119"/>
      <c r="B285" s="253"/>
      <c r="C285" s="165">
        <v>637015</v>
      </c>
      <c r="D285" s="119">
        <v>41</v>
      </c>
      <c r="E285" s="119" t="s">
        <v>676</v>
      </c>
      <c r="F285" s="251">
        <v>416</v>
      </c>
      <c r="G285" s="251">
        <v>416</v>
      </c>
      <c r="H285" s="251">
        <v>416</v>
      </c>
      <c r="I285" s="251">
        <v>416</v>
      </c>
      <c r="J285" s="251">
        <v>416</v>
      </c>
      <c r="K285" s="251">
        <v>416</v>
      </c>
      <c r="L285" s="251">
        <v>416</v>
      </c>
      <c r="M285" s="251">
        <v>416</v>
      </c>
      <c r="N285" s="251">
        <v>416</v>
      </c>
      <c r="O285" s="251">
        <v>416</v>
      </c>
      <c r="P285" s="262">
        <v>421.09</v>
      </c>
      <c r="Q285" s="251">
        <f t="shared" si="25"/>
        <v>101.22355769230768</v>
      </c>
    </row>
    <row r="286" spans="1:17" ht="15.95" customHeight="1" x14ac:dyDescent="0.2">
      <c r="A286" s="119"/>
      <c r="B286" s="253"/>
      <c r="C286" s="165">
        <v>637005</v>
      </c>
      <c r="D286" s="119">
        <v>41</v>
      </c>
      <c r="E286" s="119" t="s">
        <v>603</v>
      </c>
      <c r="F286" s="251">
        <v>172</v>
      </c>
      <c r="G286" s="251">
        <v>172</v>
      </c>
      <c r="H286" s="251">
        <v>172</v>
      </c>
      <c r="I286" s="251">
        <v>172</v>
      </c>
      <c r="J286" s="251">
        <v>172</v>
      </c>
      <c r="K286" s="251">
        <v>172</v>
      </c>
      <c r="L286" s="251">
        <v>172</v>
      </c>
      <c r="M286" s="251">
        <v>172</v>
      </c>
      <c r="N286" s="251">
        <v>196</v>
      </c>
      <c r="O286" s="251">
        <v>196</v>
      </c>
      <c r="P286" s="262">
        <v>196.3</v>
      </c>
      <c r="Q286" s="251">
        <f t="shared" si="25"/>
        <v>100.15306122448979</v>
      </c>
    </row>
    <row r="287" spans="1:17" ht="15.95" customHeight="1" x14ac:dyDescent="0.2">
      <c r="A287" s="119"/>
      <c r="B287" s="253"/>
      <c r="C287" s="165" t="s">
        <v>395</v>
      </c>
      <c r="D287" s="119">
        <v>41</v>
      </c>
      <c r="E287" s="119" t="s">
        <v>602</v>
      </c>
      <c r="F287" s="251">
        <v>173</v>
      </c>
      <c r="G287" s="251">
        <v>173</v>
      </c>
      <c r="H287" s="251">
        <v>173</v>
      </c>
      <c r="I287" s="251">
        <v>173</v>
      </c>
      <c r="J287" s="251">
        <v>173</v>
      </c>
      <c r="K287" s="251">
        <v>173</v>
      </c>
      <c r="L287" s="251">
        <v>173</v>
      </c>
      <c r="M287" s="251">
        <v>173</v>
      </c>
      <c r="N287" s="251">
        <v>196</v>
      </c>
      <c r="O287" s="251">
        <v>196</v>
      </c>
      <c r="P287" s="262">
        <v>196.31</v>
      </c>
      <c r="Q287" s="251">
        <f t="shared" si="25"/>
        <v>100.15816326530613</v>
      </c>
    </row>
    <row r="288" spans="1:17" ht="15.95" customHeight="1" x14ac:dyDescent="0.2">
      <c r="A288" s="119"/>
      <c r="B288" s="253"/>
      <c r="C288" s="165">
        <v>635006</v>
      </c>
      <c r="D288" s="119">
        <v>41</v>
      </c>
      <c r="E288" s="119" t="s">
        <v>539</v>
      </c>
      <c r="F288" s="251">
        <v>2000</v>
      </c>
      <c r="G288" s="251">
        <v>2000</v>
      </c>
      <c r="H288" s="252">
        <v>37000</v>
      </c>
      <c r="I288" s="252">
        <v>67000</v>
      </c>
      <c r="J288" s="251">
        <v>67000</v>
      </c>
      <c r="K288" s="251">
        <v>67000</v>
      </c>
      <c r="L288" s="251">
        <v>67000</v>
      </c>
      <c r="M288" s="252">
        <v>18424</v>
      </c>
      <c r="N288" s="251">
        <v>18424</v>
      </c>
      <c r="O288" s="251">
        <v>18424</v>
      </c>
      <c r="P288" s="262">
        <v>19681.2</v>
      </c>
      <c r="Q288" s="251">
        <f t="shared" si="25"/>
        <v>106.82370820668694</v>
      </c>
    </row>
    <row r="289" spans="1:17" ht="15.95" customHeight="1" x14ac:dyDescent="0.2">
      <c r="A289" s="119"/>
      <c r="B289" s="253"/>
      <c r="C289" s="165" t="s">
        <v>124</v>
      </c>
      <c r="D289" s="119">
        <v>41</v>
      </c>
      <c r="E289" s="119" t="s">
        <v>658</v>
      </c>
      <c r="F289" s="251">
        <v>4000</v>
      </c>
      <c r="G289" s="251">
        <v>4000</v>
      </c>
      <c r="H289" s="251">
        <v>4000</v>
      </c>
      <c r="I289" s="251">
        <v>4000</v>
      </c>
      <c r="J289" s="251">
        <v>4000</v>
      </c>
      <c r="K289" s="251">
        <v>4000</v>
      </c>
      <c r="L289" s="251">
        <v>4000</v>
      </c>
      <c r="M289" s="251">
        <v>4000</v>
      </c>
      <c r="N289" s="251">
        <v>4000</v>
      </c>
      <c r="O289" s="251">
        <v>4000</v>
      </c>
      <c r="P289" s="262">
        <v>422.21</v>
      </c>
      <c r="Q289" s="251">
        <f t="shared" si="25"/>
        <v>10.555249999999999</v>
      </c>
    </row>
    <row r="290" spans="1:17" ht="15.95" customHeight="1" x14ac:dyDescent="0.2">
      <c r="A290" s="119"/>
      <c r="B290" s="253"/>
      <c r="C290" s="165" t="s">
        <v>659</v>
      </c>
      <c r="D290" s="119">
        <v>41</v>
      </c>
      <c r="E290" s="119" t="s">
        <v>660</v>
      </c>
      <c r="F290" s="251">
        <v>2000</v>
      </c>
      <c r="G290" s="251">
        <v>2000</v>
      </c>
      <c r="H290" s="251">
        <v>2000</v>
      </c>
      <c r="I290" s="251">
        <v>2000</v>
      </c>
      <c r="J290" s="251">
        <v>2000</v>
      </c>
      <c r="K290" s="251">
        <v>2000</v>
      </c>
      <c r="L290" s="251">
        <v>2000</v>
      </c>
      <c r="M290" s="251">
        <v>2000</v>
      </c>
      <c r="N290" s="251">
        <v>2000</v>
      </c>
      <c r="O290" s="251">
        <v>2000</v>
      </c>
      <c r="P290" s="262">
        <v>902.3</v>
      </c>
      <c r="Q290" s="251">
        <f t="shared" si="25"/>
        <v>45.115000000000002</v>
      </c>
    </row>
    <row r="291" spans="1:17" ht="15.95" customHeight="1" x14ac:dyDescent="0.2">
      <c r="A291" s="119"/>
      <c r="B291" s="253"/>
      <c r="C291" s="165">
        <v>635009</v>
      </c>
      <c r="D291" s="119">
        <v>41</v>
      </c>
      <c r="E291" s="119" t="s">
        <v>661</v>
      </c>
      <c r="F291" s="251">
        <v>0</v>
      </c>
      <c r="G291" s="251">
        <v>0</v>
      </c>
      <c r="H291" s="251">
        <v>0</v>
      </c>
      <c r="I291" s="251">
        <v>0</v>
      </c>
      <c r="J291" s="251">
        <v>0</v>
      </c>
      <c r="K291" s="251">
        <v>0</v>
      </c>
      <c r="L291" s="251">
        <v>0</v>
      </c>
      <c r="M291" s="251">
        <v>0</v>
      </c>
      <c r="N291" s="251">
        <v>25</v>
      </c>
      <c r="O291" s="251">
        <v>25</v>
      </c>
      <c r="P291" s="262">
        <v>50</v>
      </c>
      <c r="Q291" s="251">
        <f t="shared" si="25"/>
        <v>200</v>
      </c>
    </row>
    <row r="292" spans="1:17" ht="15.95" customHeight="1" x14ac:dyDescent="0.2">
      <c r="A292" s="119"/>
      <c r="B292" s="253"/>
      <c r="C292" s="165">
        <v>635009</v>
      </c>
      <c r="D292" s="119">
        <v>41</v>
      </c>
      <c r="E292" s="119" t="s">
        <v>662</v>
      </c>
      <c r="F292" s="251">
        <v>0</v>
      </c>
      <c r="G292" s="251">
        <v>0</v>
      </c>
      <c r="H292" s="251">
        <v>0</v>
      </c>
      <c r="I292" s="251">
        <v>0</v>
      </c>
      <c r="J292" s="251">
        <v>0</v>
      </c>
      <c r="K292" s="251">
        <v>0</v>
      </c>
      <c r="L292" s="251">
        <v>0</v>
      </c>
      <c r="M292" s="251">
        <v>0</v>
      </c>
      <c r="N292" s="251">
        <v>25</v>
      </c>
      <c r="O292" s="251">
        <v>25</v>
      </c>
      <c r="P292" s="262">
        <v>50</v>
      </c>
      <c r="Q292" s="251">
        <f t="shared" si="25"/>
        <v>200</v>
      </c>
    </row>
    <row r="293" spans="1:17" ht="15.95" customHeight="1" x14ac:dyDescent="0.2">
      <c r="A293" s="119"/>
      <c r="B293" s="253"/>
      <c r="C293" s="165" t="s">
        <v>479</v>
      </c>
      <c r="D293" s="119">
        <v>41</v>
      </c>
      <c r="E293" s="119" t="s">
        <v>882</v>
      </c>
      <c r="F293" s="251">
        <v>2000</v>
      </c>
      <c r="G293" s="251">
        <v>2000</v>
      </c>
      <c r="H293" s="251">
        <v>2000</v>
      </c>
      <c r="I293" s="251">
        <v>2000</v>
      </c>
      <c r="J293" s="251">
        <v>2000</v>
      </c>
      <c r="K293" s="251">
        <v>2000</v>
      </c>
      <c r="L293" s="251">
        <v>2000</v>
      </c>
      <c r="M293" s="251">
        <v>2000</v>
      </c>
      <c r="N293" s="251">
        <v>4370</v>
      </c>
      <c r="O293" s="251">
        <v>4370</v>
      </c>
      <c r="P293" s="262">
        <v>4369.8500000000004</v>
      </c>
      <c r="Q293" s="251">
        <f t="shared" si="25"/>
        <v>99.996567505720833</v>
      </c>
    </row>
    <row r="294" spans="1:17" ht="15.95" customHeight="1" x14ac:dyDescent="0.2">
      <c r="A294" s="119"/>
      <c r="B294" s="253"/>
      <c r="C294" s="165" t="s">
        <v>120</v>
      </c>
      <c r="D294" s="119">
        <v>41</v>
      </c>
      <c r="E294" s="119" t="s">
        <v>883</v>
      </c>
      <c r="F294" s="251">
        <v>2000</v>
      </c>
      <c r="G294" s="251">
        <v>2000</v>
      </c>
      <c r="H294" s="251">
        <v>2000</v>
      </c>
      <c r="I294" s="251">
        <v>2000</v>
      </c>
      <c r="J294" s="251">
        <v>2000</v>
      </c>
      <c r="K294" s="251">
        <v>2000</v>
      </c>
      <c r="L294" s="251">
        <v>2000</v>
      </c>
      <c r="M294" s="251">
        <v>2000</v>
      </c>
      <c r="N294" s="251">
        <v>4816</v>
      </c>
      <c r="O294" s="251">
        <v>4816</v>
      </c>
      <c r="P294" s="262">
        <v>4816.2299999999996</v>
      </c>
      <c r="Q294" s="251">
        <f t="shared" si="25"/>
        <v>100.0047757475083</v>
      </c>
    </row>
    <row r="295" spans="1:17" ht="15.95" customHeight="1" x14ac:dyDescent="0.2">
      <c r="A295" s="119"/>
      <c r="B295" s="253"/>
      <c r="C295" s="165" t="s">
        <v>663</v>
      </c>
      <c r="D295" s="119">
        <v>41</v>
      </c>
      <c r="E295" s="119" t="s">
        <v>665</v>
      </c>
      <c r="F295" s="251">
        <v>250</v>
      </c>
      <c r="G295" s="251">
        <v>250</v>
      </c>
      <c r="H295" s="251">
        <v>250</v>
      </c>
      <c r="I295" s="251">
        <v>250</v>
      </c>
      <c r="J295" s="251">
        <v>250</v>
      </c>
      <c r="K295" s="251">
        <v>250</v>
      </c>
      <c r="L295" s="251">
        <v>250</v>
      </c>
      <c r="M295" s="251">
        <v>250</v>
      </c>
      <c r="N295" s="251">
        <v>250</v>
      </c>
      <c r="O295" s="251">
        <v>250</v>
      </c>
      <c r="P295" s="262">
        <v>44.37</v>
      </c>
      <c r="Q295" s="251">
        <f t="shared" si="25"/>
        <v>17.748000000000001</v>
      </c>
    </row>
    <row r="296" spans="1:17" ht="15.95" customHeight="1" x14ac:dyDescent="0.2">
      <c r="A296" s="119"/>
      <c r="B296" s="253"/>
      <c r="C296" s="165" t="s">
        <v>663</v>
      </c>
      <c r="D296" s="119">
        <v>41</v>
      </c>
      <c r="E296" s="119" t="s">
        <v>664</v>
      </c>
      <c r="F296" s="251">
        <v>250</v>
      </c>
      <c r="G296" s="251">
        <v>250</v>
      </c>
      <c r="H296" s="251">
        <v>250</v>
      </c>
      <c r="I296" s="251">
        <v>250</v>
      </c>
      <c r="J296" s="251">
        <v>250</v>
      </c>
      <c r="K296" s="251">
        <v>250</v>
      </c>
      <c r="L296" s="251">
        <v>250</v>
      </c>
      <c r="M296" s="251">
        <v>250</v>
      </c>
      <c r="N296" s="251">
        <v>250</v>
      </c>
      <c r="O296" s="251">
        <v>250</v>
      </c>
      <c r="P296" s="262">
        <v>44.37</v>
      </c>
      <c r="Q296" s="251">
        <f t="shared" si="25"/>
        <v>17.748000000000001</v>
      </c>
    </row>
    <row r="297" spans="1:17" ht="15.95" customHeight="1" x14ac:dyDescent="0.2">
      <c r="A297" s="119"/>
      <c r="B297" s="254"/>
      <c r="C297" s="165">
        <v>632002</v>
      </c>
      <c r="D297" s="119">
        <v>41</v>
      </c>
      <c r="E297" s="307" t="s">
        <v>621</v>
      </c>
      <c r="F297" s="251">
        <v>1093</v>
      </c>
      <c r="G297" s="251">
        <v>1093</v>
      </c>
      <c r="H297" s="251">
        <v>1093</v>
      </c>
      <c r="I297" s="251">
        <v>1093</v>
      </c>
      <c r="J297" s="251">
        <v>1093</v>
      </c>
      <c r="K297" s="251">
        <v>1093</v>
      </c>
      <c r="L297" s="251">
        <v>1093</v>
      </c>
      <c r="M297" s="251">
        <v>1093</v>
      </c>
      <c r="N297" s="251">
        <v>1093</v>
      </c>
      <c r="O297" s="251">
        <v>1093</v>
      </c>
      <c r="P297" s="262">
        <v>193.13</v>
      </c>
      <c r="Q297" s="251">
        <f t="shared" si="25"/>
        <v>17.669716376944187</v>
      </c>
    </row>
    <row r="298" spans="1:17" ht="15.95" customHeight="1" x14ac:dyDescent="0.2">
      <c r="A298" s="119"/>
      <c r="B298" s="254"/>
      <c r="C298" s="171" t="s">
        <v>600</v>
      </c>
      <c r="D298" s="119">
        <v>41</v>
      </c>
      <c r="E298" s="307" t="s">
        <v>601</v>
      </c>
      <c r="F298" s="251">
        <v>250</v>
      </c>
      <c r="G298" s="251">
        <v>250</v>
      </c>
      <c r="H298" s="251">
        <v>250</v>
      </c>
      <c r="I298" s="251">
        <v>250</v>
      </c>
      <c r="J298" s="251">
        <v>250</v>
      </c>
      <c r="K298" s="251">
        <v>250</v>
      </c>
      <c r="L298" s="251">
        <v>250</v>
      </c>
      <c r="M298" s="251">
        <v>250</v>
      </c>
      <c r="N298" s="251">
        <v>751</v>
      </c>
      <c r="O298" s="251">
        <v>751</v>
      </c>
      <c r="P298" s="262">
        <v>0</v>
      </c>
      <c r="Q298" s="251">
        <f t="shared" si="25"/>
        <v>0</v>
      </c>
    </row>
    <row r="299" spans="1:17" ht="15.95" customHeight="1" x14ac:dyDescent="0.2">
      <c r="A299" s="119"/>
      <c r="B299" s="253"/>
      <c r="C299" s="165">
        <v>637027</v>
      </c>
      <c r="D299" s="119">
        <v>41</v>
      </c>
      <c r="E299" s="119" t="s">
        <v>181</v>
      </c>
      <c r="F299" s="251">
        <v>100</v>
      </c>
      <c r="G299" s="251">
        <v>100</v>
      </c>
      <c r="H299" s="251">
        <v>100</v>
      </c>
      <c r="I299" s="251">
        <v>100</v>
      </c>
      <c r="J299" s="251">
        <v>100</v>
      </c>
      <c r="K299" s="251">
        <v>100</v>
      </c>
      <c r="L299" s="251">
        <v>100</v>
      </c>
      <c r="M299" s="251">
        <v>100</v>
      </c>
      <c r="N299" s="251">
        <v>100</v>
      </c>
      <c r="O299" s="251">
        <v>100</v>
      </c>
      <c r="P299" s="262">
        <v>0</v>
      </c>
      <c r="Q299" s="251">
        <f t="shared" si="25"/>
        <v>0</v>
      </c>
    </row>
    <row r="300" spans="1:17" ht="15.95" customHeight="1" x14ac:dyDescent="0.2">
      <c r="A300" s="119"/>
      <c r="B300" s="119"/>
      <c r="C300" s="165" t="s">
        <v>50</v>
      </c>
      <c r="D300" s="119">
        <v>41</v>
      </c>
      <c r="E300" s="119" t="s">
        <v>392</v>
      </c>
      <c r="F300" s="251">
        <v>100</v>
      </c>
      <c r="G300" s="251">
        <v>100</v>
      </c>
      <c r="H300" s="251">
        <v>100</v>
      </c>
      <c r="I300" s="251">
        <v>100</v>
      </c>
      <c r="J300" s="251">
        <v>100</v>
      </c>
      <c r="K300" s="251">
        <v>100</v>
      </c>
      <c r="L300" s="251">
        <v>100</v>
      </c>
      <c r="M300" s="251">
        <v>100</v>
      </c>
      <c r="N300" s="251">
        <v>0</v>
      </c>
      <c r="O300" s="251">
        <v>0</v>
      </c>
      <c r="P300" s="262">
        <v>0</v>
      </c>
      <c r="Q300" s="251">
        <v>0</v>
      </c>
    </row>
    <row r="301" spans="1:17" ht="15.95" customHeight="1" x14ac:dyDescent="0.2">
      <c r="A301" s="119"/>
      <c r="B301" s="120"/>
      <c r="C301" s="167">
        <v>636001</v>
      </c>
      <c r="D301" s="119">
        <v>41</v>
      </c>
      <c r="E301" s="120" t="s">
        <v>618</v>
      </c>
      <c r="F301" s="251">
        <v>3</v>
      </c>
      <c r="G301" s="251">
        <v>3</v>
      </c>
      <c r="H301" s="251">
        <v>3</v>
      </c>
      <c r="I301" s="251">
        <v>3</v>
      </c>
      <c r="J301" s="251">
        <v>3</v>
      </c>
      <c r="K301" s="251">
        <v>3</v>
      </c>
      <c r="L301" s="251">
        <v>3</v>
      </c>
      <c r="M301" s="251">
        <v>3</v>
      </c>
      <c r="N301" s="251">
        <v>3</v>
      </c>
      <c r="O301" s="251">
        <v>3</v>
      </c>
      <c r="P301" s="262">
        <v>266.20999999999998</v>
      </c>
      <c r="Q301" s="251">
        <f t="shared" si="25"/>
        <v>8873.6666666666661</v>
      </c>
    </row>
    <row r="302" spans="1:17" ht="15.95" customHeight="1" x14ac:dyDescent="0.2">
      <c r="A302" s="119"/>
      <c r="B302" s="119"/>
      <c r="C302" s="165" t="s">
        <v>478</v>
      </c>
      <c r="D302" s="119">
        <v>41</v>
      </c>
      <c r="E302" s="119" t="s">
        <v>782</v>
      </c>
      <c r="F302" s="251">
        <v>0</v>
      </c>
      <c r="G302" s="251">
        <v>0</v>
      </c>
      <c r="H302" s="251">
        <v>0</v>
      </c>
      <c r="I302" s="251">
        <v>0</v>
      </c>
      <c r="J302" s="251">
        <v>0</v>
      </c>
      <c r="K302" s="251">
        <v>0</v>
      </c>
      <c r="L302" s="251">
        <v>0</v>
      </c>
      <c r="M302" s="251">
        <v>0</v>
      </c>
      <c r="N302" s="251">
        <v>910</v>
      </c>
      <c r="O302" s="251">
        <v>910</v>
      </c>
      <c r="P302" s="262">
        <v>910</v>
      </c>
      <c r="Q302" s="251">
        <f t="shared" si="25"/>
        <v>100</v>
      </c>
    </row>
    <row r="303" spans="1:17" ht="15.95" customHeight="1" x14ac:dyDescent="0.2">
      <c r="A303" s="119"/>
      <c r="B303" s="119"/>
      <c r="C303" s="165">
        <v>637005</v>
      </c>
      <c r="D303" s="119">
        <v>41</v>
      </c>
      <c r="E303" s="119" t="s">
        <v>778</v>
      </c>
      <c r="F303" s="251">
        <v>0</v>
      </c>
      <c r="G303" s="251">
        <v>0</v>
      </c>
      <c r="H303" s="252">
        <v>45000</v>
      </c>
      <c r="I303" s="251">
        <v>45000</v>
      </c>
      <c r="J303" s="251">
        <v>45000</v>
      </c>
      <c r="K303" s="251">
        <v>45000</v>
      </c>
      <c r="L303" s="251">
        <v>45000</v>
      </c>
      <c r="M303" s="251">
        <v>45000</v>
      </c>
      <c r="N303" s="251">
        <v>45000</v>
      </c>
      <c r="O303" s="251">
        <v>45000</v>
      </c>
      <c r="P303" s="262">
        <v>44997.599999999999</v>
      </c>
      <c r="Q303" s="251">
        <f t="shared" si="25"/>
        <v>99.99466666666666</v>
      </c>
    </row>
    <row r="304" spans="1:17" ht="15.95" customHeight="1" x14ac:dyDescent="0.2">
      <c r="A304" s="119"/>
      <c r="B304" s="119"/>
      <c r="C304" s="165" t="s">
        <v>779</v>
      </c>
      <c r="D304" s="119">
        <v>41</v>
      </c>
      <c r="E304" s="119" t="s">
        <v>780</v>
      </c>
      <c r="F304" s="251">
        <v>0</v>
      </c>
      <c r="G304" s="251">
        <v>0</v>
      </c>
      <c r="H304" s="251">
        <v>0</v>
      </c>
      <c r="I304" s="252">
        <v>15800</v>
      </c>
      <c r="J304" s="251">
        <v>15800</v>
      </c>
      <c r="K304" s="251">
        <v>15800</v>
      </c>
      <c r="L304" s="251">
        <v>15800</v>
      </c>
      <c r="M304" s="251">
        <v>15800</v>
      </c>
      <c r="N304" s="251">
        <v>15800</v>
      </c>
      <c r="O304" s="251">
        <v>15800</v>
      </c>
      <c r="P304" s="262">
        <v>1000</v>
      </c>
      <c r="Q304" s="251">
        <f t="shared" si="25"/>
        <v>6.3291139240506329</v>
      </c>
    </row>
    <row r="305" spans="1:21" ht="15.95" customHeight="1" x14ac:dyDescent="0.2">
      <c r="A305" s="119"/>
      <c r="B305" s="119"/>
      <c r="C305" s="165" t="s">
        <v>783</v>
      </c>
      <c r="D305" s="119">
        <v>41</v>
      </c>
      <c r="E305" s="119" t="s">
        <v>784</v>
      </c>
      <c r="F305" s="251">
        <v>0</v>
      </c>
      <c r="G305" s="251">
        <v>0</v>
      </c>
      <c r="H305" s="251">
        <v>0</v>
      </c>
      <c r="I305" s="251">
        <v>0</v>
      </c>
      <c r="J305" s="251">
        <v>0</v>
      </c>
      <c r="K305" s="251">
        <v>0</v>
      </c>
      <c r="L305" s="251">
        <v>0</v>
      </c>
      <c r="M305" s="251">
        <v>0</v>
      </c>
      <c r="N305" s="251">
        <v>12</v>
      </c>
      <c r="O305" s="251">
        <v>12</v>
      </c>
      <c r="P305" s="262">
        <v>12</v>
      </c>
      <c r="Q305" s="251">
        <f t="shared" si="25"/>
        <v>100</v>
      </c>
    </row>
    <row r="306" spans="1:21" ht="15.95" customHeight="1" x14ac:dyDescent="0.2">
      <c r="A306" s="119"/>
      <c r="B306" s="119"/>
      <c r="C306" s="165">
        <v>637023</v>
      </c>
      <c r="D306" s="119">
        <v>41</v>
      </c>
      <c r="E306" s="119" t="s">
        <v>884</v>
      </c>
      <c r="F306" s="251">
        <v>0</v>
      </c>
      <c r="G306" s="251">
        <v>0</v>
      </c>
      <c r="H306" s="251">
        <v>0</v>
      </c>
      <c r="I306" s="251">
        <v>0</v>
      </c>
      <c r="J306" s="251">
        <v>0</v>
      </c>
      <c r="K306" s="251">
        <v>0</v>
      </c>
      <c r="L306" s="251">
        <v>0</v>
      </c>
      <c r="M306" s="251">
        <v>0</v>
      </c>
      <c r="N306" s="251">
        <v>0</v>
      </c>
      <c r="O306" s="251">
        <v>0</v>
      </c>
      <c r="P306" s="262">
        <v>22</v>
      </c>
      <c r="Q306" s="251">
        <v>0</v>
      </c>
    </row>
    <row r="307" spans="1:21" ht="15.95" customHeight="1" x14ac:dyDescent="0.2">
      <c r="A307" s="119"/>
      <c r="B307" s="119"/>
      <c r="C307" s="165">
        <v>637011</v>
      </c>
      <c r="D307" s="119">
        <v>41</v>
      </c>
      <c r="E307" s="119" t="s">
        <v>781</v>
      </c>
      <c r="F307" s="251">
        <v>0</v>
      </c>
      <c r="G307" s="251">
        <v>0</v>
      </c>
      <c r="H307" s="251">
        <v>0</v>
      </c>
      <c r="I307" s="251">
        <v>0</v>
      </c>
      <c r="J307" s="251">
        <v>0</v>
      </c>
      <c r="K307" s="251">
        <v>0</v>
      </c>
      <c r="L307" s="251">
        <v>0</v>
      </c>
      <c r="M307" s="251">
        <v>0</v>
      </c>
      <c r="N307" s="251">
        <v>87</v>
      </c>
      <c r="O307" s="251">
        <v>87</v>
      </c>
      <c r="P307" s="262">
        <v>87.01</v>
      </c>
      <c r="Q307" s="251">
        <f t="shared" si="25"/>
        <v>100.01149425287356</v>
      </c>
    </row>
    <row r="308" spans="1:21" ht="15.95" customHeight="1" x14ac:dyDescent="0.2">
      <c r="A308" s="119"/>
      <c r="B308" s="119"/>
      <c r="C308" s="165">
        <v>633006</v>
      </c>
      <c r="D308" s="119">
        <v>41</v>
      </c>
      <c r="E308" s="119" t="s">
        <v>777</v>
      </c>
      <c r="F308" s="251">
        <v>0</v>
      </c>
      <c r="G308" s="251">
        <v>0</v>
      </c>
      <c r="H308" s="251">
        <v>0</v>
      </c>
      <c r="I308" s="251">
        <v>0</v>
      </c>
      <c r="J308" s="251">
        <v>0</v>
      </c>
      <c r="K308" s="251">
        <v>0</v>
      </c>
      <c r="L308" s="251">
        <v>0</v>
      </c>
      <c r="M308" s="251">
        <v>0</v>
      </c>
      <c r="N308" s="251">
        <v>500</v>
      </c>
      <c r="O308" s="251">
        <v>500</v>
      </c>
      <c r="P308" s="262">
        <v>2093.34</v>
      </c>
      <c r="Q308" s="251">
        <f t="shared" si="25"/>
        <v>418.66800000000001</v>
      </c>
    </row>
    <row r="309" spans="1:21" ht="15.95" customHeight="1" x14ac:dyDescent="0.2">
      <c r="A309" s="120"/>
      <c r="B309" s="120"/>
      <c r="C309" s="167" t="s">
        <v>839</v>
      </c>
      <c r="D309" s="120">
        <v>41</v>
      </c>
      <c r="E309" s="120" t="s">
        <v>840</v>
      </c>
      <c r="F309" s="270">
        <v>0</v>
      </c>
      <c r="G309" s="270">
        <v>0</v>
      </c>
      <c r="H309" s="270">
        <v>0</v>
      </c>
      <c r="I309" s="270">
        <v>0</v>
      </c>
      <c r="J309" s="270">
        <v>0</v>
      </c>
      <c r="K309" s="270">
        <v>0</v>
      </c>
      <c r="L309" s="270">
        <v>0</v>
      </c>
      <c r="M309" s="308">
        <v>9922</v>
      </c>
      <c r="N309" s="270">
        <v>9922</v>
      </c>
      <c r="O309" s="270">
        <v>9922</v>
      </c>
      <c r="P309" s="271">
        <v>9922.01</v>
      </c>
      <c r="Q309" s="270">
        <f t="shared" si="25"/>
        <v>100.00010078613184</v>
      </c>
    </row>
    <row r="310" spans="1:21" ht="15.95" customHeight="1" x14ac:dyDescent="0.2">
      <c r="A310" s="145" t="s">
        <v>439</v>
      </c>
      <c r="B310" s="119"/>
      <c r="C310" s="165"/>
      <c r="D310" s="119"/>
      <c r="E310" s="155" t="s">
        <v>73</v>
      </c>
      <c r="F310" s="126">
        <f t="shared" ref="F310:L310" si="26">SUM(F270:F309)</f>
        <v>55049</v>
      </c>
      <c r="G310" s="126">
        <f t="shared" si="26"/>
        <v>55049</v>
      </c>
      <c r="H310" s="126">
        <f t="shared" si="26"/>
        <v>135049</v>
      </c>
      <c r="I310" s="126">
        <f t="shared" si="26"/>
        <v>180849</v>
      </c>
      <c r="J310" s="126">
        <f t="shared" si="26"/>
        <v>180849</v>
      </c>
      <c r="K310" s="126">
        <f t="shared" si="26"/>
        <v>180849</v>
      </c>
      <c r="L310" s="126">
        <f t="shared" si="26"/>
        <v>180849</v>
      </c>
      <c r="M310" s="126">
        <f>SUM(M270:M309)</f>
        <v>142195</v>
      </c>
      <c r="N310" s="126">
        <f>SUM(N269:N309)</f>
        <v>150300</v>
      </c>
      <c r="O310" s="126">
        <f>SUM(O269:O309)</f>
        <v>150300</v>
      </c>
      <c r="P310" s="197">
        <f>SUM(P269:P309)</f>
        <v>134401.65999999997</v>
      </c>
      <c r="Q310" s="251">
        <f t="shared" si="25"/>
        <v>89.422262142381882</v>
      </c>
      <c r="T310" s="5">
        <f>SUM(O310)</f>
        <v>150300</v>
      </c>
      <c r="U310" s="5">
        <f>SUM(P310)</f>
        <v>134401.65999999997</v>
      </c>
    </row>
    <row r="311" spans="1:21" s="1" customFormat="1" ht="15.95" customHeight="1" x14ac:dyDescent="0.2">
      <c r="A311" s="162"/>
      <c r="B311" s="238"/>
      <c r="C311" s="212"/>
      <c r="D311" s="238"/>
      <c r="E311" s="236"/>
      <c r="F311" s="267"/>
      <c r="G311" s="267"/>
      <c r="H311" s="267"/>
      <c r="I311" s="267"/>
      <c r="J311" s="267"/>
      <c r="K311" s="267"/>
      <c r="L311" s="267"/>
      <c r="M311" s="267"/>
      <c r="N311" s="267"/>
      <c r="O311" s="267"/>
      <c r="P311" s="309"/>
      <c r="Q311" s="258"/>
      <c r="T311" s="4"/>
      <c r="U311" s="4"/>
    </row>
    <row r="312" spans="1:21" ht="15.95" customHeight="1" x14ac:dyDescent="0.2">
      <c r="A312" s="119"/>
      <c r="B312" s="261" t="s">
        <v>595</v>
      </c>
      <c r="C312" s="119">
        <v>637005</v>
      </c>
      <c r="D312" s="119" t="s">
        <v>713</v>
      </c>
      <c r="E312" s="119" t="s">
        <v>774</v>
      </c>
      <c r="F312" s="251">
        <v>0</v>
      </c>
      <c r="G312" s="251">
        <v>0</v>
      </c>
      <c r="H312" s="251">
        <v>0</v>
      </c>
      <c r="I312" s="251">
        <v>0</v>
      </c>
      <c r="J312" s="252">
        <v>1585</v>
      </c>
      <c r="K312" s="251">
        <v>1585</v>
      </c>
      <c r="L312" s="251">
        <v>1585</v>
      </c>
      <c r="M312" s="251">
        <v>1585</v>
      </c>
      <c r="N312" s="251">
        <v>1585</v>
      </c>
      <c r="O312" s="251">
        <v>1585</v>
      </c>
      <c r="P312" s="249">
        <v>1585.12</v>
      </c>
      <c r="Q312" s="251">
        <f t="shared" si="25"/>
        <v>100.00757097791796</v>
      </c>
    </row>
    <row r="313" spans="1:21" ht="15.95" customHeight="1" x14ac:dyDescent="0.2">
      <c r="A313" s="119"/>
      <c r="B313" s="261"/>
      <c r="C313" s="119">
        <v>637005</v>
      </c>
      <c r="D313" s="119">
        <v>41</v>
      </c>
      <c r="E313" s="119" t="s">
        <v>775</v>
      </c>
      <c r="F313" s="251">
        <v>0</v>
      </c>
      <c r="G313" s="251">
        <v>0</v>
      </c>
      <c r="H313" s="251">
        <v>0</v>
      </c>
      <c r="I313" s="251">
        <v>0</v>
      </c>
      <c r="J313" s="252">
        <v>317</v>
      </c>
      <c r="K313" s="251">
        <v>317</v>
      </c>
      <c r="L313" s="251">
        <v>317</v>
      </c>
      <c r="M313" s="251">
        <v>317</v>
      </c>
      <c r="N313" s="251">
        <v>317</v>
      </c>
      <c r="O313" s="251">
        <v>317</v>
      </c>
      <c r="P313" s="249">
        <v>317.02</v>
      </c>
      <c r="Q313" s="251">
        <f t="shared" si="25"/>
        <v>100.00630914826499</v>
      </c>
    </row>
    <row r="314" spans="1:21" ht="15.95" customHeight="1" x14ac:dyDescent="0.2">
      <c r="A314" s="119"/>
      <c r="B314" s="119"/>
      <c r="C314" s="165" t="s">
        <v>86</v>
      </c>
      <c r="D314" s="119">
        <v>41</v>
      </c>
      <c r="E314" s="119" t="s">
        <v>677</v>
      </c>
      <c r="F314" s="251">
        <v>225</v>
      </c>
      <c r="G314" s="251">
        <v>225</v>
      </c>
      <c r="H314" s="251">
        <v>225</v>
      </c>
      <c r="I314" s="251">
        <v>225</v>
      </c>
      <c r="J314" s="251">
        <v>225</v>
      </c>
      <c r="K314" s="251">
        <v>225</v>
      </c>
      <c r="L314" s="251">
        <v>225</v>
      </c>
      <c r="M314" s="251">
        <v>225</v>
      </c>
      <c r="N314" s="251">
        <v>225</v>
      </c>
      <c r="O314" s="251">
        <v>225</v>
      </c>
      <c r="P314" s="249">
        <v>96.49</v>
      </c>
      <c r="Q314" s="251">
        <f t="shared" si="25"/>
        <v>42.884444444444441</v>
      </c>
    </row>
    <row r="315" spans="1:21" ht="15.95" customHeight="1" x14ac:dyDescent="0.2">
      <c r="A315" s="248"/>
      <c r="B315" s="305"/>
      <c r="C315" s="213">
        <v>632001</v>
      </c>
      <c r="D315" s="293">
        <v>41</v>
      </c>
      <c r="E315" s="310" t="s">
        <v>507</v>
      </c>
      <c r="F315" s="275">
        <v>590</v>
      </c>
      <c r="G315" s="275">
        <v>590</v>
      </c>
      <c r="H315" s="275">
        <v>590</v>
      </c>
      <c r="I315" s="275">
        <v>590</v>
      </c>
      <c r="J315" s="275">
        <v>590</v>
      </c>
      <c r="K315" s="275">
        <v>590</v>
      </c>
      <c r="L315" s="275">
        <v>590</v>
      </c>
      <c r="M315" s="275">
        <v>590</v>
      </c>
      <c r="N315" s="275">
        <v>1212</v>
      </c>
      <c r="O315" s="275">
        <v>1212</v>
      </c>
      <c r="P315" s="311">
        <v>1164.95</v>
      </c>
      <c r="Q315" s="283">
        <f t="shared" si="25"/>
        <v>96.117986798679866</v>
      </c>
    </row>
    <row r="316" spans="1:21" ht="15.95" customHeight="1" x14ac:dyDescent="0.2">
      <c r="A316" s="119"/>
      <c r="B316" s="119"/>
      <c r="C316" s="165" t="s">
        <v>32</v>
      </c>
      <c r="D316" s="119">
        <v>41</v>
      </c>
      <c r="E316" s="119" t="s">
        <v>508</v>
      </c>
      <c r="F316" s="251">
        <v>1086</v>
      </c>
      <c r="G316" s="251">
        <v>1086</v>
      </c>
      <c r="H316" s="251">
        <v>1086</v>
      </c>
      <c r="I316" s="251">
        <v>1086</v>
      </c>
      <c r="J316" s="251">
        <v>1086</v>
      </c>
      <c r="K316" s="251">
        <v>1086</v>
      </c>
      <c r="L316" s="251">
        <v>1086</v>
      </c>
      <c r="M316" s="251">
        <v>1086</v>
      </c>
      <c r="N316" s="251">
        <v>1086</v>
      </c>
      <c r="O316" s="251">
        <v>1086</v>
      </c>
      <c r="P316" s="262">
        <v>525.79999999999995</v>
      </c>
      <c r="Q316" s="251">
        <f t="shared" si="25"/>
        <v>48.416206261510126</v>
      </c>
    </row>
    <row r="317" spans="1:21" ht="15.95" customHeight="1" x14ac:dyDescent="0.2">
      <c r="A317" s="119"/>
      <c r="B317" s="119"/>
      <c r="C317" s="165">
        <v>632002</v>
      </c>
      <c r="D317" s="119">
        <v>41</v>
      </c>
      <c r="E317" s="119" t="s">
        <v>509</v>
      </c>
      <c r="F317" s="251">
        <v>150</v>
      </c>
      <c r="G317" s="251">
        <v>150</v>
      </c>
      <c r="H317" s="251">
        <v>150</v>
      </c>
      <c r="I317" s="251">
        <v>150</v>
      </c>
      <c r="J317" s="251">
        <v>150</v>
      </c>
      <c r="K317" s="251">
        <v>150</v>
      </c>
      <c r="L317" s="251">
        <v>150</v>
      </c>
      <c r="M317" s="251">
        <v>150</v>
      </c>
      <c r="N317" s="251">
        <v>700</v>
      </c>
      <c r="O317" s="251">
        <v>700</v>
      </c>
      <c r="P317" s="262">
        <v>1366.26</v>
      </c>
      <c r="Q317" s="251">
        <f t="shared" si="25"/>
        <v>195.18</v>
      </c>
    </row>
    <row r="318" spans="1:21" ht="15.95" customHeight="1" x14ac:dyDescent="0.2">
      <c r="A318" s="144" t="s">
        <v>439</v>
      </c>
      <c r="B318" s="120"/>
      <c r="C318" s="167"/>
      <c r="D318" s="119"/>
      <c r="E318" s="276" t="s">
        <v>73</v>
      </c>
      <c r="F318" s="265">
        <f t="shared" ref="F318:L318" si="27">SUM(F312:F317)</f>
        <v>2051</v>
      </c>
      <c r="G318" s="265">
        <f t="shared" si="27"/>
        <v>2051</v>
      </c>
      <c r="H318" s="265">
        <f t="shared" si="27"/>
        <v>2051</v>
      </c>
      <c r="I318" s="265">
        <f t="shared" si="27"/>
        <v>2051</v>
      </c>
      <c r="J318" s="265">
        <f t="shared" si="27"/>
        <v>3953</v>
      </c>
      <c r="K318" s="265">
        <f t="shared" si="27"/>
        <v>3953</v>
      </c>
      <c r="L318" s="265">
        <f t="shared" si="27"/>
        <v>3953</v>
      </c>
      <c r="M318" s="265">
        <f>SUM(M312:M317)</f>
        <v>3953</v>
      </c>
      <c r="N318" s="265">
        <f>SUM(N312:N317)</f>
        <v>5125</v>
      </c>
      <c r="O318" s="265">
        <f>SUM(O312:O317)</f>
        <v>5125</v>
      </c>
      <c r="P318" s="266">
        <f>SUM(P312:P317)</f>
        <v>5055.6400000000003</v>
      </c>
      <c r="Q318" s="251">
        <f t="shared" si="25"/>
        <v>98.646634146341469</v>
      </c>
      <c r="T318" s="5">
        <f>SUM(O318)</f>
        <v>5125</v>
      </c>
      <c r="U318" s="5">
        <f>SUM(P318)</f>
        <v>5055.6400000000003</v>
      </c>
    </row>
    <row r="319" spans="1:21" s="11" customFormat="1" ht="15.95" customHeight="1" x14ac:dyDescent="0.2">
      <c r="A319" s="291" t="s">
        <v>447</v>
      </c>
      <c r="B319" s="291"/>
      <c r="C319" s="312"/>
      <c r="D319" s="288"/>
      <c r="E319" s="288"/>
      <c r="F319" s="299"/>
      <c r="G319" s="299"/>
      <c r="H319" s="299"/>
      <c r="I319" s="299"/>
      <c r="J319" s="299"/>
      <c r="K319" s="258"/>
      <c r="L319" s="258"/>
      <c r="M319" s="258"/>
      <c r="N319" s="258"/>
      <c r="O319" s="258"/>
      <c r="P319" s="259"/>
      <c r="Q319" s="258"/>
    </row>
    <row r="320" spans="1:21" s="3" customFormat="1" ht="15.95" customHeight="1" x14ac:dyDescent="0.2">
      <c r="A320" s="240"/>
      <c r="B320" s="240" t="s">
        <v>448</v>
      </c>
      <c r="C320" s="313"/>
      <c r="D320" s="314"/>
      <c r="E320" s="240"/>
      <c r="F320" s="315"/>
      <c r="G320" s="315"/>
      <c r="H320" s="315"/>
      <c r="I320" s="315"/>
      <c r="J320" s="315"/>
      <c r="K320" s="258"/>
      <c r="L320" s="258"/>
      <c r="M320" s="258"/>
      <c r="N320" s="258"/>
      <c r="O320" s="258"/>
      <c r="P320" s="259"/>
      <c r="Q320" s="258"/>
    </row>
    <row r="321" spans="1:21" ht="15.95" customHeight="1" x14ac:dyDescent="0.2">
      <c r="A321" s="144" t="s">
        <v>449</v>
      </c>
      <c r="B321" s="281" t="s">
        <v>162</v>
      </c>
      <c r="C321" s="246"/>
      <c r="D321" s="247"/>
      <c r="E321" s="247" t="s">
        <v>163</v>
      </c>
      <c r="F321" s="283"/>
      <c r="G321" s="283"/>
      <c r="H321" s="283"/>
      <c r="I321" s="283"/>
      <c r="J321" s="283"/>
      <c r="K321" s="251"/>
      <c r="L321" s="251"/>
      <c r="M321" s="251"/>
      <c r="N321" s="251"/>
      <c r="O321" s="251"/>
      <c r="P321" s="262"/>
      <c r="Q321" s="251"/>
    </row>
    <row r="322" spans="1:21" ht="15.95" customHeight="1" x14ac:dyDescent="0.2">
      <c r="A322" s="119"/>
      <c r="B322" s="253"/>
      <c r="C322" s="165">
        <v>642014</v>
      </c>
      <c r="D322" s="119">
        <v>41</v>
      </c>
      <c r="E322" s="119" t="s">
        <v>830</v>
      </c>
      <c r="F322" s="263">
        <v>300</v>
      </c>
      <c r="G322" s="263">
        <v>300</v>
      </c>
      <c r="H322" s="263">
        <v>300</v>
      </c>
      <c r="I322" s="285">
        <v>400</v>
      </c>
      <c r="J322" s="263">
        <v>400</v>
      </c>
      <c r="K322" s="263">
        <v>400</v>
      </c>
      <c r="L322" s="263">
        <v>400</v>
      </c>
      <c r="M322" s="263">
        <v>400</v>
      </c>
      <c r="N322" s="263">
        <v>400</v>
      </c>
      <c r="O322" s="263">
        <v>400</v>
      </c>
      <c r="P322" s="268">
        <v>34.200000000000003</v>
      </c>
      <c r="Q322" s="251">
        <f t="shared" si="25"/>
        <v>8.5500000000000007</v>
      </c>
    </row>
    <row r="323" spans="1:21" ht="15.95" customHeight="1" x14ac:dyDescent="0.2">
      <c r="A323" s="144" t="s">
        <v>449</v>
      </c>
      <c r="B323" s="253"/>
      <c r="C323" s="165"/>
      <c r="D323" s="119"/>
      <c r="E323" s="155" t="s">
        <v>73</v>
      </c>
      <c r="F323" s="126">
        <f t="shared" ref="F323:L323" si="28">SUM(F322)</f>
        <v>300</v>
      </c>
      <c r="G323" s="126">
        <f t="shared" si="28"/>
        <v>300</v>
      </c>
      <c r="H323" s="126">
        <f t="shared" si="28"/>
        <v>300</v>
      </c>
      <c r="I323" s="126">
        <f t="shared" si="28"/>
        <v>400</v>
      </c>
      <c r="J323" s="126">
        <f t="shared" si="28"/>
        <v>400</v>
      </c>
      <c r="K323" s="126">
        <f t="shared" si="28"/>
        <v>400</v>
      </c>
      <c r="L323" s="126">
        <f t="shared" si="28"/>
        <v>400</v>
      </c>
      <c r="M323" s="126">
        <f>SUM(M322)</f>
        <v>400</v>
      </c>
      <c r="N323" s="126">
        <f>SUM(N321:N322)</f>
        <v>400</v>
      </c>
      <c r="O323" s="126">
        <f>SUM(O321:O322)</f>
        <v>400</v>
      </c>
      <c r="P323" s="197">
        <f>SUM(P321:P322)</f>
        <v>34.200000000000003</v>
      </c>
      <c r="Q323" s="251">
        <f t="shared" si="25"/>
        <v>8.5500000000000007</v>
      </c>
      <c r="T323" s="5">
        <f>SUM(O323)</f>
        <v>400</v>
      </c>
      <c r="U323" s="5">
        <f>SUM(P323)</f>
        <v>34.200000000000003</v>
      </c>
    </row>
    <row r="324" spans="1:21" ht="15.95" customHeight="1" x14ac:dyDescent="0.2">
      <c r="A324" s="162"/>
      <c r="B324" s="288"/>
      <c r="C324" s="298"/>
      <c r="D324" s="288"/>
      <c r="E324" s="291"/>
      <c r="F324" s="316"/>
      <c r="G324" s="316"/>
      <c r="H324" s="316"/>
      <c r="I324" s="316"/>
      <c r="J324" s="316"/>
      <c r="K324" s="267"/>
      <c r="L324" s="267"/>
      <c r="M324" s="267"/>
      <c r="N324" s="267"/>
      <c r="O324" s="267"/>
      <c r="P324" s="309"/>
      <c r="Q324" s="258"/>
    </row>
    <row r="325" spans="1:21" s="11" customFormat="1" ht="15.95" customHeight="1" x14ac:dyDescent="0.2">
      <c r="A325" s="291" t="s">
        <v>346</v>
      </c>
      <c r="B325" s="291"/>
      <c r="C325" s="312"/>
      <c r="D325" s="288"/>
      <c r="E325" s="288"/>
      <c r="F325" s="299"/>
      <c r="G325" s="299"/>
      <c r="H325" s="299"/>
      <c r="I325" s="299"/>
      <c r="J325" s="317"/>
      <c r="K325" s="258"/>
      <c r="L325" s="258"/>
      <c r="M325" s="258"/>
      <c r="N325" s="258"/>
      <c r="O325" s="258"/>
      <c r="P325" s="259"/>
      <c r="Q325" s="258"/>
    </row>
    <row r="326" spans="1:21" s="3" customFormat="1" ht="15.95" customHeight="1" x14ac:dyDescent="0.2">
      <c r="A326" s="240"/>
      <c r="B326" s="240" t="s">
        <v>450</v>
      </c>
      <c r="C326" s="313"/>
      <c r="D326" s="314"/>
      <c r="E326" s="240"/>
      <c r="F326" s="315"/>
      <c r="G326" s="315"/>
      <c r="H326" s="315"/>
      <c r="I326" s="315"/>
      <c r="J326" s="315"/>
      <c r="K326" s="258"/>
      <c r="L326" s="258"/>
      <c r="M326" s="258"/>
      <c r="N326" s="258"/>
      <c r="O326" s="258"/>
      <c r="P326" s="259"/>
      <c r="Q326" s="258"/>
    </row>
    <row r="327" spans="1:21" ht="15.95" customHeight="1" x14ac:dyDescent="0.2">
      <c r="A327" s="248"/>
      <c r="B327" s="281" t="s">
        <v>164</v>
      </c>
      <c r="C327" s="246"/>
      <c r="D327" s="247"/>
      <c r="E327" s="247" t="s">
        <v>165</v>
      </c>
      <c r="F327" s="283"/>
      <c r="G327" s="283"/>
      <c r="H327" s="283"/>
      <c r="I327" s="283"/>
      <c r="J327" s="283"/>
      <c r="K327" s="251"/>
      <c r="L327" s="251"/>
      <c r="M327" s="251"/>
      <c r="N327" s="251"/>
      <c r="O327" s="251"/>
      <c r="P327" s="262"/>
      <c r="Q327" s="251"/>
    </row>
    <row r="328" spans="1:21" ht="15.95" customHeight="1" x14ac:dyDescent="0.2">
      <c r="A328" s="145" t="s">
        <v>451</v>
      </c>
      <c r="B328" s="253"/>
      <c r="C328" s="165">
        <v>611</v>
      </c>
      <c r="D328" s="119">
        <v>41</v>
      </c>
      <c r="E328" s="119" t="s">
        <v>166</v>
      </c>
      <c r="F328" s="263">
        <v>0</v>
      </c>
      <c r="G328" s="263">
        <v>0</v>
      </c>
      <c r="H328" s="263">
        <v>0</v>
      </c>
      <c r="I328" s="263">
        <v>0</v>
      </c>
      <c r="J328" s="263">
        <v>0</v>
      </c>
      <c r="K328" s="263">
        <v>0</v>
      </c>
      <c r="L328" s="263">
        <v>0</v>
      </c>
      <c r="M328" s="263">
        <v>0</v>
      </c>
      <c r="N328" s="263">
        <v>974</v>
      </c>
      <c r="O328" s="263">
        <v>974</v>
      </c>
      <c r="P328" s="268">
        <v>973.91</v>
      </c>
      <c r="Q328" s="251">
        <f t="shared" si="25"/>
        <v>99.990759753593423</v>
      </c>
    </row>
    <row r="329" spans="1:21" ht="15.95" customHeight="1" x14ac:dyDescent="0.2">
      <c r="A329" s="119"/>
      <c r="B329" s="253"/>
      <c r="C329" s="165" t="s">
        <v>22</v>
      </c>
      <c r="D329" s="119">
        <v>41</v>
      </c>
      <c r="E329" s="119" t="s">
        <v>167</v>
      </c>
      <c r="F329" s="263">
        <v>0</v>
      </c>
      <c r="G329" s="263">
        <v>0</v>
      </c>
      <c r="H329" s="263">
        <v>0</v>
      </c>
      <c r="I329" s="263">
        <v>0</v>
      </c>
      <c r="J329" s="263">
        <v>0</v>
      </c>
      <c r="K329" s="263">
        <v>0</v>
      </c>
      <c r="L329" s="263">
        <v>0</v>
      </c>
      <c r="M329" s="263">
        <v>0</v>
      </c>
      <c r="N329" s="263">
        <v>253</v>
      </c>
      <c r="O329" s="263">
        <v>253</v>
      </c>
      <c r="P329" s="268">
        <v>252.7</v>
      </c>
      <c r="Q329" s="251">
        <f t="shared" si="25"/>
        <v>99.881422924901187</v>
      </c>
    </row>
    <row r="330" spans="1:21" ht="15.95" customHeight="1" x14ac:dyDescent="0.2">
      <c r="A330" s="119"/>
      <c r="B330" s="253"/>
      <c r="C330" s="165">
        <v>633003</v>
      </c>
      <c r="D330" s="119">
        <v>41</v>
      </c>
      <c r="E330" s="119" t="s">
        <v>786</v>
      </c>
      <c r="F330" s="263">
        <v>1500</v>
      </c>
      <c r="G330" s="263">
        <v>1500</v>
      </c>
      <c r="H330" s="263">
        <v>1500</v>
      </c>
      <c r="I330" s="263">
        <v>1500</v>
      </c>
      <c r="J330" s="263">
        <v>1500</v>
      </c>
      <c r="K330" s="263">
        <v>1500</v>
      </c>
      <c r="L330" s="263">
        <v>1500</v>
      </c>
      <c r="M330" s="263">
        <v>1500</v>
      </c>
      <c r="N330" s="263">
        <v>1138</v>
      </c>
      <c r="O330" s="263">
        <v>1138</v>
      </c>
      <c r="P330" s="268">
        <v>1137.99</v>
      </c>
      <c r="Q330" s="251">
        <f t="shared" si="25"/>
        <v>99.999121265377852</v>
      </c>
    </row>
    <row r="331" spans="1:21" ht="15.95" customHeight="1" x14ac:dyDescent="0.2">
      <c r="A331" s="119"/>
      <c r="B331" s="253"/>
      <c r="C331" s="165">
        <v>632001</v>
      </c>
      <c r="D331" s="119">
        <v>41</v>
      </c>
      <c r="E331" s="119" t="s">
        <v>646</v>
      </c>
      <c r="F331" s="263">
        <v>12000</v>
      </c>
      <c r="G331" s="263">
        <v>12000</v>
      </c>
      <c r="H331" s="263">
        <v>12000</v>
      </c>
      <c r="I331" s="263">
        <v>12000</v>
      </c>
      <c r="J331" s="263">
        <v>12000</v>
      </c>
      <c r="K331" s="263">
        <v>12000</v>
      </c>
      <c r="L331" s="263">
        <v>12000</v>
      </c>
      <c r="M331" s="263">
        <v>12000</v>
      </c>
      <c r="N331" s="263">
        <v>8233</v>
      </c>
      <c r="O331" s="263">
        <v>8233</v>
      </c>
      <c r="P331" s="268">
        <v>8232.67</v>
      </c>
      <c r="Q331" s="251">
        <f t="shared" si="25"/>
        <v>99.995991740556306</v>
      </c>
    </row>
    <row r="332" spans="1:21" ht="15.95" customHeight="1" x14ac:dyDescent="0.2">
      <c r="A332" s="119"/>
      <c r="B332" s="253"/>
      <c r="C332" s="165" t="s">
        <v>51</v>
      </c>
      <c r="D332" s="119">
        <v>41</v>
      </c>
      <c r="E332" s="119" t="s">
        <v>788</v>
      </c>
      <c r="F332" s="263">
        <v>0</v>
      </c>
      <c r="G332" s="263">
        <v>0</v>
      </c>
      <c r="H332" s="263">
        <v>0</v>
      </c>
      <c r="I332" s="263">
        <v>0</v>
      </c>
      <c r="J332" s="263">
        <v>0</v>
      </c>
      <c r="K332" s="263">
        <v>0</v>
      </c>
      <c r="L332" s="263">
        <v>0</v>
      </c>
      <c r="M332" s="263">
        <v>0</v>
      </c>
      <c r="N332" s="263">
        <v>33</v>
      </c>
      <c r="O332" s="263">
        <v>33</v>
      </c>
      <c r="P332" s="268">
        <v>33.200000000000003</v>
      </c>
      <c r="Q332" s="251">
        <f t="shared" si="25"/>
        <v>100.60606060606061</v>
      </c>
    </row>
    <row r="333" spans="1:21" ht="15.95" customHeight="1" x14ac:dyDescent="0.2">
      <c r="A333" s="119"/>
      <c r="B333" s="253"/>
      <c r="C333" s="165" t="s">
        <v>138</v>
      </c>
      <c r="D333" s="119">
        <v>41</v>
      </c>
      <c r="E333" s="119" t="s">
        <v>886</v>
      </c>
      <c r="F333" s="263">
        <v>0</v>
      </c>
      <c r="G333" s="263">
        <v>0</v>
      </c>
      <c r="H333" s="263">
        <v>0</v>
      </c>
      <c r="I333" s="263">
        <v>0</v>
      </c>
      <c r="J333" s="263">
        <v>0</v>
      </c>
      <c r="K333" s="263">
        <v>0</v>
      </c>
      <c r="L333" s="263">
        <v>0</v>
      </c>
      <c r="M333" s="263">
        <v>0</v>
      </c>
      <c r="N333" s="263">
        <v>83</v>
      </c>
      <c r="O333" s="263">
        <v>83</v>
      </c>
      <c r="P333" s="268">
        <v>83</v>
      </c>
      <c r="Q333" s="251">
        <f t="shared" si="25"/>
        <v>100</v>
      </c>
    </row>
    <row r="334" spans="1:21" ht="15.95" customHeight="1" x14ac:dyDescent="0.2">
      <c r="A334" s="119"/>
      <c r="B334" s="253"/>
      <c r="C334" s="165">
        <v>642002</v>
      </c>
      <c r="D334" s="119">
        <v>41</v>
      </c>
      <c r="E334" s="119" t="s">
        <v>168</v>
      </c>
      <c r="F334" s="263">
        <v>25000</v>
      </c>
      <c r="G334" s="263">
        <v>25000</v>
      </c>
      <c r="H334" s="285">
        <v>32000</v>
      </c>
      <c r="I334" s="263">
        <v>32000</v>
      </c>
      <c r="J334" s="263">
        <v>32000</v>
      </c>
      <c r="K334" s="263">
        <v>32000</v>
      </c>
      <c r="L334" s="263">
        <v>32000</v>
      </c>
      <c r="M334" s="263">
        <v>32000</v>
      </c>
      <c r="N334" s="263">
        <v>32000</v>
      </c>
      <c r="O334" s="263">
        <v>32000</v>
      </c>
      <c r="P334" s="268">
        <v>32000</v>
      </c>
      <c r="Q334" s="251">
        <f t="shared" si="25"/>
        <v>100</v>
      </c>
    </row>
    <row r="335" spans="1:21" ht="15.95" customHeight="1" x14ac:dyDescent="0.2">
      <c r="A335" s="119"/>
      <c r="B335" s="253"/>
      <c r="C335" s="165">
        <v>642007</v>
      </c>
      <c r="D335" s="119">
        <v>41</v>
      </c>
      <c r="E335" s="119" t="s">
        <v>169</v>
      </c>
      <c r="F335" s="263">
        <v>5000</v>
      </c>
      <c r="G335" s="263">
        <v>5000</v>
      </c>
      <c r="H335" s="263">
        <v>5000</v>
      </c>
      <c r="I335" s="263">
        <v>5000</v>
      </c>
      <c r="J335" s="263">
        <v>5000</v>
      </c>
      <c r="K335" s="263">
        <v>5000</v>
      </c>
      <c r="L335" s="263">
        <v>5000</v>
      </c>
      <c r="M335" s="263">
        <v>5000</v>
      </c>
      <c r="N335" s="263">
        <v>5000</v>
      </c>
      <c r="O335" s="263">
        <v>5000</v>
      </c>
      <c r="P335" s="268">
        <v>5000</v>
      </c>
      <c r="Q335" s="251">
        <f t="shared" ref="Q335:Q398" si="29">SUM(P335/O335)*100</f>
        <v>100</v>
      </c>
    </row>
    <row r="336" spans="1:21" ht="15.95" customHeight="1" x14ac:dyDescent="0.2">
      <c r="A336" s="119"/>
      <c r="B336" s="253"/>
      <c r="C336" s="165" t="s">
        <v>641</v>
      </c>
      <c r="D336" s="119">
        <v>41</v>
      </c>
      <c r="E336" s="119" t="s">
        <v>642</v>
      </c>
      <c r="F336" s="263">
        <v>18250</v>
      </c>
      <c r="G336" s="285">
        <v>21000</v>
      </c>
      <c r="H336" s="263">
        <v>21000</v>
      </c>
      <c r="I336" s="263">
        <v>21000</v>
      </c>
      <c r="J336" s="263">
        <v>21000</v>
      </c>
      <c r="K336" s="263">
        <v>21000</v>
      </c>
      <c r="L336" s="263">
        <v>21000</v>
      </c>
      <c r="M336" s="263">
        <v>21000</v>
      </c>
      <c r="N336" s="263">
        <v>21000</v>
      </c>
      <c r="O336" s="263">
        <v>21000</v>
      </c>
      <c r="P336" s="268">
        <v>21000</v>
      </c>
      <c r="Q336" s="251">
        <f t="shared" si="29"/>
        <v>100</v>
      </c>
    </row>
    <row r="337" spans="1:17" ht="15.95" customHeight="1" x14ac:dyDescent="0.2">
      <c r="A337" s="119"/>
      <c r="B337" s="253"/>
      <c r="C337" s="165" t="s">
        <v>49</v>
      </c>
      <c r="D337" s="119">
        <v>41</v>
      </c>
      <c r="E337" s="119" t="s">
        <v>544</v>
      </c>
      <c r="F337" s="251">
        <v>800</v>
      </c>
      <c r="G337" s="251">
        <v>800</v>
      </c>
      <c r="H337" s="251">
        <v>800</v>
      </c>
      <c r="I337" s="251">
        <v>800</v>
      </c>
      <c r="J337" s="251">
        <v>800</v>
      </c>
      <c r="K337" s="251">
        <v>800</v>
      </c>
      <c r="L337" s="251">
        <v>800</v>
      </c>
      <c r="M337" s="251">
        <v>800</v>
      </c>
      <c r="N337" s="251">
        <v>800</v>
      </c>
      <c r="O337" s="251">
        <v>800</v>
      </c>
      <c r="P337" s="262">
        <v>799.89</v>
      </c>
      <c r="Q337" s="251">
        <f t="shared" si="29"/>
        <v>99.986249999999998</v>
      </c>
    </row>
    <row r="338" spans="1:17" ht="15.95" customHeight="1" x14ac:dyDescent="0.2">
      <c r="A338" s="119"/>
      <c r="B338" s="253"/>
      <c r="C338" s="165">
        <v>633006</v>
      </c>
      <c r="D338" s="119">
        <v>41</v>
      </c>
      <c r="E338" s="119" t="s">
        <v>885</v>
      </c>
      <c r="F338" s="251">
        <v>0</v>
      </c>
      <c r="G338" s="251">
        <v>0</v>
      </c>
      <c r="H338" s="251">
        <v>0</v>
      </c>
      <c r="I338" s="251">
        <v>0</v>
      </c>
      <c r="J338" s="251">
        <v>0</v>
      </c>
      <c r="K338" s="251">
        <v>0</v>
      </c>
      <c r="L338" s="251">
        <v>0</v>
      </c>
      <c r="M338" s="251">
        <v>0</v>
      </c>
      <c r="N338" s="251">
        <v>0</v>
      </c>
      <c r="O338" s="251">
        <v>0</v>
      </c>
      <c r="P338" s="262">
        <v>156</v>
      </c>
      <c r="Q338" s="251">
        <v>0</v>
      </c>
    </row>
    <row r="339" spans="1:17" ht="15.95" customHeight="1" x14ac:dyDescent="0.2">
      <c r="A339" s="119"/>
      <c r="B339" s="119"/>
      <c r="C339" s="165">
        <v>631001</v>
      </c>
      <c r="D339" s="119">
        <v>41</v>
      </c>
      <c r="E339" s="119" t="s">
        <v>8</v>
      </c>
      <c r="F339" s="251">
        <v>800</v>
      </c>
      <c r="G339" s="251">
        <v>800</v>
      </c>
      <c r="H339" s="251">
        <v>800</v>
      </c>
      <c r="I339" s="251">
        <v>800</v>
      </c>
      <c r="J339" s="251">
        <v>800</v>
      </c>
      <c r="K339" s="251">
        <v>800</v>
      </c>
      <c r="L339" s="251">
        <v>800</v>
      </c>
      <c r="M339" s="251">
        <v>800</v>
      </c>
      <c r="N339" s="251">
        <v>800</v>
      </c>
      <c r="O339" s="251">
        <v>800</v>
      </c>
      <c r="P339" s="262">
        <v>458.26</v>
      </c>
      <c r="Q339" s="251">
        <f t="shared" si="29"/>
        <v>57.282500000000006</v>
      </c>
    </row>
    <row r="340" spans="1:17" ht="15.95" customHeight="1" x14ac:dyDescent="0.2">
      <c r="A340" s="119"/>
      <c r="B340" s="119"/>
      <c r="C340" s="165" t="s">
        <v>791</v>
      </c>
      <c r="D340" s="119">
        <v>41</v>
      </c>
      <c r="E340" s="119" t="s">
        <v>792</v>
      </c>
      <c r="F340" s="263">
        <v>0</v>
      </c>
      <c r="G340" s="263">
        <v>0</v>
      </c>
      <c r="H340" s="263">
        <v>0</v>
      </c>
      <c r="I340" s="285">
        <v>800</v>
      </c>
      <c r="J340" s="263">
        <v>800</v>
      </c>
      <c r="K340" s="263">
        <v>800</v>
      </c>
      <c r="L340" s="263">
        <v>800</v>
      </c>
      <c r="M340" s="263">
        <v>800</v>
      </c>
      <c r="N340" s="263">
        <v>800</v>
      </c>
      <c r="O340" s="263">
        <v>800</v>
      </c>
      <c r="P340" s="268">
        <v>401</v>
      </c>
      <c r="Q340" s="251">
        <f t="shared" si="29"/>
        <v>50.125</v>
      </c>
    </row>
    <row r="341" spans="1:17" ht="15.95" customHeight="1" x14ac:dyDescent="0.2">
      <c r="A341" s="119"/>
      <c r="B341" s="119"/>
      <c r="C341" s="165" t="s">
        <v>267</v>
      </c>
      <c r="D341" s="119">
        <v>41</v>
      </c>
      <c r="E341" s="119" t="s">
        <v>304</v>
      </c>
      <c r="F341" s="263">
        <v>1663</v>
      </c>
      <c r="G341" s="263">
        <v>1663</v>
      </c>
      <c r="H341" s="263">
        <v>1663</v>
      </c>
      <c r="I341" s="263">
        <v>1663</v>
      </c>
      <c r="J341" s="263">
        <v>1663</v>
      </c>
      <c r="K341" s="263">
        <v>1663</v>
      </c>
      <c r="L341" s="263">
        <v>1663</v>
      </c>
      <c r="M341" s="263">
        <v>1663</v>
      </c>
      <c r="N341" s="263">
        <v>1663</v>
      </c>
      <c r="O341" s="263">
        <v>1663</v>
      </c>
      <c r="P341" s="268">
        <v>840.7</v>
      </c>
      <c r="Q341" s="251">
        <f t="shared" si="29"/>
        <v>50.553217077570658</v>
      </c>
    </row>
    <row r="342" spans="1:17" ht="15.95" customHeight="1" x14ac:dyDescent="0.2">
      <c r="A342" s="119"/>
      <c r="B342" s="119"/>
      <c r="C342" s="165">
        <v>633006</v>
      </c>
      <c r="D342" s="119">
        <v>41</v>
      </c>
      <c r="E342" s="119" t="s">
        <v>667</v>
      </c>
      <c r="F342" s="263">
        <v>2000</v>
      </c>
      <c r="G342" s="263">
        <v>2000</v>
      </c>
      <c r="H342" s="263">
        <v>2000</v>
      </c>
      <c r="I342" s="263">
        <v>2000</v>
      </c>
      <c r="J342" s="263">
        <v>2000</v>
      </c>
      <c r="K342" s="263">
        <v>2000</v>
      </c>
      <c r="L342" s="263">
        <v>2000</v>
      </c>
      <c r="M342" s="263">
        <v>2000</v>
      </c>
      <c r="N342" s="263">
        <v>1990</v>
      </c>
      <c r="O342" s="263">
        <v>1990</v>
      </c>
      <c r="P342" s="268">
        <v>1990</v>
      </c>
      <c r="Q342" s="251">
        <f t="shared" si="29"/>
        <v>100</v>
      </c>
    </row>
    <row r="343" spans="1:17" ht="15.95" customHeight="1" x14ac:dyDescent="0.2">
      <c r="A343" s="119"/>
      <c r="B343" s="119"/>
      <c r="C343" s="165" t="s">
        <v>50</v>
      </c>
      <c r="D343" s="119">
        <v>41</v>
      </c>
      <c r="E343" s="119" t="s">
        <v>787</v>
      </c>
      <c r="F343" s="263">
        <v>0</v>
      </c>
      <c r="G343" s="263">
        <v>0</v>
      </c>
      <c r="H343" s="263">
        <v>0</v>
      </c>
      <c r="I343" s="263">
        <v>0</v>
      </c>
      <c r="J343" s="263">
        <v>0</v>
      </c>
      <c r="K343" s="263">
        <v>0</v>
      </c>
      <c r="L343" s="263">
        <v>0</v>
      </c>
      <c r="M343" s="263">
        <v>0</v>
      </c>
      <c r="N343" s="263">
        <v>771</v>
      </c>
      <c r="O343" s="263">
        <v>771</v>
      </c>
      <c r="P343" s="268">
        <v>771.35</v>
      </c>
      <c r="Q343" s="251">
        <f t="shared" si="29"/>
        <v>100.04539559014268</v>
      </c>
    </row>
    <row r="344" spans="1:17" ht="15.95" customHeight="1" x14ac:dyDescent="0.2">
      <c r="A344" s="119"/>
      <c r="B344" s="119"/>
      <c r="C344" s="165" t="s">
        <v>560</v>
      </c>
      <c r="D344" s="119">
        <v>41</v>
      </c>
      <c r="E344" s="119" t="s">
        <v>794</v>
      </c>
      <c r="F344" s="263">
        <v>0</v>
      </c>
      <c r="G344" s="263">
        <v>0</v>
      </c>
      <c r="H344" s="263"/>
      <c r="I344" s="285">
        <v>360</v>
      </c>
      <c r="J344" s="263">
        <v>360</v>
      </c>
      <c r="K344" s="263">
        <v>360</v>
      </c>
      <c r="L344" s="263">
        <v>360</v>
      </c>
      <c r="M344" s="263">
        <v>360</v>
      </c>
      <c r="N344" s="263">
        <v>360</v>
      </c>
      <c r="O344" s="263">
        <v>360</v>
      </c>
      <c r="P344" s="268">
        <v>294</v>
      </c>
      <c r="Q344" s="251">
        <f t="shared" si="29"/>
        <v>81.666666666666671</v>
      </c>
    </row>
    <row r="345" spans="1:17" ht="15.95" customHeight="1" x14ac:dyDescent="0.2">
      <c r="A345" s="119"/>
      <c r="B345" s="119"/>
      <c r="C345" s="165" t="s">
        <v>795</v>
      </c>
      <c r="D345" s="119">
        <v>41</v>
      </c>
      <c r="E345" s="119" t="s">
        <v>796</v>
      </c>
      <c r="F345" s="263">
        <v>0</v>
      </c>
      <c r="G345" s="263">
        <v>0</v>
      </c>
      <c r="H345" s="263">
        <v>0</v>
      </c>
      <c r="I345" s="285">
        <v>713</v>
      </c>
      <c r="J345" s="263">
        <v>713</v>
      </c>
      <c r="K345" s="263">
        <v>713</v>
      </c>
      <c r="L345" s="263">
        <v>713</v>
      </c>
      <c r="M345" s="263">
        <v>713</v>
      </c>
      <c r="N345" s="263">
        <v>847</v>
      </c>
      <c r="O345" s="263">
        <v>847</v>
      </c>
      <c r="P345" s="268">
        <v>847.8</v>
      </c>
      <c r="Q345" s="251">
        <f t="shared" si="29"/>
        <v>100.09445100354191</v>
      </c>
    </row>
    <row r="346" spans="1:17" ht="15.95" customHeight="1" x14ac:dyDescent="0.2">
      <c r="A346" s="119"/>
      <c r="B346" s="119"/>
      <c r="C346" s="165" t="s">
        <v>190</v>
      </c>
      <c r="D346" s="119">
        <v>41</v>
      </c>
      <c r="E346" s="119" t="s">
        <v>829</v>
      </c>
      <c r="F346" s="263">
        <v>0</v>
      </c>
      <c r="G346" s="263">
        <v>0</v>
      </c>
      <c r="H346" s="263">
        <v>0</v>
      </c>
      <c r="I346" s="285">
        <v>270</v>
      </c>
      <c r="J346" s="263">
        <v>270</v>
      </c>
      <c r="K346" s="263">
        <v>270</v>
      </c>
      <c r="L346" s="263">
        <v>270</v>
      </c>
      <c r="M346" s="263">
        <v>270</v>
      </c>
      <c r="N346" s="263">
        <v>270</v>
      </c>
      <c r="O346" s="263">
        <v>270</v>
      </c>
      <c r="P346" s="268">
        <v>0</v>
      </c>
      <c r="Q346" s="251">
        <f t="shared" si="29"/>
        <v>0</v>
      </c>
    </row>
    <row r="347" spans="1:17" ht="15.95" customHeight="1" x14ac:dyDescent="0.2">
      <c r="A347" s="119"/>
      <c r="B347" s="119"/>
      <c r="C347" s="165">
        <v>633006</v>
      </c>
      <c r="D347" s="119">
        <v>41</v>
      </c>
      <c r="E347" s="119" t="s">
        <v>373</v>
      </c>
      <c r="F347" s="263">
        <v>100</v>
      </c>
      <c r="G347" s="263">
        <v>100</v>
      </c>
      <c r="H347" s="263">
        <v>100</v>
      </c>
      <c r="I347" s="263">
        <v>100</v>
      </c>
      <c r="J347" s="263">
        <v>100</v>
      </c>
      <c r="K347" s="263">
        <v>100</v>
      </c>
      <c r="L347" s="263">
        <v>100</v>
      </c>
      <c r="M347" s="263">
        <v>100</v>
      </c>
      <c r="N347" s="263">
        <v>295</v>
      </c>
      <c r="O347" s="263">
        <v>295</v>
      </c>
      <c r="P347" s="268">
        <v>294.85000000000002</v>
      </c>
      <c r="Q347" s="251">
        <f t="shared" si="29"/>
        <v>99.949152542372886</v>
      </c>
    </row>
    <row r="348" spans="1:17" ht="15.95" customHeight="1" x14ac:dyDescent="0.2">
      <c r="A348" s="120"/>
      <c r="B348" s="120"/>
      <c r="C348" s="167">
        <v>642007</v>
      </c>
      <c r="D348" s="120">
        <v>41</v>
      </c>
      <c r="E348" s="119" t="s">
        <v>797</v>
      </c>
      <c r="F348" s="263">
        <v>0</v>
      </c>
      <c r="G348" s="263">
        <v>0</v>
      </c>
      <c r="H348" s="263">
        <v>0</v>
      </c>
      <c r="I348" s="263">
        <v>0</v>
      </c>
      <c r="J348" s="263">
        <v>0</v>
      </c>
      <c r="K348" s="263">
        <v>0</v>
      </c>
      <c r="L348" s="263">
        <v>0</v>
      </c>
      <c r="M348" s="263">
        <v>0</v>
      </c>
      <c r="N348" s="263">
        <v>68</v>
      </c>
      <c r="O348" s="263">
        <v>68</v>
      </c>
      <c r="P348" s="268">
        <v>68</v>
      </c>
      <c r="Q348" s="251">
        <f t="shared" si="29"/>
        <v>100</v>
      </c>
    </row>
    <row r="349" spans="1:17" ht="15.95" customHeight="1" x14ac:dyDescent="0.2">
      <c r="A349" s="120"/>
      <c r="B349" s="120"/>
      <c r="C349" s="167" t="s">
        <v>649</v>
      </c>
      <c r="D349" s="120">
        <v>41</v>
      </c>
      <c r="E349" s="119" t="s">
        <v>650</v>
      </c>
      <c r="F349" s="263">
        <v>6000</v>
      </c>
      <c r="G349" s="263">
        <v>6000</v>
      </c>
      <c r="H349" s="263">
        <v>6000</v>
      </c>
      <c r="I349" s="263">
        <v>6000</v>
      </c>
      <c r="J349" s="263">
        <v>6000</v>
      </c>
      <c r="K349" s="263">
        <v>6000</v>
      </c>
      <c r="L349" s="263">
        <v>6000</v>
      </c>
      <c r="M349" s="285">
        <v>0</v>
      </c>
      <c r="N349" s="263">
        <v>0</v>
      </c>
      <c r="O349" s="263">
        <v>0</v>
      </c>
      <c r="P349" s="268">
        <v>0</v>
      </c>
      <c r="Q349" s="251">
        <v>0</v>
      </c>
    </row>
    <row r="350" spans="1:17" ht="15.95" customHeight="1" x14ac:dyDescent="0.2">
      <c r="A350" s="119"/>
      <c r="B350" s="119"/>
      <c r="C350" s="165" t="s">
        <v>789</v>
      </c>
      <c r="D350" s="119">
        <v>41</v>
      </c>
      <c r="E350" s="119" t="s">
        <v>790</v>
      </c>
      <c r="F350" s="251">
        <v>0</v>
      </c>
      <c r="G350" s="251">
        <v>0</v>
      </c>
      <c r="H350" s="252">
        <v>100</v>
      </c>
      <c r="I350" s="251">
        <v>100</v>
      </c>
      <c r="J350" s="251">
        <v>100</v>
      </c>
      <c r="K350" s="251">
        <v>100</v>
      </c>
      <c r="L350" s="251">
        <v>100</v>
      </c>
      <c r="M350" s="251">
        <v>100</v>
      </c>
      <c r="N350" s="251">
        <v>130</v>
      </c>
      <c r="O350" s="251">
        <v>130</v>
      </c>
      <c r="P350" s="249">
        <v>209.65</v>
      </c>
      <c r="Q350" s="251">
        <f t="shared" si="29"/>
        <v>161.26923076923077</v>
      </c>
    </row>
    <row r="351" spans="1:17" ht="15.95" customHeight="1" x14ac:dyDescent="0.2">
      <c r="A351" s="119"/>
      <c r="B351" s="119"/>
      <c r="C351" s="165" t="s">
        <v>649</v>
      </c>
      <c r="D351" s="119">
        <v>41</v>
      </c>
      <c r="E351" s="119" t="s">
        <v>793</v>
      </c>
      <c r="F351" s="251">
        <v>0</v>
      </c>
      <c r="G351" s="252">
        <v>8778</v>
      </c>
      <c r="H351" s="251">
        <v>8778</v>
      </c>
      <c r="I351" s="251">
        <v>8778</v>
      </c>
      <c r="J351" s="251">
        <v>8778</v>
      </c>
      <c r="K351" s="251">
        <v>8778</v>
      </c>
      <c r="L351" s="251">
        <v>8778</v>
      </c>
      <c r="M351" s="251">
        <v>8778</v>
      </c>
      <c r="N351" s="251">
        <v>8778</v>
      </c>
      <c r="O351" s="251">
        <v>8778</v>
      </c>
      <c r="P351" s="249">
        <v>0</v>
      </c>
      <c r="Q351" s="251">
        <f t="shared" si="29"/>
        <v>0</v>
      </c>
    </row>
    <row r="352" spans="1:17" ht="15.95" customHeight="1" x14ac:dyDescent="0.2">
      <c r="A352" s="120"/>
      <c r="B352" s="120"/>
      <c r="C352" s="167">
        <v>637004</v>
      </c>
      <c r="D352" s="120">
        <v>41</v>
      </c>
      <c r="E352" s="119" t="s">
        <v>838</v>
      </c>
      <c r="F352" s="263">
        <v>0</v>
      </c>
      <c r="G352" s="263">
        <v>0</v>
      </c>
      <c r="H352" s="263">
        <v>0</v>
      </c>
      <c r="I352" s="263">
        <v>0</v>
      </c>
      <c r="J352" s="263">
        <v>0</v>
      </c>
      <c r="K352" s="263">
        <v>0</v>
      </c>
      <c r="L352" s="263">
        <v>0</v>
      </c>
      <c r="M352" s="285">
        <v>1000</v>
      </c>
      <c r="N352" s="263">
        <v>1000</v>
      </c>
      <c r="O352" s="263">
        <v>1000</v>
      </c>
      <c r="P352" s="268">
        <v>940</v>
      </c>
      <c r="Q352" s="251">
        <f t="shared" si="29"/>
        <v>94</v>
      </c>
    </row>
    <row r="353" spans="1:21" ht="15.95" customHeight="1" x14ac:dyDescent="0.2">
      <c r="A353" s="145" t="s">
        <v>451</v>
      </c>
      <c r="B353" s="119"/>
      <c r="C353" s="165"/>
      <c r="D353" s="119"/>
      <c r="E353" s="155" t="s">
        <v>73</v>
      </c>
      <c r="F353" s="265">
        <f t="shared" ref="F353:M353" si="30">SUM(F328:F352)</f>
        <v>73113</v>
      </c>
      <c r="G353" s="265">
        <f t="shared" si="30"/>
        <v>84641</v>
      </c>
      <c r="H353" s="265">
        <f t="shared" si="30"/>
        <v>91741</v>
      </c>
      <c r="I353" s="265">
        <f t="shared" si="30"/>
        <v>93884</v>
      </c>
      <c r="J353" s="265">
        <f t="shared" si="30"/>
        <v>93884</v>
      </c>
      <c r="K353" s="265">
        <f t="shared" si="30"/>
        <v>93884</v>
      </c>
      <c r="L353" s="265">
        <f t="shared" si="30"/>
        <v>93884</v>
      </c>
      <c r="M353" s="265">
        <f t="shared" si="30"/>
        <v>88884</v>
      </c>
      <c r="N353" s="265">
        <f>SUM(N327:N352)</f>
        <v>87286</v>
      </c>
      <c r="O353" s="265">
        <f>SUM(O327:O352)</f>
        <v>87286</v>
      </c>
      <c r="P353" s="266">
        <f>SUM(P327:P352)</f>
        <v>76784.97</v>
      </c>
      <c r="Q353" s="251">
        <f t="shared" si="29"/>
        <v>87.969399445500997</v>
      </c>
      <c r="T353" s="5">
        <f>SUM(O353)</f>
        <v>87286</v>
      </c>
      <c r="U353" s="5">
        <f>SUM(P353)</f>
        <v>76784.97</v>
      </c>
    </row>
    <row r="354" spans="1:21" s="11" customFormat="1" ht="15.95" customHeight="1" x14ac:dyDescent="0.2">
      <c r="A354" s="291" t="s">
        <v>346</v>
      </c>
      <c r="B354" s="236"/>
      <c r="C354" s="284"/>
      <c r="D354" s="238"/>
      <c r="E354" s="238"/>
      <c r="F354" s="258"/>
      <c r="G354" s="258"/>
      <c r="H354" s="318"/>
      <c r="I354" s="258"/>
      <c r="J354" s="258"/>
      <c r="K354" s="258"/>
      <c r="L354" s="258"/>
      <c r="M354" s="258"/>
      <c r="N354" s="258"/>
      <c r="O354" s="258"/>
      <c r="P354" s="259"/>
      <c r="Q354" s="258"/>
    </row>
    <row r="355" spans="1:21" s="3" customFormat="1" ht="15.95" customHeight="1" x14ac:dyDescent="0.2">
      <c r="A355" s="240"/>
      <c r="B355" s="240" t="s">
        <v>452</v>
      </c>
      <c r="C355" s="313"/>
      <c r="D355" s="314"/>
      <c r="E355" s="240"/>
      <c r="F355" s="315"/>
      <c r="G355" s="315"/>
      <c r="H355" s="315"/>
      <c r="I355" s="315"/>
      <c r="J355" s="315"/>
      <c r="K355" s="258"/>
      <c r="L355" s="258"/>
      <c r="M355" s="258"/>
      <c r="N355" s="258"/>
      <c r="O355" s="258"/>
      <c r="P355" s="259"/>
      <c r="Q355" s="258"/>
    </row>
    <row r="356" spans="1:21" ht="15" customHeight="1" x14ac:dyDescent="0.2">
      <c r="A356" s="248"/>
      <c r="B356" s="281" t="s">
        <v>170</v>
      </c>
      <c r="C356" s="246"/>
      <c r="D356" s="247"/>
      <c r="E356" s="247" t="s">
        <v>171</v>
      </c>
      <c r="F356" s="275"/>
      <c r="G356" s="275"/>
      <c r="H356" s="275"/>
      <c r="I356" s="275"/>
      <c r="J356" s="275"/>
      <c r="K356" s="251"/>
      <c r="L356" s="251"/>
      <c r="M356" s="251"/>
      <c r="N356" s="251"/>
      <c r="O356" s="251"/>
      <c r="P356" s="262"/>
      <c r="Q356" s="251"/>
    </row>
    <row r="357" spans="1:21" ht="15" customHeight="1" x14ac:dyDescent="0.2">
      <c r="A357" s="145" t="s">
        <v>453</v>
      </c>
      <c r="B357" s="253"/>
      <c r="C357" s="165">
        <v>632001</v>
      </c>
      <c r="D357" s="119">
        <v>41</v>
      </c>
      <c r="E357" s="119" t="s">
        <v>546</v>
      </c>
      <c r="F357" s="263">
        <v>750</v>
      </c>
      <c r="G357" s="263">
        <v>750</v>
      </c>
      <c r="H357" s="263">
        <v>750</v>
      </c>
      <c r="I357" s="263">
        <v>750</v>
      </c>
      <c r="J357" s="263">
        <v>750</v>
      </c>
      <c r="K357" s="263">
        <v>750</v>
      </c>
      <c r="L357" s="263">
        <v>750</v>
      </c>
      <c r="M357" s="263">
        <v>750</v>
      </c>
      <c r="N357" s="263">
        <v>750</v>
      </c>
      <c r="O357" s="263">
        <v>750</v>
      </c>
      <c r="P357" s="268">
        <v>289</v>
      </c>
      <c r="Q357" s="251">
        <f t="shared" si="29"/>
        <v>38.533333333333339</v>
      </c>
    </row>
    <row r="358" spans="1:21" ht="15" customHeight="1" x14ac:dyDescent="0.2">
      <c r="A358" s="145"/>
      <c r="B358" s="253"/>
      <c r="C358" s="165">
        <v>635006</v>
      </c>
      <c r="D358" s="119">
        <v>41</v>
      </c>
      <c r="E358" s="119" t="s">
        <v>545</v>
      </c>
      <c r="F358" s="263">
        <v>1050</v>
      </c>
      <c r="G358" s="263">
        <v>1050</v>
      </c>
      <c r="H358" s="263">
        <v>1050</v>
      </c>
      <c r="I358" s="263">
        <v>1050</v>
      </c>
      <c r="J358" s="263">
        <v>1050</v>
      </c>
      <c r="K358" s="263">
        <v>1050</v>
      </c>
      <c r="L358" s="263">
        <v>1050</v>
      </c>
      <c r="M358" s="263">
        <v>1050</v>
      </c>
      <c r="N358" s="263">
        <v>1472</v>
      </c>
      <c r="O358" s="263">
        <v>1472</v>
      </c>
      <c r="P358" s="268">
        <v>1471.8</v>
      </c>
      <c r="Q358" s="251">
        <f t="shared" si="29"/>
        <v>99.986413043478265</v>
      </c>
    </row>
    <row r="359" spans="1:21" ht="15" customHeight="1" x14ac:dyDescent="0.2">
      <c r="A359" s="145"/>
      <c r="B359" s="253"/>
      <c r="C359" s="165" t="s">
        <v>51</v>
      </c>
      <c r="D359" s="119">
        <v>41</v>
      </c>
      <c r="E359" s="119" t="s">
        <v>803</v>
      </c>
      <c r="F359" s="263">
        <v>0</v>
      </c>
      <c r="G359" s="263">
        <v>0</v>
      </c>
      <c r="H359" s="263">
        <v>0</v>
      </c>
      <c r="I359" s="263">
        <v>0</v>
      </c>
      <c r="J359" s="263">
        <v>0</v>
      </c>
      <c r="K359" s="263">
        <v>0</v>
      </c>
      <c r="L359" s="263">
        <v>0</v>
      </c>
      <c r="M359" s="263">
        <v>0</v>
      </c>
      <c r="N359" s="263">
        <v>64</v>
      </c>
      <c r="O359" s="263">
        <v>64</v>
      </c>
      <c r="P359" s="268">
        <v>64.17</v>
      </c>
      <c r="Q359" s="251">
        <f t="shared" si="29"/>
        <v>100.265625</v>
      </c>
    </row>
    <row r="360" spans="1:21" ht="15" customHeight="1" x14ac:dyDescent="0.2">
      <c r="A360" s="145"/>
      <c r="B360" s="253"/>
      <c r="C360" s="165" t="s">
        <v>53</v>
      </c>
      <c r="D360" s="119">
        <v>41</v>
      </c>
      <c r="E360" s="119" t="s">
        <v>804</v>
      </c>
      <c r="F360" s="263">
        <v>0</v>
      </c>
      <c r="G360" s="263">
        <v>0</v>
      </c>
      <c r="H360" s="263">
        <v>0</v>
      </c>
      <c r="I360" s="263">
        <v>0</v>
      </c>
      <c r="J360" s="263">
        <v>0</v>
      </c>
      <c r="K360" s="263">
        <v>0</v>
      </c>
      <c r="L360" s="263">
        <v>0</v>
      </c>
      <c r="M360" s="263">
        <v>0</v>
      </c>
      <c r="N360" s="263">
        <v>151</v>
      </c>
      <c r="O360" s="263">
        <v>151</v>
      </c>
      <c r="P360" s="268">
        <v>150.97999999999999</v>
      </c>
      <c r="Q360" s="251">
        <f t="shared" si="29"/>
        <v>99.986754966887418</v>
      </c>
    </row>
    <row r="361" spans="1:21" ht="15" customHeight="1" x14ac:dyDescent="0.2">
      <c r="A361" s="145"/>
      <c r="B361" s="253"/>
      <c r="C361" s="165" t="s">
        <v>109</v>
      </c>
      <c r="D361" s="119">
        <v>41</v>
      </c>
      <c r="E361" s="119" t="s">
        <v>802</v>
      </c>
      <c r="F361" s="263">
        <v>338</v>
      </c>
      <c r="G361" s="263">
        <v>338</v>
      </c>
      <c r="H361" s="263">
        <v>338</v>
      </c>
      <c r="I361" s="263">
        <v>338</v>
      </c>
      <c r="J361" s="263">
        <v>338</v>
      </c>
      <c r="K361" s="263">
        <v>338</v>
      </c>
      <c r="L361" s="263">
        <v>338</v>
      </c>
      <c r="M361" s="263">
        <v>338</v>
      </c>
      <c r="N361" s="263">
        <v>3191</v>
      </c>
      <c r="O361" s="263">
        <v>3191</v>
      </c>
      <c r="P361" s="268">
        <v>3333.17</v>
      </c>
      <c r="Q361" s="251">
        <f t="shared" si="29"/>
        <v>104.45534315261673</v>
      </c>
    </row>
    <row r="362" spans="1:21" ht="15" customHeight="1" x14ac:dyDescent="0.2">
      <c r="A362" s="145"/>
      <c r="B362" s="253"/>
      <c r="C362" s="165" t="s">
        <v>607</v>
      </c>
      <c r="D362" s="119">
        <v>41</v>
      </c>
      <c r="E362" s="119" t="s">
        <v>805</v>
      </c>
      <c r="F362" s="263">
        <v>320</v>
      </c>
      <c r="G362" s="263">
        <v>320</v>
      </c>
      <c r="H362" s="263">
        <v>320</v>
      </c>
      <c r="I362" s="263">
        <v>320</v>
      </c>
      <c r="J362" s="263">
        <v>320</v>
      </c>
      <c r="K362" s="263">
        <v>320</v>
      </c>
      <c r="L362" s="263">
        <v>320</v>
      </c>
      <c r="M362" s="263">
        <v>320</v>
      </c>
      <c r="N362" s="263">
        <v>320</v>
      </c>
      <c r="O362" s="263">
        <v>320</v>
      </c>
      <c r="P362" s="268">
        <v>324.82</v>
      </c>
      <c r="Q362" s="251">
        <f t="shared" si="29"/>
        <v>101.50624999999999</v>
      </c>
    </row>
    <row r="363" spans="1:21" ht="15" customHeight="1" x14ac:dyDescent="0.2">
      <c r="A363" s="145"/>
      <c r="B363" s="253"/>
      <c r="C363" s="165">
        <v>633016</v>
      </c>
      <c r="D363" s="119">
        <v>41</v>
      </c>
      <c r="E363" s="119" t="s">
        <v>888</v>
      </c>
      <c r="F363" s="251">
        <v>500</v>
      </c>
      <c r="G363" s="251">
        <v>500</v>
      </c>
      <c r="H363" s="251">
        <v>500</v>
      </c>
      <c r="I363" s="251">
        <v>500</v>
      </c>
      <c r="J363" s="251">
        <v>500</v>
      </c>
      <c r="K363" s="251">
        <v>500</v>
      </c>
      <c r="L363" s="251">
        <v>500</v>
      </c>
      <c r="M363" s="251">
        <v>500</v>
      </c>
      <c r="N363" s="251">
        <v>800</v>
      </c>
      <c r="O363" s="251">
        <v>800</v>
      </c>
      <c r="P363" s="262">
        <v>2089.4499999999998</v>
      </c>
      <c r="Q363" s="251">
        <f t="shared" si="29"/>
        <v>261.18124999999998</v>
      </c>
    </row>
    <row r="364" spans="1:21" ht="15" customHeight="1" x14ac:dyDescent="0.2">
      <c r="A364" s="145"/>
      <c r="B364" s="253"/>
      <c r="C364" s="165">
        <v>634004</v>
      </c>
      <c r="D364" s="119">
        <v>41</v>
      </c>
      <c r="E364" s="119" t="s">
        <v>608</v>
      </c>
      <c r="F364" s="263">
        <v>292</v>
      </c>
      <c r="G364" s="263">
        <v>292</v>
      </c>
      <c r="H364" s="263">
        <v>292</v>
      </c>
      <c r="I364" s="263">
        <v>292</v>
      </c>
      <c r="J364" s="263">
        <v>292</v>
      </c>
      <c r="K364" s="263">
        <v>292</v>
      </c>
      <c r="L364" s="263">
        <v>292</v>
      </c>
      <c r="M364" s="263">
        <v>292</v>
      </c>
      <c r="N364" s="263">
        <v>741</v>
      </c>
      <c r="O364" s="263">
        <v>741</v>
      </c>
      <c r="P364" s="268">
        <v>741.49</v>
      </c>
      <c r="Q364" s="251">
        <f t="shared" si="29"/>
        <v>100.06612685560054</v>
      </c>
    </row>
    <row r="365" spans="1:21" ht="15" customHeight="1" x14ac:dyDescent="0.2">
      <c r="A365" s="145"/>
      <c r="B365" s="253"/>
      <c r="C365" s="165">
        <v>637005</v>
      </c>
      <c r="D365" s="119">
        <v>41</v>
      </c>
      <c r="E365" s="119" t="s">
        <v>811</v>
      </c>
      <c r="F365" s="263">
        <v>2200</v>
      </c>
      <c r="G365" s="263">
        <v>2200</v>
      </c>
      <c r="H365" s="263">
        <v>2200</v>
      </c>
      <c r="I365" s="263">
        <v>2200</v>
      </c>
      <c r="J365" s="263">
        <v>2200</v>
      </c>
      <c r="K365" s="263">
        <v>2200</v>
      </c>
      <c r="L365" s="263">
        <v>2200</v>
      </c>
      <c r="M365" s="263">
        <v>2200</v>
      </c>
      <c r="N365" s="263">
        <v>2206</v>
      </c>
      <c r="O365" s="263">
        <v>2206</v>
      </c>
      <c r="P365" s="268">
        <v>2736.46</v>
      </c>
      <c r="Q365" s="251">
        <f t="shared" si="29"/>
        <v>124.04623753399819</v>
      </c>
    </row>
    <row r="366" spans="1:21" ht="15" customHeight="1" x14ac:dyDescent="0.2">
      <c r="A366" s="145"/>
      <c r="B366" s="253"/>
      <c r="C366" s="165" t="s">
        <v>49</v>
      </c>
      <c r="D366" s="119">
        <v>41</v>
      </c>
      <c r="E366" s="119" t="s">
        <v>172</v>
      </c>
      <c r="F366" s="263">
        <v>1000</v>
      </c>
      <c r="G366" s="263">
        <v>1000</v>
      </c>
      <c r="H366" s="263">
        <v>1000</v>
      </c>
      <c r="I366" s="263">
        <v>1000</v>
      </c>
      <c r="J366" s="263">
        <v>1000</v>
      </c>
      <c r="K366" s="263">
        <v>1000</v>
      </c>
      <c r="L366" s="263">
        <v>1000</v>
      </c>
      <c r="M366" s="263">
        <v>1000</v>
      </c>
      <c r="N366" s="263">
        <v>1000</v>
      </c>
      <c r="O366" s="263">
        <v>1000</v>
      </c>
      <c r="P366" s="268">
        <v>5182.17</v>
      </c>
      <c r="Q366" s="251">
        <f t="shared" si="29"/>
        <v>518.21699999999998</v>
      </c>
    </row>
    <row r="367" spans="1:21" ht="15" customHeight="1" x14ac:dyDescent="0.2">
      <c r="A367" s="302"/>
      <c r="B367" s="269"/>
      <c r="C367" s="167" t="s">
        <v>48</v>
      </c>
      <c r="D367" s="120">
        <v>41</v>
      </c>
      <c r="E367" s="120" t="s">
        <v>251</v>
      </c>
      <c r="F367" s="263">
        <v>50</v>
      </c>
      <c r="G367" s="263">
        <v>50</v>
      </c>
      <c r="H367" s="263">
        <v>50</v>
      </c>
      <c r="I367" s="263">
        <v>50</v>
      </c>
      <c r="J367" s="263">
        <v>50</v>
      </c>
      <c r="K367" s="263">
        <v>50</v>
      </c>
      <c r="L367" s="263">
        <v>50</v>
      </c>
      <c r="M367" s="263">
        <v>50</v>
      </c>
      <c r="N367" s="263">
        <v>50</v>
      </c>
      <c r="O367" s="263">
        <v>50</v>
      </c>
      <c r="P367" s="268">
        <v>9.5500000000000007</v>
      </c>
      <c r="Q367" s="251">
        <f t="shared" si="29"/>
        <v>19.100000000000001</v>
      </c>
    </row>
    <row r="368" spans="1:21" ht="15" customHeight="1" x14ac:dyDescent="0.2">
      <c r="A368" s="302"/>
      <c r="B368" s="269"/>
      <c r="C368" s="167" t="s">
        <v>609</v>
      </c>
      <c r="D368" s="120">
        <v>41</v>
      </c>
      <c r="E368" s="120" t="s">
        <v>610</v>
      </c>
      <c r="F368" s="263">
        <v>5</v>
      </c>
      <c r="G368" s="263">
        <v>5</v>
      </c>
      <c r="H368" s="263">
        <v>5</v>
      </c>
      <c r="I368" s="263">
        <v>5</v>
      </c>
      <c r="J368" s="263">
        <v>5</v>
      </c>
      <c r="K368" s="263">
        <v>5</v>
      </c>
      <c r="L368" s="263">
        <v>5</v>
      </c>
      <c r="M368" s="263">
        <v>5</v>
      </c>
      <c r="N368" s="263">
        <v>5</v>
      </c>
      <c r="O368" s="263">
        <v>5</v>
      </c>
      <c r="P368" s="268">
        <v>0</v>
      </c>
      <c r="Q368" s="251">
        <f t="shared" si="29"/>
        <v>0</v>
      </c>
    </row>
    <row r="369" spans="1:21" ht="15" customHeight="1" x14ac:dyDescent="0.2">
      <c r="A369" s="302"/>
      <c r="B369" s="269"/>
      <c r="C369" s="167" t="s">
        <v>806</v>
      </c>
      <c r="D369" s="120">
        <v>41</v>
      </c>
      <c r="E369" s="120" t="s">
        <v>807</v>
      </c>
      <c r="F369" s="295">
        <v>0</v>
      </c>
      <c r="G369" s="295">
        <v>0</v>
      </c>
      <c r="H369" s="295">
        <v>0</v>
      </c>
      <c r="I369" s="319">
        <v>1511</v>
      </c>
      <c r="J369" s="295">
        <v>1511</v>
      </c>
      <c r="K369" s="295">
        <v>1511</v>
      </c>
      <c r="L369" s="295">
        <v>1511</v>
      </c>
      <c r="M369" s="295">
        <v>1511</v>
      </c>
      <c r="N369" s="295">
        <v>536</v>
      </c>
      <c r="O369" s="295">
        <v>536</v>
      </c>
      <c r="P369" s="320">
        <v>535.74</v>
      </c>
      <c r="Q369" s="251">
        <f t="shared" si="29"/>
        <v>99.951492537313442</v>
      </c>
    </row>
    <row r="370" spans="1:21" ht="15" customHeight="1" x14ac:dyDescent="0.2">
      <c r="A370" s="302"/>
      <c r="B370" s="269"/>
      <c r="C370" s="167">
        <v>636002</v>
      </c>
      <c r="D370" s="120">
        <v>41</v>
      </c>
      <c r="E370" s="120" t="s">
        <v>808</v>
      </c>
      <c r="F370" s="295">
        <v>0</v>
      </c>
      <c r="G370" s="295">
        <v>0</v>
      </c>
      <c r="H370" s="295">
        <v>0</v>
      </c>
      <c r="I370" s="319">
        <v>800</v>
      </c>
      <c r="J370" s="295">
        <v>800</v>
      </c>
      <c r="K370" s="295">
        <v>800</v>
      </c>
      <c r="L370" s="295">
        <v>800</v>
      </c>
      <c r="M370" s="295">
        <v>800</v>
      </c>
      <c r="N370" s="295">
        <v>528</v>
      </c>
      <c r="O370" s="295">
        <v>528</v>
      </c>
      <c r="P370" s="320">
        <v>528</v>
      </c>
      <c r="Q370" s="251">
        <f t="shared" si="29"/>
        <v>100</v>
      </c>
    </row>
    <row r="371" spans="1:21" ht="15" customHeight="1" x14ac:dyDescent="0.2">
      <c r="A371" s="302"/>
      <c r="B371" s="269"/>
      <c r="C371" s="167" t="s">
        <v>809</v>
      </c>
      <c r="D371" s="120">
        <v>41</v>
      </c>
      <c r="E371" s="120" t="s">
        <v>810</v>
      </c>
      <c r="F371" s="295">
        <v>0</v>
      </c>
      <c r="G371" s="295">
        <v>0</v>
      </c>
      <c r="H371" s="295">
        <v>0</v>
      </c>
      <c r="I371" s="319">
        <v>600</v>
      </c>
      <c r="J371" s="295">
        <v>600</v>
      </c>
      <c r="K371" s="295">
        <v>600</v>
      </c>
      <c r="L371" s="295">
        <v>600</v>
      </c>
      <c r="M371" s="295">
        <v>600</v>
      </c>
      <c r="N371" s="295">
        <v>671</v>
      </c>
      <c r="O371" s="295">
        <v>671</v>
      </c>
      <c r="P371" s="320">
        <v>670.8</v>
      </c>
      <c r="Q371" s="251">
        <f t="shared" si="29"/>
        <v>99.970193740685545</v>
      </c>
    </row>
    <row r="372" spans="1:21" ht="15" customHeight="1" x14ac:dyDescent="0.2">
      <c r="A372" s="302"/>
      <c r="B372" s="269"/>
      <c r="C372" s="167">
        <v>633006</v>
      </c>
      <c r="D372" s="120">
        <v>41</v>
      </c>
      <c r="E372" s="120" t="s">
        <v>831</v>
      </c>
      <c r="F372" s="295">
        <v>0</v>
      </c>
      <c r="G372" s="295">
        <v>0</v>
      </c>
      <c r="H372" s="295">
        <v>0</v>
      </c>
      <c r="I372" s="319">
        <v>2500</v>
      </c>
      <c r="J372" s="295">
        <v>2500</v>
      </c>
      <c r="K372" s="295">
        <v>2500</v>
      </c>
      <c r="L372" s="295">
        <v>2500</v>
      </c>
      <c r="M372" s="295">
        <v>2500</v>
      </c>
      <c r="N372" s="295">
        <v>2500</v>
      </c>
      <c r="O372" s="295">
        <v>2500</v>
      </c>
      <c r="P372" s="320">
        <v>303.68</v>
      </c>
      <c r="Q372" s="251">
        <f t="shared" si="29"/>
        <v>12.1472</v>
      </c>
    </row>
    <row r="373" spans="1:21" ht="15" customHeight="1" x14ac:dyDescent="0.2">
      <c r="A373" s="302"/>
      <c r="B373" s="269"/>
      <c r="C373" s="167">
        <v>642014</v>
      </c>
      <c r="D373" s="120">
        <v>41</v>
      </c>
      <c r="E373" s="120" t="s">
        <v>887</v>
      </c>
      <c r="F373" s="295">
        <v>0</v>
      </c>
      <c r="G373" s="295">
        <v>0</v>
      </c>
      <c r="H373" s="295">
        <v>0</v>
      </c>
      <c r="I373" s="319">
        <v>0</v>
      </c>
      <c r="J373" s="295">
        <v>0</v>
      </c>
      <c r="K373" s="295">
        <v>0</v>
      </c>
      <c r="L373" s="295">
        <v>0</v>
      </c>
      <c r="M373" s="295">
        <v>0</v>
      </c>
      <c r="N373" s="295">
        <v>0</v>
      </c>
      <c r="O373" s="295">
        <v>0</v>
      </c>
      <c r="P373" s="320">
        <v>130</v>
      </c>
      <c r="Q373" s="251">
        <v>0</v>
      </c>
    </row>
    <row r="374" spans="1:21" ht="15" customHeight="1" x14ac:dyDescent="0.2">
      <c r="A374" s="302"/>
      <c r="B374" s="269"/>
      <c r="C374" s="167" t="s">
        <v>617</v>
      </c>
      <c r="D374" s="120">
        <v>111</v>
      </c>
      <c r="E374" s="120" t="s">
        <v>800</v>
      </c>
      <c r="F374" s="295">
        <v>8565.99</v>
      </c>
      <c r="G374" s="295">
        <v>8565.99</v>
      </c>
      <c r="H374" s="295">
        <v>8565.99</v>
      </c>
      <c r="I374" s="295">
        <v>8565.99</v>
      </c>
      <c r="J374" s="295">
        <v>8565.99</v>
      </c>
      <c r="K374" s="295">
        <v>8565.99</v>
      </c>
      <c r="L374" s="295">
        <v>8565.99</v>
      </c>
      <c r="M374" s="295">
        <v>8565.99</v>
      </c>
      <c r="N374" s="295">
        <v>12500</v>
      </c>
      <c r="O374" s="295">
        <v>12500</v>
      </c>
      <c r="P374" s="320">
        <v>12500</v>
      </c>
      <c r="Q374" s="251">
        <f t="shared" si="29"/>
        <v>100</v>
      </c>
    </row>
    <row r="375" spans="1:21" ht="15" customHeight="1" x14ac:dyDescent="0.2">
      <c r="A375" s="302"/>
      <c r="B375" s="269"/>
      <c r="C375" s="167" t="s">
        <v>617</v>
      </c>
      <c r="D375" s="120">
        <v>111</v>
      </c>
      <c r="E375" s="120" t="s">
        <v>798</v>
      </c>
      <c r="F375" s="295">
        <v>900</v>
      </c>
      <c r="G375" s="295">
        <v>900</v>
      </c>
      <c r="H375" s="295">
        <v>900</v>
      </c>
      <c r="I375" s="295">
        <v>900</v>
      </c>
      <c r="J375" s="295">
        <v>900</v>
      </c>
      <c r="K375" s="295">
        <v>900</v>
      </c>
      <c r="L375" s="295">
        <v>900</v>
      </c>
      <c r="M375" s="295">
        <v>900</v>
      </c>
      <c r="N375" s="295">
        <v>1200</v>
      </c>
      <c r="O375" s="295">
        <v>1200</v>
      </c>
      <c r="P375" s="320">
        <v>1200</v>
      </c>
      <c r="Q375" s="251">
        <f t="shared" si="29"/>
        <v>100</v>
      </c>
    </row>
    <row r="376" spans="1:21" ht="15" customHeight="1" x14ac:dyDescent="0.2">
      <c r="A376" s="145"/>
      <c r="B376" s="119"/>
      <c r="C376" s="165">
        <v>637003</v>
      </c>
      <c r="D376" s="119" t="s">
        <v>613</v>
      </c>
      <c r="E376" s="119" t="s">
        <v>799</v>
      </c>
      <c r="F376" s="251">
        <v>0</v>
      </c>
      <c r="G376" s="251">
        <v>0</v>
      </c>
      <c r="H376" s="251">
        <v>0</v>
      </c>
      <c r="I376" s="251">
        <v>0</v>
      </c>
      <c r="J376" s="251">
        <v>0</v>
      </c>
      <c r="K376" s="251">
        <v>0</v>
      </c>
      <c r="L376" s="251">
        <v>0</v>
      </c>
      <c r="M376" s="251">
        <v>0</v>
      </c>
      <c r="N376" s="251">
        <v>500</v>
      </c>
      <c r="O376" s="251">
        <v>500</v>
      </c>
      <c r="P376" s="262">
        <v>500</v>
      </c>
      <c r="Q376" s="251">
        <f t="shared" si="29"/>
        <v>100</v>
      </c>
    </row>
    <row r="377" spans="1:21" ht="15" customHeight="1" x14ac:dyDescent="0.2">
      <c r="A377" s="145"/>
      <c r="B377" s="119"/>
      <c r="C377" s="165" t="s">
        <v>617</v>
      </c>
      <c r="D377" s="119">
        <v>41</v>
      </c>
      <c r="E377" s="119" t="s">
        <v>801</v>
      </c>
      <c r="F377" s="251">
        <v>2000</v>
      </c>
      <c r="G377" s="251">
        <v>2000</v>
      </c>
      <c r="H377" s="251">
        <v>2000</v>
      </c>
      <c r="I377" s="251">
        <v>2000</v>
      </c>
      <c r="J377" s="251">
        <v>2000</v>
      </c>
      <c r="K377" s="251">
        <v>2000</v>
      </c>
      <c r="L377" s="251">
        <v>2000</v>
      </c>
      <c r="M377" s="251">
        <v>2000</v>
      </c>
      <c r="N377" s="251">
        <v>2404</v>
      </c>
      <c r="O377" s="251">
        <v>2404</v>
      </c>
      <c r="P377" s="262">
        <v>2403.69</v>
      </c>
      <c r="Q377" s="251">
        <f t="shared" si="29"/>
        <v>99.987104825291183</v>
      </c>
    </row>
    <row r="378" spans="1:21" ht="15" customHeight="1" x14ac:dyDescent="0.2">
      <c r="A378" s="145" t="s">
        <v>453</v>
      </c>
      <c r="B378" s="119"/>
      <c r="C378" s="165"/>
      <c r="D378" s="119"/>
      <c r="E378" s="155" t="s">
        <v>73</v>
      </c>
      <c r="F378" s="265">
        <f t="shared" ref="F378:G378" si="31">SUM(F357:F377)</f>
        <v>17970.989999999998</v>
      </c>
      <c r="G378" s="265">
        <f t="shared" si="31"/>
        <v>17970.989999999998</v>
      </c>
      <c r="H378" s="265">
        <f t="shared" ref="H378:I378" si="32">SUM(H357:H377)</f>
        <v>17970.989999999998</v>
      </c>
      <c r="I378" s="265">
        <f t="shared" si="32"/>
        <v>23381.989999999998</v>
      </c>
      <c r="J378" s="265">
        <f t="shared" ref="J378:L378" si="33">SUM(J357:J377)</f>
        <v>23381.989999999998</v>
      </c>
      <c r="K378" s="265">
        <f t="shared" si="33"/>
        <v>23381.989999999998</v>
      </c>
      <c r="L378" s="265">
        <f t="shared" si="33"/>
        <v>23381.989999999998</v>
      </c>
      <c r="M378" s="265">
        <f t="shared" ref="M378" si="34">SUM(M357:M377)</f>
        <v>23381.989999999998</v>
      </c>
      <c r="N378" s="265">
        <f>SUM(N356:N377)</f>
        <v>31589</v>
      </c>
      <c r="O378" s="265">
        <f>SUM(O356:O377)</f>
        <v>31589</v>
      </c>
      <c r="P378" s="266">
        <f>SUM(P356:P377)</f>
        <v>35164.97</v>
      </c>
      <c r="Q378" s="251">
        <f t="shared" si="29"/>
        <v>111.32030137073032</v>
      </c>
      <c r="T378" s="5">
        <f>SUM(O378)</f>
        <v>31589</v>
      </c>
      <c r="U378" s="5">
        <f>SUM(P378)</f>
        <v>35164.97</v>
      </c>
    </row>
    <row r="379" spans="1:21" s="11" customFormat="1" ht="15.95" customHeight="1" x14ac:dyDescent="0.2">
      <c r="A379" s="236" t="s">
        <v>346</v>
      </c>
      <c r="B379" s="321"/>
      <c r="C379" s="322"/>
      <c r="D379" s="238"/>
      <c r="E379" s="238"/>
      <c r="F379" s="258"/>
      <c r="G379" s="258"/>
      <c r="H379" s="258"/>
      <c r="I379" s="258"/>
      <c r="J379" s="258"/>
      <c r="K379" s="258"/>
      <c r="L379" s="258"/>
      <c r="M379" s="258"/>
      <c r="N379" s="258"/>
      <c r="O379" s="258"/>
      <c r="P379" s="259"/>
      <c r="Q379" s="258"/>
    </row>
    <row r="380" spans="1:21" s="3" customFormat="1" ht="15.95" customHeight="1" x14ac:dyDescent="0.2">
      <c r="A380" s="240"/>
      <c r="B380" s="240" t="s">
        <v>454</v>
      </c>
      <c r="C380" s="313"/>
      <c r="D380" s="314"/>
      <c r="E380" s="240"/>
      <c r="F380" s="315"/>
      <c r="G380" s="315"/>
      <c r="H380" s="315"/>
      <c r="I380" s="315"/>
      <c r="J380" s="315"/>
      <c r="K380" s="258"/>
      <c r="L380" s="258"/>
      <c r="M380" s="258"/>
      <c r="N380" s="258"/>
      <c r="O380" s="258"/>
      <c r="P380" s="259"/>
      <c r="Q380" s="258"/>
    </row>
    <row r="381" spans="1:21" ht="15.95" customHeight="1" x14ac:dyDescent="0.2">
      <c r="A381" s="248"/>
      <c r="B381" s="247" t="s">
        <v>654</v>
      </c>
      <c r="C381" s="246"/>
      <c r="D381" s="247"/>
      <c r="E381" s="247" t="s">
        <v>173</v>
      </c>
      <c r="F381" s="275"/>
      <c r="G381" s="275"/>
      <c r="H381" s="275"/>
      <c r="I381" s="275"/>
      <c r="J381" s="275"/>
      <c r="K381" s="251"/>
      <c r="L381" s="251"/>
      <c r="M381" s="251"/>
      <c r="N381" s="251"/>
      <c r="O381" s="251"/>
      <c r="P381" s="262"/>
      <c r="Q381" s="251"/>
    </row>
    <row r="382" spans="1:21" ht="15.95" customHeight="1" x14ac:dyDescent="0.2">
      <c r="A382" s="145" t="s">
        <v>469</v>
      </c>
      <c r="B382" s="253"/>
      <c r="C382" s="165">
        <v>633016</v>
      </c>
      <c r="D382" s="119">
        <v>41</v>
      </c>
      <c r="E382" s="119" t="s">
        <v>896</v>
      </c>
      <c r="F382" s="263">
        <v>70</v>
      </c>
      <c r="G382" s="263">
        <v>70</v>
      </c>
      <c r="H382" s="263">
        <v>70</v>
      </c>
      <c r="I382" s="263">
        <v>70</v>
      </c>
      <c r="J382" s="263">
        <v>70</v>
      </c>
      <c r="K382" s="263">
        <v>70</v>
      </c>
      <c r="L382" s="263">
        <v>70</v>
      </c>
      <c r="M382" s="263">
        <v>70</v>
      </c>
      <c r="N382" s="263">
        <v>300</v>
      </c>
      <c r="O382" s="263">
        <v>300</v>
      </c>
      <c r="P382" s="268">
        <v>346.96</v>
      </c>
      <c r="Q382" s="251">
        <f t="shared" si="29"/>
        <v>115.65333333333332</v>
      </c>
    </row>
    <row r="383" spans="1:21" ht="15.95" customHeight="1" x14ac:dyDescent="0.2">
      <c r="A383" s="119"/>
      <c r="B383" s="253"/>
      <c r="C383" s="165">
        <v>637027</v>
      </c>
      <c r="D383" s="119">
        <v>41</v>
      </c>
      <c r="E383" s="119" t="s">
        <v>890</v>
      </c>
      <c r="F383" s="263">
        <v>70</v>
      </c>
      <c r="G383" s="263">
        <v>70</v>
      </c>
      <c r="H383" s="263">
        <v>70</v>
      </c>
      <c r="I383" s="263">
        <v>70</v>
      </c>
      <c r="J383" s="263">
        <v>70</v>
      </c>
      <c r="K383" s="263">
        <v>70</v>
      </c>
      <c r="L383" s="263">
        <v>70</v>
      </c>
      <c r="M383" s="263">
        <v>70</v>
      </c>
      <c r="N383" s="263">
        <v>70</v>
      </c>
      <c r="O383" s="263">
        <v>70</v>
      </c>
      <c r="P383" s="268">
        <v>0</v>
      </c>
      <c r="Q383" s="251">
        <f t="shared" si="29"/>
        <v>0</v>
      </c>
    </row>
    <row r="384" spans="1:21" ht="15.95" customHeight="1" x14ac:dyDescent="0.2">
      <c r="A384" s="145"/>
      <c r="B384" s="253"/>
      <c r="C384" s="165">
        <v>611</v>
      </c>
      <c r="D384" s="119">
        <v>41</v>
      </c>
      <c r="E384" s="119" t="s">
        <v>10</v>
      </c>
      <c r="F384" s="263">
        <v>9560</v>
      </c>
      <c r="G384" s="263">
        <v>9560</v>
      </c>
      <c r="H384" s="263">
        <v>9560</v>
      </c>
      <c r="I384" s="263">
        <v>9560</v>
      </c>
      <c r="J384" s="263">
        <v>9560</v>
      </c>
      <c r="K384" s="263">
        <v>9560</v>
      </c>
      <c r="L384" s="263">
        <v>9560</v>
      </c>
      <c r="M384" s="263">
        <v>9560</v>
      </c>
      <c r="N384" s="263">
        <v>8810</v>
      </c>
      <c r="O384" s="263">
        <v>8810</v>
      </c>
      <c r="P384" s="268">
        <v>6762.3</v>
      </c>
      <c r="Q384" s="251">
        <f t="shared" si="29"/>
        <v>76.757094211123729</v>
      </c>
    </row>
    <row r="385" spans="1:21" ht="15.95" customHeight="1" x14ac:dyDescent="0.2">
      <c r="A385" s="119"/>
      <c r="B385" s="253"/>
      <c r="C385" s="165" t="s">
        <v>22</v>
      </c>
      <c r="D385" s="119">
        <v>41</v>
      </c>
      <c r="E385" s="119" t="s">
        <v>11</v>
      </c>
      <c r="F385" s="263">
        <v>3342</v>
      </c>
      <c r="G385" s="263">
        <v>3342</v>
      </c>
      <c r="H385" s="263">
        <v>3342</v>
      </c>
      <c r="I385" s="263">
        <v>3342</v>
      </c>
      <c r="J385" s="263">
        <v>3342</v>
      </c>
      <c r="K385" s="263">
        <v>3342</v>
      </c>
      <c r="L385" s="263">
        <v>3342</v>
      </c>
      <c r="M385" s="263">
        <v>3342</v>
      </c>
      <c r="N385" s="263">
        <v>2942</v>
      </c>
      <c r="O385" s="263">
        <v>2942</v>
      </c>
      <c r="P385" s="268">
        <v>2258.31</v>
      </c>
      <c r="Q385" s="251">
        <f t="shared" si="29"/>
        <v>76.761046906866071</v>
      </c>
    </row>
    <row r="386" spans="1:21" ht="15.95" customHeight="1" x14ac:dyDescent="0.2">
      <c r="A386" s="119"/>
      <c r="B386" s="119"/>
      <c r="C386" s="165">
        <v>637014</v>
      </c>
      <c r="D386" s="119">
        <v>41</v>
      </c>
      <c r="E386" s="119" t="s">
        <v>12</v>
      </c>
      <c r="F386" s="263">
        <v>578</v>
      </c>
      <c r="G386" s="263">
        <v>578</v>
      </c>
      <c r="H386" s="263">
        <v>578</v>
      </c>
      <c r="I386" s="263">
        <v>578</v>
      </c>
      <c r="J386" s="263">
        <v>578</v>
      </c>
      <c r="K386" s="263">
        <v>578</v>
      </c>
      <c r="L386" s="263">
        <v>578</v>
      </c>
      <c r="M386" s="263">
        <v>578</v>
      </c>
      <c r="N386" s="263">
        <v>578</v>
      </c>
      <c r="O386" s="263">
        <v>578</v>
      </c>
      <c r="P386" s="268">
        <v>527.52</v>
      </c>
      <c r="Q386" s="251">
        <f t="shared" si="29"/>
        <v>91.266435986159166</v>
      </c>
    </row>
    <row r="387" spans="1:21" ht="15.95" customHeight="1" x14ac:dyDescent="0.2">
      <c r="A387" s="119"/>
      <c r="B387" s="119"/>
      <c r="C387" s="165">
        <v>642015</v>
      </c>
      <c r="D387" s="119">
        <v>41</v>
      </c>
      <c r="E387" s="119" t="s">
        <v>815</v>
      </c>
      <c r="F387" s="263">
        <v>0</v>
      </c>
      <c r="G387" s="263">
        <v>0</v>
      </c>
      <c r="H387" s="263">
        <v>0</v>
      </c>
      <c r="I387" s="263">
        <v>0</v>
      </c>
      <c r="J387" s="263">
        <v>0</v>
      </c>
      <c r="K387" s="263">
        <v>0</v>
      </c>
      <c r="L387" s="263">
        <v>0</v>
      </c>
      <c r="M387" s="263">
        <v>0</v>
      </c>
      <c r="N387" s="263">
        <v>106</v>
      </c>
      <c r="O387" s="263">
        <v>106</v>
      </c>
      <c r="P387" s="268">
        <v>225.22</v>
      </c>
      <c r="Q387" s="251">
        <f t="shared" si="29"/>
        <v>212.47169811320754</v>
      </c>
    </row>
    <row r="388" spans="1:21" ht="15.95" customHeight="1" x14ac:dyDescent="0.2">
      <c r="A388" s="120"/>
      <c r="B388" s="120"/>
      <c r="C388" s="167">
        <v>637005</v>
      </c>
      <c r="D388" s="120">
        <v>41</v>
      </c>
      <c r="E388" s="120" t="s">
        <v>848</v>
      </c>
      <c r="F388" s="295">
        <v>0</v>
      </c>
      <c r="G388" s="295">
        <v>0</v>
      </c>
      <c r="H388" s="295">
        <v>0</v>
      </c>
      <c r="I388" s="295">
        <v>0</v>
      </c>
      <c r="J388" s="295">
        <v>0</v>
      </c>
      <c r="K388" s="295">
        <v>0</v>
      </c>
      <c r="L388" s="295">
        <v>0</v>
      </c>
      <c r="M388" s="295">
        <v>0</v>
      </c>
      <c r="N388" s="295">
        <v>1150</v>
      </c>
      <c r="O388" s="295">
        <v>1150</v>
      </c>
      <c r="P388" s="320">
        <v>1151</v>
      </c>
      <c r="Q388" s="270">
        <f t="shared" si="29"/>
        <v>100.08695652173914</v>
      </c>
    </row>
    <row r="389" spans="1:21" ht="15.95" customHeight="1" x14ac:dyDescent="0.2">
      <c r="A389" s="145" t="s">
        <v>469</v>
      </c>
      <c r="B389" s="119"/>
      <c r="C389" s="165"/>
      <c r="D389" s="119"/>
      <c r="E389" s="155" t="s">
        <v>73</v>
      </c>
      <c r="F389" s="126">
        <f t="shared" ref="F389:L389" si="35">SUM(F382:F388)</f>
        <v>13620</v>
      </c>
      <c r="G389" s="126">
        <f t="shared" si="35"/>
        <v>13620</v>
      </c>
      <c r="H389" s="126">
        <f t="shared" si="35"/>
        <v>13620</v>
      </c>
      <c r="I389" s="126">
        <f t="shared" si="35"/>
        <v>13620</v>
      </c>
      <c r="J389" s="126">
        <f t="shared" si="35"/>
        <v>13620</v>
      </c>
      <c r="K389" s="126">
        <f t="shared" si="35"/>
        <v>13620</v>
      </c>
      <c r="L389" s="126">
        <f t="shared" si="35"/>
        <v>13620</v>
      </c>
      <c r="M389" s="126">
        <f>SUM(M382:M388)</f>
        <v>13620</v>
      </c>
      <c r="N389" s="126">
        <f>SUM(N381:N388)</f>
        <v>13956</v>
      </c>
      <c r="O389" s="126">
        <f>SUM(O381:O388)</f>
        <v>13956</v>
      </c>
      <c r="P389" s="197">
        <f>SUM(P381:P388)</f>
        <v>11271.31</v>
      </c>
      <c r="Q389" s="251">
        <f t="shared" si="29"/>
        <v>80.763184293493836</v>
      </c>
      <c r="T389" s="5">
        <f>SUM(O389)</f>
        <v>13956</v>
      </c>
      <c r="U389" s="5">
        <f>SUM(P389)</f>
        <v>11271.31</v>
      </c>
    </row>
    <row r="390" spans="1:21" s="1" customFormat="1" ht="15.95" customHeight="1" x14ac:dyDescent="0.2">
      <c r="A390" s="162"/>
      <c r="B390" s="238"/>
      <c r="C390" s="212"/>
      <c r="D390" s="238"/>
      <c r="E390" s="236"/>
      <c r="F390" s="267"/>
      <c r="G390" s="267"/>
      <c r="H390" s="267"/>
      <c r="I390" s="267"/>
      <c r="J390" s="267"/>
      <c r="K390" s="267"/>
      <c r="L390" s="267"/>
      <c r="M390" s="267"/>
      <c r="N390" s="267"/>
      <c r="O390" s="267"/>
      <c r="P390" s="309"/>
      <c r="Q390" s="258"/>
      <c r="T390" s="4"/>
      <c r="U390" s="4"/>
    </row>
    <row r="391" spans="1:21" s="11" customFormat="1" ht="15.95" customHeight="1" x14ac:dyDescent="0.2">
      <c r="A391" s="236" t="s">
        <v>352</v>
      </c>
      <c r="B391" s="238"/>
      <c r="C391" s="212"/>
      <c r="D391" s="238"/>
      <c r="E391" s="238"/>
      <c r="F391" s="258"/>
      <c r="G391" s="258"/>
      <c r="H391" s="258"/>
      <c r="I391" s="258"/>
      <c r="J391" s="258"/>
      <c r="K391" s="258"/>
      <c r="L391" s="258"/>
      <c r="M391" s="258"/>
      <c r="N391" s="258"/>
      <c r="O391" s="258"/>
      <c r="P391" s="259"/>
      <c r="Q391" s="258"/>
    </row>
    <row r="392" spans="1:21" s="9" customFormat="1" ht="15.95" customHeight="1" x14ac:dyDescent="0.2">
      <c r="A392" s="272" t="s">
        <v>475</v>
      </c>
      <c r="B392" s="240" t="s">
        <v>490</v>
      </c>
      <c r="C392" s="273"/>
      <c r="D392" s="272"/>
      <c r="E392" s="272"/>
      <c r="F392" s="274"/>
      <c r="G392" s="274"/>
      <c r="H392" s="274"/>
      <c r="I392" s="274"/>
      <c r="J392" s="274"/>
      <c r="K392" s="258"/>
      <c r="L392" s="258"/>
      <c r="M392" s="258"/>
      <c r="N392" s="258"/>
      <c r="O392" s="258"/>
      <c r="P392" s="259"/>
      <c r="Q392" s="258"/>
    </row>
    <row r="393" spans="1:21" ht="15.95" customHeight="1" x14ac:dyDescent="0.2">
      <c r="A393" s="248"/>
      <c r="B393" s="281" t="s">
        <v>174</v>
      </c>
      <c r="C393" s="246"/>
      <c r="D393" s="247"/>
      <c r="E393" s="247" t="s">
        <v>175</v>
      </c>
      <c r="F393" s="275"/>
      <c r="G393" s="275"/>
      <c r="H393" s="275"/>
      <c r="I393" s="275"/>
      <c r="J393" s="275"/>
      <c r="K393" s="251"/>
      <c r="L393" s="251"/>
      <c r="M393" s="251"/>
      <c r="N393" s="251"/>
      <c r="O393" s="251"/>
      <c r="P393" s="262"/>
      <c r="Q393" s="251"/>
    </row>
    <row r="394" spans="1:21" ht="15.95" customHeight="1" x14ac:dyDescent="0.2">
      <c r="A394" s="145" t="s">
        <v>353</v>
      </c>
      <c r="B394" s="253"/>
      <c r="C394" s="165">
        <v>632001</v>
      </c>
      <c r="D394" s="119">
        <v>41</v>
      </c>
      <c r="E394" s="119" t="s">
        <v>176</v>
      </c>
      <c r="F394" s="263">
        <v>2906</v>
      </c>
      <c r="G394" s="263">
        <v>2906</v>
      </c>
      <c r="H394" s="263">
        <v>2906</v>
      </c>
      <c r="I394" s="263">
        <v>2906</v>
      </c>
      <c r="J394" s="263">
        <v>2906</v>
      </c>
      <c r="K394" s="263">
        <v>2906</v>
      </c>
      <c r="L394" s="263">
        <v>2906</v>
      </c>
      <c r="M394" s="263">
        <v>2906</v>
      </c>
      <c r="N394" s="263">
        <v>2906</v>
      </c>
      <c r="O394" s="263">
        <v>2906</v>
      </c>
      <c r="P394" s="268">
        <v>2824.46</v>
      </c>
      <c r="Q394" s="251">
        <f t="shared" si="29"/>
        <v>97.194081211286999</v>
      </c>
    </row>
    <row r="395" spans="1:21" ht="15.95" customHeight="1" x14ac:dyDescent="0.2">
      <c r="A395" s="145"/>
      <c r="B395" s="253"/>
      <c r="C395" s="165">
        <v>632003</v>
      </c>
      <c r="D395" s="119">
        <v>41</v>
      </c>
      <c r="E395" s="119" t="s">
        <v>177</v>
      </c>
      <c r="F395" s="263">
        <v>272</v>
      </c>
      <c r="G395" s="263">
        <v>272</v>
      </c>
      <c r="H395" s="263">
        <v>272</v>
      </c>
      <c r="I395" s="263">
        <v>272</v>
      </c>
      <c r="J395" s="263">
        <v>272</v>
      </c>
      <c r="K395" s="263">
        <v>272</v>
      </c>
      <c r="L395" s="263">
        <v>272</v>
      </c>
      <c r="M395" s="263">
        <v>272</v>
      </c>
      <c r="N395" s="263">
        <v>295</v>
      </c>
      <c r="O395" s="263">
        <v>295</v>
      </c>
      <c r="P395" s="268">
        <v>294.69</v>
      </c>
      <c r="Q395" s="251">
        <f t="shared" si="29"/>
        <v>99.894915254237276</v>
      </c>
    </row>
    <row r="396" spans="1:21" ht="15.95" customHeight="1" x14ac:dyDescent="0.2">
      <c r="A396" s="145"/>
      <c r="B396" s="253"/>
      <c r="C396" s="165">
        <v>633013</v>
      </c>
      <c r="D396" s="119">
        <v>41</v>
      </c>
      <c r="E396" s="119" t="s">
        <v>547</v>
      </c>
      <c r="F396" s="263">
        <v>500</v>
      </c>
      <c r="G396" s="263">
        <v>500</v>
      </c>
      <c r="H396" s="263">
        <v>500</v>
      </c>
      <c r="I396" s="263">
        <v>500</v>
      </c>
      <c r="J396" s="263">
        <v>500</v>
      </c>
      <c r="K396" s="263">
        <v>500</v>
      </c>
      <c r="L396" s="263">
        <v>500</v>
      </c>
      <c r="M396" s="263">
        <v>500</v>
      </c>
      <c r="N396" s="263">
        <v>0</v>
      </c>
      <c r="O396" s="263">
        <v>0</v>
      </c>
      <c r="P396" s="268">
        <v>0</v>
      </c>
      <c r="Q396" s="251">
        <v>0</v>
      </c>
    </row>
    <row r="397" spans="1:21" ht="15.95" customHeight="1" x14ac:dyDescent="0.2">
      <c r="A397" s="119"/>
      <c r="B397" s="119"/>
      <c r="C397" s="165">
        <v>635005</v>
      </c>
      <c r="D397" s="119">
        <v>41</v>
      </c>
      <c r="E397" s="119" t="s">
        <v>178</v>
      </c>
      <c r="F397" s="263">
        <v>10000</v>
      </c>
      <c r="G397" s="263">
        <v>10000</v>
      </c>
      <c r="H397" s="263">
        <v>10000</v>
      </c>
      <c r="I397" s="263">
        <v>10000</v>
      </c>
      <c r="J397" s="263">
        <v>10000</v>
      </c>
      <c r="K397" s="263">
        <v>10000</v>
      </c>
      <c r="L397" s="263">
        <v>10000</v>
      </c>
      <c r="M397" s="263">
        <v>10000</v>
      </c>
      <c r="N397" s="263">
        <v>5000</v>
      </c>
      <c r="O397" s="263">
        <v>5000</v>
      </c>
      <c r="P397" s="268">
        <v>1739.93</v>
      </c>
      <c r="Q397" s="251">
        <f t="shared" si="29"/>
        <v>34.7986</v>
      </c>
    </row>
    <row r="398" spans="1:21" ht="15.95" customHeight="1" x14ac:dyDescent="0.2">
      <c r="A398" s="145" t="s">
        <v>353</v>
      </c>
      <c r="B398" s="119"/>
      <c r="C398" s="165"/>
      <c r="D398" s="119"/>
      <c r="E398" s="155" t="s">
        <v>73</v>
      </c>
      <c r="F398" s="265">
        <f t="shared" ref="F398:G398" si="36">SUM(F394:F397)</f>
        <v>13678</v>
      </c>
      <c r="G398" s="265">
        <f t="shared" si="36"/>
        <v>13678</v>
      </c>
      <c r="H398" s="265">
        <f t="shared" ref="H398:I398" si="37">SUM(H394:H397)</f>
        <v>13678</v>
      </c>
      <c r="I398" s="265">
        <f t="shared" si="37"/>
        <v>13678</v>
      </c>
      <c r="J398" s="265">
        <f t="shared" ref="J398:L398" si="38">SUM(J394:J397)</f>
        <v>13678</v>
      </c>
      <c r="K398" s="265">
        <f t="shared" si="38"/>
        <v>13678</v>
      </c>
      <c r="L398" s="265">
        <f t="shared" si="38"/>
        <v>13678</v>
      </c>
      <c r="M398" s="265">
        <f t="shared" ref="M398" si="39">SUM(M394:M397)</f>
        <v>13678</v>
      </c>
      <c r="N398" s="265">
        <f>SUM(N393:N397)</f>
        <v>8201</v>
      </c>
      <c r="O398" s="265">
        <f>SUM(O393:O397)</f>
        <v>8201</v>
      </c>
      <c r="P398" s="266">
        <f>SUM(P393:P397)</f>
        <v>4859.08</v>
      </c>
      <c r="Q398" s="251">
        <f t="shared" si="29"/>
        <v>59.249847579563465</v>
      </c>
      <c r="T398" s="5">
        <f>SUM(O398)</f>
        <v>8201</v>
      </c>
      <c r="U398" s="5">
        <f>SUM(P398)</f>
        <v>4859.08</v>
      </c>
    </row>
    <row r="399" spans="1:21" s="11" customFormat="1" ht="15.95" customHeight="1" x14ac:dyDescent="0.2">
      <c r="A399" s="236" t="s">
        <v>337</v>
      </c>
      <c r="B399" s="236"/>
      <c r="C399" s="284"/>
      <c r="D399" s="236"/>
      <c r="E399" s="236"/>
      <c r="F399" s="258"/>
      <c r="G399" s="258"/>
      <c r="H399" s="258"/>
      <c r="I399" s="258"/>
      <c r="J399" s="258"/>
      <c r="K399" s="258"/>
      <c r="L399" s="258"/>
      <c r="M399" s="258"/>
      <c r="N399" s="258"/>
      <c r="O399" s="258"/>
      <c r="P399" s="259"/>
      <c r="Q399" s="258"/>
    </row>
    <row r="400" spans="1:21" s="9" customFormat="1" ht="15.95" customHeight="1" x14ac:dyDescent="0.2">
      <c r="A400" s="240" t="s">
        <v>491</v>
      </c>
      <c r="B400" s="240" t="s">
        <v>492</v>
      </c>
      <c r="C400" s="323"/>
      <c r="D400" s="240"/>
      <c r="E400" s="240"/>
      <c r="F400" s="258"/>
      <c r="G400" s="258"/>
      <c r="H400" s="258"/>
      <c r="I400" s="258"/>
      <c r="J400" s="258"/>
      <c r="K400" s="258"/>
      <c r="L400" s="258"/>
      <c r="M400" s="258"/>
      <c r="N400" s="258"/>
      <c r="O400" s="258"/>
      <c r="P400" s="259"/>
      <c r="Q400" s="258"/>
    </row>
    <row r="401" spans="1:21" ht="15.95" customHeight="1" x14ac:dyDescent="0.2">
      <c r="A401" s="248"/>
      <c r="B401" s="281" t="s">
        <v>179</v>
      </c>
      <c r="C401" s="246"/>
      <c r="D401" s="247"/>
      <c r="E401" s="247" t="s">
        <v>180</v>
      </c>
      <c r="F401" s="251"/>
      <c r="G401" s="251"/>
      <c r="H401" s="251"/>
      <c r="I401" s="251"/>
      <c r="J401" s="251"/>
      <c r="K401" s="251"/>
      <c r="L401" s="251"/>
      <c r="M401" s="251"/>
      <c r="N401" s="251"/>
      <c r="O401" s="251"/>
      <c r="P401" s="249"/>
      <c r="Q401" s="251"/>
    </row>
    <row r="402" spans="1:21" ht="15.95" customHeight="1" x14ac:dyDescent="0.2">
      <c r="A402" s="145" t="s">
        <v>455</v>
      </c>
      <c r="B402" s="253"/>
      <c r="C402" s="165" t="s">
        <v>182</v>
      </c>
      <c r="D402" s="119">
        <v>41</v>
      </c>
      <c r="E402" s="119" t="s">
        <v>183</v>
      </c>
      <c r="F402" s="251">
        <v>137</v>
      </c>
      <c r="G402" s="251">
        <v>137</v>
      </c>
      <c r="H402" s="251">
        <v>137</v>
      </c>
      <c r="I402" s="251">
        <v>137</v>
      </c>
      <c r="J402" s="251">
        <v>137</v>
      </c>
      <c r="K402" s="251">
        <v>137</v>
      </c>
      <c r="L402" s="251">
        <v>137</v>
      </c>
      <c r="M402" s="251">
        <v>137</v>
      </c>
      <c r="N402" s="251">
        <v>164</v>
      </c>
      <c r="O402" s="251">
        <v>164</v>
      </c>
      <c r="P402" s="249">
        <v>163.76</v>
      </c>
      <c r="Q402" s="251">
        <f t="shared" ref="Q402:Q462" si="40">SUM(P402/O402)*100</f>
        <v>99.853658536585371</v>
      </c>
    </row>
    <row r="403" spans="1:21" ht="15.95" customHeight="1" x14ac:dyDescent="0.2">
      <c r="A403" s="119"/>
      <c r="B403" s="253"/>
      <c r="C403" s="165" t="s">
        <v>184</v>
      </c>
      <c r="D403" s="119">
        <v>41</v>
      </c>
      <c r="E403" s="119" t="s">
        <v>812</v>
      </c>
      <c r="F403" s="251">
        <v>834</v>
      </c>
      <c r="G403" s="251">
        <v>834</v>
      </c>
      <c r="H403" s="251">
        <v>834</v>
      </c>
      <c r="I403" s="251">
        <v>834</v>
      </c>
      <c r="J403" s="251">
        <v>834</v>
      </c>
      <c r="K403" s="251">
        <v>834</v>
      </c>
      <c r="L403" s="251">
        <v>834</v>
      </c>
      <c r="M403" s="251">
        <v>834</v>
      </c>
      <c r="N403" s="251">
        <v>0</v>
      </c>
      <c r="O403" s="251">
        <v>0</v>
      </c>
      <c r="P403" s="249">
        <v>8</v>
      </c>
      <c r="Q403" s="251">
        <v>0</v>
      </c>
    </row>
    <row r="404" spans="1:21" ht="15.95" customHeight="1" x14ac:dyDescent="0.2">
      <c r="A404" s="119"/>
      <c r="B404" s="253"/>
      <c r="C404" s="165">
        <v>642006</v>
      </c>
      <c r="D404" s="119">
        <v>41</v>
      </c>
      <c r="E404" s="119" t="s">
        <v>185</v>
      </c>
      <c r="F404" s="251">
        <v>1257</v>
      </c>
      <c r="G404" s="251">
        <v>1257</v>
      </c>
      <c r="H404" s="251">
        <v>1257</v>
      </c>
      <c r="I404" s="251">
        <v>1257</v>
      </c>
      <c r="J404" s="251">
        <v>1257</v>
      </c>
      <c r="K404" s="251">
        <v>1257</v>
      </c>
      <c r="L404" s="251">
        <v>1257</v>
      </c>
      <c r="M404" s="251">
        <v>1257</v>
      </c>
      <c r="N404" s="251">
        <v>1093</v>
      </c>
      <c r="O404" s="251">
        <v>1093</v>
      </c>
      <c r="P404" s="249">
        <v>1084.9100000000001</v>
      </c>
      <c r="Q404" s="251">
        <f t="shared" si="40"/>
        <v>99.25983531564502</v>
      </c>
    </row>
    <row r="405" spans="1:21" ht="15.95" customHeight="1" x14ac:dyDescent="0.2">
      <c r="A405" s="119"/>
      <c r="B405" s="253"/>
      <c r="C405" s="165" t="s">
        <v>186</v>
      </c>
      <c r="D405" s="119">
        <v>41</v>
      </c>
      <c r="E405" s="119" t="s">
        <v>187</v>
      </c>
      <c r="F405" s="251">
        <v>624</v>
      </c>
      <c r="G405" s="251">
        <v>624</v>
      </c>
      <c r="H405" s="251">
        <v>624</v>
      </c>
      <c r="I405" s="251">
        <v>624</v>
      </c>
      <c r="J405" s="251">
        <v>624</v>
      </c>
      <c r="K405" s="251">
        <v>624</v>
      </c>
      <c r="L405" s="251">
        <v>624</v>
      </c>
      <c r="M405" s="251">
        <v>624</v>
      </c>
      <c r="N405" s="251">
        <v>624</v>
      </c>
      <c r="O405" s="251">
        <v>624</v>
      </c>
      <c r="P405" s="249">
        <v>624.15</v>
      </c>
      <c r="Q405" s="251">
        <f t="shared" si="40"/>
        <v>100.02403846153847</v>
      </c>
    </row>
    <row r="406" spans="1:21" ht="15.95" customHeight="1" x14ac:dyDescent="0.2">
      <c r="A406" s="145" t="s">
        <v>455</v>
      </c>
      <c r="B406" s="119"/>
      <c r="C406" s="165"/>
      <c r="D406" s="119"/>
      <c r="E406" s="155" t="s">
        <v>73</v>
      </c>
      <c r="F406" s="126">
        <f t="shared" ref="F406:G406" si="41">SUM(F402:F405)</f>
        <v>2852</v>
      </c>
      <c r="G406" s="126">
        <f t="shared" si="41"/>
        <v>2852</v>
      </c>
      <c r="H406" s="126">
        <f t="shared" ref="H406:I406" si="42">SUM(H402:H405)</f>
        <v>2852</v>
      </c>
      <c r="I406" s="126">
        <f t="shared" si="42"/>
        <v>2852</v>
      </c>
      <c r="J406" s="126">
        <f t="shared" ref="J406:L406" si="43">SUM(J402:J405)</f>
        <v>2852</v>
      </c>
      <c r="K406" s="126">
        <f t="shared" si="43"/>
        <v>2852</v>
      </c>
      <c r="L406" s="126">
        <f t="shared" si="43"/>
        <v>2852</v>
      </c>
      <c r="M406" s="126">
        <f t="shared" ref="M406" si="44">SUM(M402:M405)</f>
        <v>2852</v>
      </c>
      <c r="N406" s="126">
        <f>SUM(N401:N405)</f>
        <v>1881</v>
      </c>
      <c r="O406" s="126">
        <f>SUM(O401:O405)</f>
        <v>1881</v>
      </c>
      <c r="P406" s="197">
        <f>SUM(P401:P405)</f>
        <v>1880.8200000000002</v>
      </c>
      <c r="Q406" s="251">
        <f t="shared" si="40"/>
        <v>99.990430622009569</v>
      </c>
      <c r="T406" s="5">
        <f>SUM(O406)</f>
        <v>1881</v>
      </c>
      <c r="U406" s="5">
        <f>SUM(P406)</f>
        <v>1880.8200000000002</v>
      </c>
    </row>
    <row r="407" spans="1:21" s="11" customFormat="1" ht="15.95" customHeight="1" x14ac:dyDescent="0.2">
      <c r="A407" s="236" t="s">
        <v>354</v>
      </c>
      <c r="B407" s="238"/>
      <c r="C407" s="212"/>
      <c r="D407" s="238"/>
      <c r="E407" s="238"/>
      <c r="F407" s="258"/>
      <c r="G407" s="258"/>
      <c r="H407" s="258"/>
      <c r="I407" s="258"/>
      <c r="J407" s="258"/>
      <c r="K407" s="258"/>
      <c r="L407" s="258"/>
      <c r="M407" s="258"/>
      <c r="N407" s="258"/>
      <c r="O407" s="258"/>
      <c r="P407" s="259"/>
      <c r="Q407" s="258"/>
    </row>
    <row r="408" spans="1:21" s="9" customFormat="1" ht="15.95" customHeight="1" x14ac:dyDescent="0.2">
      <c r="A408" s="272" t="s">
        <v>475</v>
      </c>
      <c r="B408" s="240" t="s">
        <v>493</v>
      </c>
      <c r="C408" s="273"/>
      <c r="D408" s="272"/>
      <c r="E408" s="272"/>
      <c r="F408" s="274"/>
      <c r="G408" s="274"/>
      <c r="H408" s="274"/>
      <c r="I408" s="274"/>
      <c r="J408" s="274"/>
      <c r="K408" s="258"/>
      <c r="L408" s="258"/>
      <c r="M408" s="258"/>
      <c r="N408" s="258"/>
      <c r="O408" s="258"/>
      <c r="P408" s="259"/>
      <c r="Q408" s="258"/>
    </row>
    <row r="409" spans="1:21" ht="15.95" customHeight="1" x14ac:dyDescent="0.2">
      <c r="A409" s="248"/>
      <c r="B409" s="281" t="s">
        <v>188</v>
      </c>
      <c r="C409" s="246"/>
      <c r="D409" s="247"/>
      <c r="E409" s="247" t="s">
        <v>189</v>
      </c>
      <c r="F409" s="275"/>
      <c r="G409" s="275"/>
      <c r="H409" s="275"/>
      <c r="I409" s="275"/>
      <c r="J409" s="275"/>
      <c r="K409" s="251"/>
      <c r="L409" s="251"/>
      <c r="M409" s="251"/>
      <c r="N409" s="251"/>
      <c r="O409" s="251"/>
      <c r="P409" s="262"/>
      <c r="Q409" s="251"/>
    </row>
    <row r="410" spans="1:21" ht="15.95" customHeight="1" x14ac:dyDescent="0.2">
      <c r="A410" s="145" t="s">
        <v>426</v>
      </c>
      <c r="B410" s="254" t="s">
        <v>188</v>
      </c>
      <c r="C410" s="165" t="s">
        <v>190</v>
      </c>
      <c r="D410" s="119">
        <v>41</v>
      </c>
      <c r="E410" s="119" t="s">
        <v>672</v>
      </c>
      <c r="F410" s="263">
        <v>8126</v>
      </c>
      <c r="G410" s="263">
        <v>8126</v>
      </c>
      <c r="H410" s="263">
        <v>8126</v>
      </c>
      <c r="I410" s="263">
        <v>8126</v>
      </c>
      <c r="J410" s="263">
        <v>8126</v>
      </c>
      <c r="K410" s="263">
        <v>8126</v>
      </c>
      <c r="L410" s="263">
        <v>8126</v>
      </c>
      <c r="M410" s="263">
        <v>8126</v>
      </c>
      <c r="N410" s="263">
        <v>2031</v>
      </c>
      <c r="O410" s="263">
        <v>2031</v>
      </c>
      <c r="P410" s="268">
        <v>2031.48</v>
      </c>
      <c r="Q410" s="251">
        <f t="shared" si="40"/>
        <v>100.02363367799114</v>
      </c>
    </row>
    <row r="411" spans="1:21" ht="15.95" customHeight="1" x14ac:dyDescent="0.2">
      <c r="A411" s="145"/>
      <c r="B411" s="254"/>
      <c r="C411" s="165">
        <v>633001</v>
      </c>
      <c r="D411" s="119">
        <v>41</v>
      </c>
      <c r="E411" s="120" t="s">
        <v>816</v>
      </c>
      <c r="F411" s="263">
        <v>0</v>
      </c>
      <c r="G411" s="263">
        <v>0</v>
      </c>
      <c r="H411" s="263">
        <v>0</v>
      </c>
      <c r="I411" s="263">
        <v>0</v>
      </c>
      <c r="J411" s="263">
        <v>0</v>
      </c>
      <c r="K411" s="263">
        <v>0</v>
      </c>
      <c r="L411" s="263">
        <v>0</v>
      </c>
      <c r="M411" s="263">
        <v>0</v>
      </c>
      <c r="N411" s="263">
        <v>240</v>
      </c>
      <c r="O411" s="263">
        <v>240</v>
      </c>
      <c r="P411" s="268">
        <v>240</v>
      </c>
      <c r="Q411" s="251">
        <f t="shared" si="40"/>
        <v>100</v>
      </c>
    </row>
    <row r="412" spans="1:21" ht="15.95" customHeight="1" x14ac:dyDescent="0.2">
      <c r="A412" s="145"/>
      <c r="B412" s="254"/>
      <c r="C412" s="165">
        <v>635006</v>
      </c>
      <c r="D412" s="119">
        <v>41</v>
      </c>
      <c r="E412" s="120" t="s">
        <v>889</v>
      </c>
      <c r="F412" s="263">
        <v>0</v>
      </c>
      <c r="G412" s="263">
        <v>0</v>
      </c>
      <c r="H412" s="263">
        <v>0</v>
      </c>
      <c r="I412" s="263">
        <v>0</v>
      </c>
      <c r="J412" s="263">
        <v>0</v>
      </c>
      <c r="K412" s="263">
        <v>0</v>
      </c>
      <c r="L412" s="263">
        <v>0</v>
      </c>
      <c r="M412" s="263">
        <v>0</v>
      </c>
      <c r="N412" s="263">
        <v>0</v>
      </c>
      <c r="O412" s="263">
        <v>0</v>
      </c>
      <c r="P412" s="268">
        <v>1502.74</v>
      </c>
      <c r="Q412" s="251">
        <v>0</v>
      </c>
    </row>
    <row r="413" spans="1:21" ht="15.95" customHeight="1" x14ac:dyDescent="0.2">
      <c r="A413" s="145"/>
      <c r="B413" s="254"/>
      <c r="C413" s="165">
        <v>637011</v>
      </c>
      <c r="D413" s="119">
        <v>41</v>
      </c>
      <c r="E413" s="120" t="s">
        <v>817</v>
      </c>
      <c r="F413" s="263">
        <v>0</v>
      </c>
      <c r="G413" s="263">
        <v>0</v>
      </c>
      <c r="H413" s="285">
        <v>2000</v>
      </c>
      <c r="I413" s="263">
        <v>2000</v>
      </c>
      <c r="J413" s="263">
        <v>2000</v>
      </c>
      <c r="K413" s="263">
        <v>2000</v>
      </c>
      <c r="L413" s="263">
        <v>2000</v>
      </c>
      <c r="M413" s="263">
        <v>2000</v>
      </c>
      <c r="N413" s="263">
        <v>2930</v>
      </c>
      <c r="O413" s="263">
        <v>2930</v>
      </c>
      <c r="P413" s="268">
        <v>4118</v>
      </c>
      <c r="Q413" s="251">
        <f t="shared" si="40"/>
        <v>140.54607508532425</v>
      </c>
    </row>
    <row r="414" spans="1:21" ht="15.95" customHeight="1" x14ac:dyDescent="0.2">
      <c r="A414" s="145" t="s">
        <v>426</v>
      </c>
      <c r="B414" s="253"/>
      <c r="C414" s="165"/>
      <c r="D414" s="119"/>
      <c r="E414" s="276" t="s">
        <v>73</v>
      </c>
      <c r="F414" s="265">
        <f t="shared" ref="F414:G414" si="45">SUM(F410)</f>
        <v>8126</v>
      </c>
      <c r="G414" s="265">
        <f t="shared" si="45"/>
        <v>8126</v>
      </c>
      <c r="H414" s="265">
        <f t="shared" ref="H414:M414" si="46">SUM(H410:H413)</f>
        <v>10126</v>
      </c>
      <c r="I414" s="265">
        <f t="shared" si="46"/>
        <v>10126</v>
      </c>
      <c r="J414" s="265">
        <f t="shared" si="46"/>
        <v>10126</v>
      </c>
      <c r="K414" s="265">
        <f t="shared" si="46"/>
        <v>10126</v>
      </c>
      <c r="L414" s="265">
        <f t="shared" si="46"/>
        <v>10126</v>
      </c>
      <c r="M414" s="265">
        <f t="shared" si="46"/>
        <v>10126</v>
      </c>
      <c r="N414" s="265">
        <f>SUM(N409:N413)</f>
        <v>5201</v>
      </c>
      <c r="O414" s="265">
        <f>SUM(O409:O413)</f>
        <v>5201</v>
      </c>
      <c r="P414" s="266">
        <f>SUM(P409:P413)</f>
        <v>7892.22</v>
      </c>
      <c r="Q414" s="251">
        <f t="shared" si="40"/>
        <v>151.7442799461642</v>
      </c>
      <c r="T414" s="5">
        <f>SUM(O414)</f>
        <v>5201</v>
      </c>
      <c r="U414" s="5">
        <f>SUM(P414)</f>
        <v>7892.22</v>
      </c>
    </row>
    <row r="415" spans="1:21" ht="15.95" customHeight="1" x14ac:dyDescent="0.2">
      <c r="A415" s="145" t="s">
        <v>426</v>
      </c>
      <c r="B415" s="254" t="s">
        <v>188</v>
      </c>
      <c r="C415" s="165">
        <v>611.63300000000004</v>
      </c>
      <c r="D415" s="119">
        <v>41</v>
      </c>
      <c r="E415" s="119" t="s">
        <v>387</v>
      </c>
      <c r="F415" s="263">
        <v>191345</v>
      </c>
      <c r="G415" s="263">
        <v>191345</v>
      </c>
      <c r="H415" s="263">
        <v>191345</v>
      </c>
      <c r="I415" s="263">
        <v>191345</v>
      </c>
      <c r="J415" s="263">
        <v>191345</v>
      </c>
      <c r="K415" s="263">
        <v>191345</v>
      </c>
      <c r="L415" s="263">
        <v>191345</v>
      </c>
      <c r="M415" s="263">
        <v>191345</v>
      </c>
      <c r="N415" s="263">
        <v>191345</v>
      </c>
      <c r="O415" s="263">
        <v>191345</v>
      </c>
      <c r="P415" s="324">
        <v>191345</v>
      </c>
      <c r="Q415" s="251">
        <f t="shared" si="40"/>
        <v>100</v>
      </c>
    </row>
    <row r="416" spans="1:21" ht="15.95" customHeight="1" x14ac:dyDescent="0.2">
      <c r="A416" s="145" t="s">
        <v>426</v>
      </c>
      <c r="B416" s="281" t="s">
        <v>188</v>
      </c>
      <c r="C416" s="119">
        <v>630</v>
      </c>
      <c r="D416" s="325">
        <v>111</v>
      </c>
      <c r="E416" s="119" t="s">
        <v>384</v>
      </c>
      <c r="F416" s="263">
        <v>6007</v>
      </c>
      <c r="G416" s="263">
        <v>6007</v>
      </c>
      <c r="H416" s="263">
        <v>6007</v>
      </c>
      <c r="I416" s="263">
        <v>6007</v>
      </c>
      <c r="J416" s="263">
        <v>6007</v>
      </c>
      <c r="K416" s="263">
        <v>6007</v>
      </c>
      <c r="L416" s="263">
        <v>6007</v>
      </c>
      <c r="M416" s="263">
        <v>6007</v>
      </c>
      <c r="N416" s="263">
        <v>5913</v>
      </c>
      <c r="O416" s="263">
        <v>5913</v>
      </c>
      <c r="P416" s="324">
        <v>5913</v>
      </c>
      <c r="Q416" s="251">
        <f t="shared" si="40"/>
        <v>100</v>
      </c>
    </row>
    <row r="417" spans="1:21" ht="15.95" customHeight="1" x14ac:dyDescent="0.2">
      <c r="A417" s="119"/>
      <c r="B417" s="254" t="s">
        <v>188</v>
      </c>
      <c r="C417" s="145">
        <v>633006</v>
      </c>
      <c r="D417" s="326">
        <v>41</v>
      </c>
      <c r="E417" s="145" t="s">
        <v>383</v>
      </c>
      <c r="F417" s="263">
        <v>7600</v>
      </c>
      <c r="G417" s="263">
        <v>7600</v>
      </c>
      <c r="H417" s="263">
        <v>7600</v>
      </c>
      <c r="I417" s="263">
        <v>7600</v>
      </c>
      <c r="J417" s="263">
        <v>7600</v>
      </c>
      <c r="K417" s="263">
        <v>7600</v>
      </c>
      <c r="L417" s="263">
        <v>7600</v>
      </c>
      <c r="M417" s="263">
        <v>7600</v>
      </c>
      <c r="N417" s="263">
        <v>7600</v>
      </c>
      <c r="O417" s="285">
        <v>7698</v>
      </c>
      <c r="P417" s="324">
        <v>7697.95</v>
      </c>
      <c r="Q417" s="251">
        <f t="shared" si="40"/>
        <v>99.999350480644324</v>
      </c>
    </row>
    <row r="418" spans="1:21" ht="15.95" customHeight="1" x14ac:dyDescent="0.2">
      <c r="A418" s="145" t="s">
        <v>426</v>
      </c>
      <c r="B418" s="119"/>
      <c r="C418" s="119"/>
      <c r="D418" s="325"/>
      <c r="E418" s="155" t="s">
        <v>73</v>
      </c>
      <c r="F418" s="126">
        <f t="shared" ref="F418:L418" si="47">SUM(F415:F417)</f>
        <v>204952</v>
      </c>
      <c r="G418" s="126">
        <f t="shared" si="47"/>
        <v>204952</v>
      </c>
      <c r="H418" s="126">
        <f t="shared" si="47"/>
        <v>204952</v>
      </c>
      <c r="I418" s="126">
        <f t="shared" si="47"/>
        <v>204952</v>
      </c>
      <c r="J418" s="126">
        <f t="shared" si="47"/>
        <v>204952</v>
      </c>
      <c r="K418" s="126">
        <f t="shared" si="47"/>
        <v>204952</v>
      </c>
      <c r="L418" s="126">
        <f t="shared" si="47"/>
        <v>204952</v>
      </c>
      <c r="M418" s="126">
        <f>SUM(M415:M417)</f>
        <v>204952</v>
      </c>
      <c r="N418" s="126">
        <f>SUM(N415:N417)</f>
        <v>204858</v>
      </c>
      <c r="O418" s="126">
        <f>SUM(O415:O417)</f>
        <v>204956</v>
      </c>
      <c r="P418" s="197">
        <f>SUM(P415:P417)</f>
        <v>204955.95</v>
      </c>
      <c r="Q418" s="251">
        <f t="shared" si="40"/>
        <v>99.999975604520003</v>
      </c>
      <c r="T418" s="5">
        <f>SUM(O418)</f>
        <v>204956</v>
      </c>
      <c r="U418" s="5">
        <f>SUM(P418)</f>
        <v>204955.95</v>
      </c>
    </row>
    <row r="419" spans="1:21" s="9" customFormat="1" ht="15.95" customHeight="1" x14ac:dyDescent="0.2">
      <c r="A419" s="272" t="s">
        <v>475</v>
      </c>
      <c r="B419" s="240" t="s">
        <v>510</v>
      </c>
      <c r="C419" s="273"/>
      <c r="D419" s="272"/>
      <c r="E419" s="272"/>
      <c r="F419" s="258"/>
      <c r="G419" s="258"/>
      <c r="H419" s="258"/>
      <c r="I419" s="258"/>
      <c r="J419" s="258"/>
      <c r="K419" s="258"/>
      <c r="L419" s="258"/>
      <c r="M419" s="258"/>
      <c r="N419" s="258"/>
      <c r="O419" s="258"/>
      <c r="P419" s="259"/>
      <c r="Q419" s="258"/>
    </row>
    <row r="420" spans="1:21" ht="15.95" customHeight="1" x14ac:dyDescent="0.2">
      <c r="A420" s="248"/>
      <c r="B420" s="281" t="s">
        <v>191</v>
      </c>
      <c r="C420" s="246"/>
      <c r="D420" s="247"/>
      <c r="E420" s="247" t="s">
        <v>189</v>
      </c>
      <c r="F420" s="251"/>
      <c r="G420" s="251"/>
      <c r="H420" s="251"/>
      <c r="I420" s="251"/>
      <c r="J420" s="251"/>
      <c r="K420" s="251"/>
      <c r="L420" s="251"/>
      <c r="M420" s="251"/>
      <c r="N420" s="251"/>
      <c r="O420" s="251"/>
      <c r="P420" s="262"/>
      <c r="Q420" s="251"/>
    </row>
    <row r="421" spans="1:21" ht="15.95" customHeight="1" x14ac:dyDescent="0.2">
      <c r="A421" s="119"/>
      <c r="B421" s="281" t="s">
        <v>191</v>
      </c>
      <c r="C421" s="165">
        <v>642014</v>
      </c>
      <c r="D421" s="119">
        <v>111</v>
      </c>
      <c r="E421" s="119" t="s">
        <v>891</v>
      </c>
      <c r="F421" s="251">
        <v>1200</v>
      </c>
      <c r="G421" s="251">
        <v>1200</v>
      </c>
      <c r="H421" s="251">
        <v>1200</v>
      </c>
      <c r="I421" s="251">
        <v>1200</v>
      </c>
      <c r="J421" s="251">
        <v>1200</v>
      </c>
      <c r="K421" s="251">
        <v>1200</v>
      </c>
      <c r="L421" s="251">
        <v>1200</v>
      </c>
      <c r="M421" s="251">
        <v>1200</v>
      </c>
      <c r="N421" s="251">
        <v>2000</v>
      </c>
      <c r="O421" s="327">
        <v>2104</v>
      </c>
      <c r="P421" s="262">
        <v>2105.7600000000002</v>
      </c>
      <c r="Q421" s="251">
        <f t="shared" si="40"/>
        <v>100.08365019011407</v>
      </c>
    </row>
    <row r="422" spans="1:21" ht="15.95" customHeight="1" x14ac:dyDescent="0.2">
      <c r="A422" s="145" t="s">
        <v>427</v>
      </c>
      <c r="B422" s="155"/>
      <c r="C422" s="165"/>
      <c r="D422" s="119"/>
      <c r="E422" s="155" t="s">
        <v>73</v>
      </c>
      <c r="F422" s="126">
        <f t="shared" ref="F422:L422" si="48">SUM(F421)</f>
        <v>1200</v>
      </c>
      <c r="G422" s="126">
        <f t="shared" si="48"/>
        <v>1200</v>
      </c>
      <c r="H422" s="126">
        <f t="shared" si="48"/>
        <v>1200</v>
      </c>
      <c r="I422" s="126">
        <f t="shared" si="48"/>
        <v>1200</v>
      </c>
      <c r="J422" s="126">
        <f t="shared" si="48"/>
        <v>1200</v>
      </c>
      <c r="K422" s="126">
        <f t="shared" si="48"/>
        <v>1200</v>
      </c>
      <c r="L422" s="126">
        <f t="shared" si="48"/>
        <v>1200</v>
      </c>
      <c r="M422" s="126">
        <f>SUM(M421)</f>
        <v>1200</v>
      </c>
      <c r="N422" s="126">
        <f>SUM(N421)</f>
        <v>2000</v>
      </c>
      <c r="O422" s="126">
        <f>SUM(O421)</f>
        <v>2104</v>
      </c>
      <c r="P422" s="197">
        <f>SUM(P421)</f>
        <v>2105.7600000000002</v>
      </c>
      <c r="Q422" s="251">
        <f t="shared" si="40"/>
        <v>100.08365019011407</v>
      </c>
      <c r="T422" s="5">
        <f>SUM(O422)</f>
        <v>2104</v>
      </c>
      <c r="U422" s="5">
        <f>SUM(P422)</f>
        <v>2105.7600000000002</v>
      </c>
    </row>
    <row r="423" spans="1:21" ht="15.95" customHeight="1" x14ac:dyDescent="0.2">
      <c r="A423" s="145" t="s">
        <v>427</v>
      </c>
      <c r="B423" s="155" t="s">
        <v>191</v>
      </c>
      <c r="C423" s="165">
        <v>611.63300000000004</v>
      </c>
      <c r="D423" s="119">
        <v>111</v>
      </c>
      <c r="E423" s="119" t="s">
        <v>254</v>
      </c>
      <c r="F423" s="328">
        <v>598161</v>
      </c>
      <c r="G423" s="328">
        <v>598161</v>
      </c>
      <c r="H423" s="328">
        <v>598161</v>
      </c>
      <c r="I423" s="328">
        <v>598161</v>
      </c>
      <c r="J423" s="328">
        <v>598161</v>
      </c>
      <c r="K423" s="328">
        <v>598161</v>
      </c>
      <c r="L423" s="328">
        <v>598161</v>
      </c>
      <c r="M423" s="328">
        <v>598161</v>
      </c>
      <c r="N423" s="328">
        <v>595796</v>
      </c>
      <c r="O423" s="329">
        <v>602855</v>
      </c>
      <c r="P423" s="330">
        <v>602855</v>
      </c>
      <c r="Q423" s="251">
        <f t="shared" si="40"/>
        <v>100</v>
      </c>
    </row>
    <row r="424" spans="1:21" ht="15.95" customHeight="1" x14ac:dyDescent="0.2">
      <c r="A424" s="145" t="s">
        <v>427</v>
      </c>
      <c r="B424" s="155" t="s">
        <v>191</v>
      </c>
      <c r="C424" s="165">
        <v>633</v>
      </c>
      <c r="D424" s="119">
        <v>111</v>
      </c>
      <c r="E424" s="119" t="s">
        <v>259</v>
      </c>
      <c r="F424" s="251">
        <v>25662</v>
      </c>
      <c r="G424" s="251">
        <v>25662</v>
      </c>
      <c r="H424" s="251">
        <v>25662</v>
      </c>
      <c r="I424" s="251">
        <v>25662</v>
      </c>
      <c r="J424" s="251">
        <v>25662</v>
      </c>
      <c r="K424" s="251">
        <v>25662</v>
      </c>
      <c r="L424" s="251">
        <v>25662</v>
      </c>
      <c r="M424" s="251">
        <v>25662</v>
      </c>
      <c r="N424" s="251">
        <v>23770</v>
      </c>
      <c r="O424" s="252">
        <v>23204</v>
      </c>
      <c r="P424" s="331">
        <v>23203.7</v>
      </c>
      <c r="Q424" s="251">
        <f t="shared" si="40"/>
        <v>99.998707119462154</v>
      </c>
    </row>
    <row r="425" spans="1:21" ht="15.95" customHeight="1" x14ac:dyDescent="0.2">
      <c r="A425" s="145" t="s">
        <v>427</v>
      </c>
      <c r="B425" s="281" t="s">
        <v>191</v>
      </c>
      <c r="C425" s="165">
        <v>633</v>
      </c>
      <c r="D425" s="119">
        <v>111</v>
      </c>
      <c r="E425" s="119" t="s">
        <v>255</v>
      </c>
      <c r="F425" s="251">
        <v>11293</v>
      </c>
      <c r="G425" s="251">
        <v>11293</v>
      </c>
      <c r="H425" s="251">
        <v>11293</v>
      </c>
      <c r="I425" s="251">
        <v>11293</v>
      </c>
      <c r="J425" s="251">
        <v>11293</v>
      </c>
      <c r="K425" s="251">
        <v>11293</v>
      </c>
      <c r="L425" s="251">
        <v>11293</v>
      </c>
      <c r="M425" s="251">
        <v>11293</v>
      </c>
      <c r="N425" s="251">
        <v>10734</v>
      </c>
      <c r="O425" s="251">
        <v>10734</v>
      </c>
      <c r="P425" s="331">
        <v>10734</v>
      </c>
      <c r="Q425" s="251">
        <f t="shared" si="40"/>
        <v>100</v>
      </c>
    </row>
    <row r="426" spans="1:21" ht="15.95" customHeight="1" x14ac:dyDescent="0.2">
      <c r="A426" s="145"/>
      <c r="B426" s="281" t="s">
        <v>191</v>
      </c>
      <c r="C426" s="165">
        <v>633</v>
      </c>
      <c r="D426" s="119">
        <v>111</v>
      </c>
      <c r="E426" s="119" t="s">
        <v>369</v>
      </c>
      <c r="F426" s="251">
        <v>700</v>
      </c>
      <c r="G426" s="251">
        <v>700</v>
      </c>
      <c r="H426" s="251">
        <v>700</v>
      </c>
      <c r="I426" s="251">
        <v>700</v>
      </c>
      <c r="J426" s="251">
        <v>700</v>
      </c>
      <c r="K426" s="251">
        <v>700</v>
      </c>
      <c r="L426" s="251">
        <v>700</v>
      </c>
      <c r="M426" s="251">
        <v>700</v>
      </c>
      <c r="N426" s="251">
        <v>1500</v>
      </c>
      <c r="O426" s="252">
        <v>1360</v>
      </c>
      <c r="P426" s="331">
        <v>1359.9</v>
      </c>
      <c r="Q426" s="251">
        <f t="shared" si="40"/>
        <v>99.992647058823536</v>
      </c>
    </row>
    <row r="427" spans="1:21" ht="15.95" customHeight="1" x14ac:dyDescent="0.2">
      <c r="A427" s="302"/>
      <c r="B427" s="321" t="s">
        <v>191</v>
      </c>
      <c r="C427" s="167">
        <v>633</v>
      </c>
      <c r="D427" s="120">
        <v>111</v>
      </c>
      <c r="E427" s="120" t="s">
        <v>388</v>
      </c>
      <c r="F427" s="270">
        <v>149</v>
      </c>
      <c r="G427" s="270">
        <v>149</v>
      </c>
      <c r="H427" s="270">
        <v>149</v>
      </c>
      <c r="I427" s="270">
        <v>149</v>
      </c>
      <c r="J427" s="270">
        <v>149</v>
      </c>
      <c r="K427" s="270">
        <v>149</v>
      </c>
      <c r="L427" s="270">
        <v>149</v>
      </c>
      <c r="M427" s="270">
        <v>149</v>
      </c>
      <c r="N427" s="270">
        <v>299</v>
      </c>
      <c r="O427" s="270">
        <v>299</v>
      </c>
      <c r="P427" s="332">
        <v>298.8</v>
      </c>
      <c r="Q427" s="270">
        <f t="shared" si="40"/>
        <v>99.933110367892979</v>
      </c>
    </row>
    <row r="428" spans="1:21" ht="15.95" customHeight="1" x14ac:dyDescent="0.2">
      <c r="A428" s="119"/>
      <c r="B428" s="155" t="s">
        <v>191</v>
      </c>
      <c r="C428" s="119">
        <v>633</v>
      </c>
      <c r="D428" s="119">
        <v>111</v>
      </c>
      <c r="E428" s="119" t="s">
        <v>584</v>
      </c>
      <c r="F428" s="251">
        <v>433</v>
      </c>
      <c r="G428" s="251">
        <v>433</v>
      </c>
      <c r="H428" s="251">
        <v>433</v>
      </c>
      <c r="I428" s="251">
        <v>433</v>
      </c>
      <c r="J428" s="251">
        <v>433</v>
      </c>
      <c r="K428" s="251">
        <v>433</v>
      </c>
      <c r="L428" s="251">
        <v>433</v>
      </c>
      <c r="M428" s="251">
        <v>433</v>
      </c>
      <c r="N428" s="251">
        <v>1378</v>
      </c>
      <c r="O428" s="251">
        <v>1378</v>
      </c>
      <c r="P428" s="333">
        <v>1378</v>
      </c>
      <c r="Q428" s="251">
        <f t="shared" si="40"/>
        <v>100</v>
      </c>
    </row>
    <row r="429" spans="1:21" ht="15.95" customHeight="1" x14ac:dyDescent="0.2">
      <c r="A429" s="119"/>
      <c r="B429" s="155" t="s">
        <v>191</v>
      </c>
      <c r="C429" s="119">
        <v>633</v>
      </c>
      <c r="D429" s="119">
        <v>111</v>
      </c>
      <c r="E429" s="119" t="s">
        <v>821</v>
      </c>
      <c r="F429" s="251">
        <v>0</v>
      </c>
      <c r="G429" s="251">
        <v>0</v>
      </c>
      <c r="H429" s="251">
        <v>0</v>
      </c>
      <c r="I429" s="251">
        <v>0</v>
      </c>
      <c r="J429" s="251">
        <v>0</v>
      </c>
      <c r="K429" s="251">
        <v>0</v>
      </c>
      <c r="L429" s="251">
        <v>0</v>
      </c>
      <c r="M429" s="251">
        <v>0</v>
      </c>
      <c r="N429" s="251">
        <v>1496</v>
      </c>
      <c r="O429" s="251">
        <v>1496</v>
      </c>
      <c r="P429" s="333">
        <v>1496</v>
      </c>
      <c r="Q429" s="251">
        <f t="shared" si="40"/>
        <v>100</v>
      </c>
    </row>
    <row r="430" spans="1:21" ht="15.95" customHeight="1" x14ac:dyDescent="0.2">
      <c r="A430" s="248"/>
      <c r="B430" s="281" t="s">
        <v>191</v>
      </c>
      <c r="C430" s="248">
        <v>611</v>
      </c>
      <c r="D430" s="248">
        <v>111</v>
      </c>
      <c r="E430" s="248" t="s">
        <v>822</v>
      </c>
      <c r="F430" s="283">
        <v>0</v>
      </c>
      <c r="G430" s="283">
        <v>0</v>
      </c>
      <c r="H430" s="283">
        <v>0</v>
      </c>
      <c r="I430" s="283">
        <v>0</v>
      </c>
      <c r="J430" s="283">
        <v>0</v>
      </c>
      <c r="K430" s="283">
        <v>0</v>
      </c>
      <c r="L430" s="283">
        <v>0</v>
      </c>
      <c r="M430" s="283">
        <v>0</v>
      </c>
      <c r="N430" s="283">
        <v>4095</v>
      </c>
      <c r="O430" s="283">
        <v>4095</v>
      </c>
      <c r="P430" s="334">
        <v>4095</v>
      </c>
      <c r="Q430" s="283">
        <f t="shared" si="40"/>
        <v>100</v>
      </c>
    </row>
    <row r="431" spans="1:21" ht="15.95" customHeight="1" x14ac:dyDescent="0.2">
      <c r="A431" s="119"/>
      <c r="B431" s="281" t="s">
        <v>191</v>
      </c>
      <c r="C431" s="119">
        <v>611</v>
      </c>
      <c r="D431" s="119">
        <v>111</v>
      </c>
      <c r="E431" s="119" t="s">
        <v>823</v>
      </c>
      <c r="F431" s="251">
        <v>0</v>
      </c>
      <c r="G431" s="251">
        <v>0</v>
      </c>
      <c r="H431" s="251">
        <v>0</v>
      </c>
      <c r="I431" s="251">
        <v>0</v>
      </c>
      <c r="J431" s="251">
        <v>0</v>
      </c>
      <c r="K431" s="251">
        <v>0</v>
      </c>
      <c r="L431" s="251">
        <v>0</v>
      </c>
      <c r="M431" s="251">
        <v>0</v>
      </c>
      <c r="N431" s="251">
        <v>1899</v>
      </c>
      <c r="O431" s="251">
        <v>1899</v>
      </c>
      <c r="P431" s="331">
        <v>1899</v>
      </c>
      <c r="Q431" s="251">
        <f t="shared" si="40"/>
        <v>100</v>
      </c>
    </row>
    <row r="432" spans="1:21" ht="15.95" customHeight="1" x14ac:dyDescent="0.2">
      <c r="A432" s="145"/>
      <c r="B432" s="281" t="s">
        <v>191</v>
      </c>
      <c r="C432" s="261">
        <v>633006</v>
      </c>
      <c r="D432" s="155">
        <v>41</v>
      </c>
      <c r="E432" s="155" t="s">
        <v>435</v>
      </c>
      <c r="F432" s="251">
        <v>9000</v>
      </c>
      <c r="G432" s="251">
        <v>9000</v>
      </c>
      <c r="H432" s="251">
        <v>9000</v>
      </c>
      <c r="I432" s="251">
        <v>9000</v>
      </c>
      <c r="J432" s="251">
        <v>9000</v>
      </c>
      <c r="K432" s="251">
        <v>9000</v>
      </c>
      <c r="L432" s="251">
        <v>9000</v>
      </c>
      <c r="M432" s="251">
        <v>9000</v>
      </c>
      <c r="N432" s="251">
        <v>9000</v>
      </c>
      <c r="O432" s="252">
        <v>10082</v>
      </c>
      <c r="P432" s="331">
        <v>10082.57</v>
      </c>
      <c r="Q432" s="251">
        <f t="shared" si="40"/>
        <v>100.00565364015077</v>
      </c>
    </row>
    <row r="433" spans="1:21" ht="15.95" customHeight="1" x14ac:dyDescent="0.2">
      <c r="A433" s="145" t="s">
        <v>427</v>
      </c>
      <c r="B433" s="119"/>
      <c r="C433" s="335"/>
      <c r="D433" s="145"/>
      <c r="E433" s="155" t="s">
        <v>73</v>
      </c>
      <c r="F433" s="126">
        <f t="shared" ref="F433:G433" si="49">SUM(F423:F432)</f>
        <v>645398</v>
      </c>
      <c r="G433" s="126">
        <f t="shared" si="49"/>
        <v>645398</v>
      </c>
      <c r="H433" s="126">
        <f t="shared" ref="H433:I433" si="50">SUM(H423:H432)</f>
        <v>645398</v>
      </c>
      <c r="I433" s="126">
        <f t="shared" si="50"/>
        <v>645398</v>
      </c>
      <c r="J433" s="126">
        <f t="shared" ref="J433:L433" si="51">SUM(J423:J432)</f>
        <v>645398</v>
      </c>
      <c r="K433" s="126">
        <f t="shared" si="51"/>
        <v>645398</v>
      </c>
      <c r="L433" s="126">
        <f t="shared" si="51"/>
        <v>645398</v>
      </c>
      <c r="M433" s="126">
        <f t="shared" ref="M433" si="52">SUM(M423:M432)</f>
        <v>645398</v>
      </c>
      <c r="N433" s="126">
        <f>SUM(N423:N432)</f>
        <v>649967</v>
      </c>
      <c r="O433" s="126">
        <f>SUM(O423:O432)</f>
        <v>657402</v>
      </c>
      <c r="P433" s="197">
        <f>SUM(P423:P432)</f>
        <v>657401.97</v>
      </c>
      <c r="Q433" s="251">
        <f t="shared" si="40"/>
        <v>99.999995436582182</v>
      </c>
      <c r="T433" s="5">
        <f>SUM(O433)</f>
        <v>657402</v>
      </c>
      <c r="U433" s="5">
        <f>SUM(P433)</f>
        <v>657401.97</v>
      </c>
    </row>
    <row r="434" spans="1:21" s="9" customFormat="1" ht="15.95" customHeight="1" x14ac:dyDescent="0.2">
      <c r="A434" s="272" t="s">
        <v>475</v>
      </c>
      <c r="B434" s="336" t="s">
        <v>511</v>
      </c>
      <c r="C434" s="170"/>
      <c r="D434" s="248"/>
      <c r="E434" s="337"/>
      <c r="F434" s="274"/>
      <c r="G434" s="274"/>
      <c r="H434" s="274"/>
      <c r="I434" s="274"/>
      <c r="J434" s="274"/>
      <c r="K434" s="258"/>
      <c r="L434" s="258"/>
      <c r="M434" s="258"/>
      <c r="N434" s="258"/>
      <c r="O434" s="258"/>
      <c r="P434" s="259"/>
      <c r="Q434" s="258"/>
    </row>
    <row r="435" spans="1:21" ht="15.95" customHeight="1" x14ac:dyDescent="0.2">
      <c r="A435" s="145" t="s">
        <v>428</v>
      </c>
      <c r="B435" s="155" t="s">
        <v>669</v>
      </c>
      <c r="C435" s="165">
        <v>633</v>
      </c>
      <c r="D435" s="119">
        <v>41</v>
      </c>
      <c r="E435" s="119" t="s">
        <v>385</v>
      </c>
      <c r="F435" s="251">
        <v>43443</v>
      </c>
      <c r="G435" s="251">
        <v>43443</v>
      </c>
      <c r="H435" s="251">
        <v>43443</v>
      </c>
      <c r="I435" s="251">
        <v>43443</v>
      </c>
      <c r="J435" s="251">
        <v>43443</v>
      </c>
      <c r="K435" s="251">
        <v>43443</v>
      </c>
      <c r="L435" s="251">
        <v>43443</v>
      </c>
      <c r="M435" s="251">
        <v>43443</v>
      </c>
      <c r="N435" s="251">
        <v>40196</v>
      </c>
      <c r="O435" s="251">
        <v>40196</v>
      </c>
      <c r="P435" s="333">
        <v>40196</v>
      </c>
      <c r="Q435" s="251">
        <f t="shared" si="40"/>
        <v>100</v>
      </c>
    </row>
    <row r="436" spans="1:21" ht="15.95" customHeight="1" x14ac:dyDescent="0.2">
      <c r="A436" s="145"/>
      <c r="B436" s="155" t="s">
        <v>669</v>
      </c>
      <c r="C436" s="165">
        <v>640</v>
      </c>
      <c r="D436" s="119">
        <v>41</v>
      </c>
      <c r="E436" s="119" t="s">
        <v>565</v>
      </c>
      <c r="F436" s="251">
        <v>2000</v>
      </c>
      <c r="G436" s="251">
        <v>2000</v>
      </c>
      <c r="H436" s="251">
        <v>2000</v>
      </c>
      <c r="I436" s="251">
        <v>2000</v>
      </c>
      <c r="J436" s="251">
        <v>2000</v>
      </c>
      <c r="K436" s="251">
        <v>2000</v>
      </c>
      <c r="L436" s="251">
        <v>2000</v>
      </c>
      <c r="M436" s="251">
        <v>2000</v>
      </c>
      <c r="N436" s="251">
        <v>2000</v>
      </c>
      <c r="O436" s="251">
        <v>2000</v>
      </c>
      <c r="P436" s="249">
        <v>1646.96</v>
      </c>
      <c r="Q436" s="251">
        <f t="shared" si="40"/>
        <v>82.347999999999999</v>
      </c>
    </row>
    <row r="437" spans="1:21" ht="15.95" customHeight="1" x14ac:dyDescent="0.2">
      <c r="A437" s="145" t="s">
        <v>428</v>
      </c>
      <c r="B437" s="155"/>
      <c r="C437" s="165"/>
      <c r="D437" s="119"/>
      <c r="E437" s="155" t="s">
        <v>73</v>
      </c>
      <c r="F437" s="126">
        <f t="shared" ref="F437:G437" si="53">SUM(F435:F436)</f>
        <v>45443</v>
      </c>
      <c r="G437" s="126">
        <f t="shared" si="53"/>
        <v>45443</v>
      </c>
      <c r="H437" s="126">
        <f t="shared" ref="H437:I437" si="54">SUM(H435:H436)</f>
        <v>45443</v>
      </c>
      <c r="I437" s="126">
        <f t="shared" si="54"/>
        <v>45443</v>
      </c>
      <c r="J437" s="126">
        <f t="shared" ref="J437:L437" si="55">SUM(J435:J436)</f>
        <v>45443</v>
      </c>
      <c r="K437" s="126">
        <f t="shared" si="55"/>
        <v>45443</v>
      </c>
      <c r="L437" s="126">
        <f t="shared" si="55"/>
        <v>45443</v>
      </c>
      <c r="M437" s="126">
        <f t="shared" ref="M437" si="56">SUM(M435:M436)</f>
        <v>45443</v>
      </c>
      <c r="N437" s="126">
        <f>SUM(N435:N436)</f>
        <v>42196</v>
      </c>
      <c r="O437" s="126">
        <f>SUM(O435:O436)</f>
        <v>42196</v>
      </c>
      <c r="P437" s="197">
        <f>SUM(P435:P436)</f>
        <v>41842.959999999999</v>
      </c>
      <c r="Q437" s="251">
        <f t="shared" si="40"/>
        <v>99.163333017347611</v>
      </c>
      <c r="T437" s="5">
        <f>SUM(O437)</f>
        <v>42196</v>
      </c>
      <c r="U437" s="5">
        <f>SUM(P437)</f>
        <v>41842.959999999999</v>
      </c>
    </row>
    <row r="438" spans="1:21" s="9" customFormat="1" ht="15.95" customHeight="1" x14ac:dyDescent="0.2">
      <c r="A438" s="238" t="s">
        <v>475</v>
      </c>
      <c r="B438" s="162" t="s">
        <v>512</v>
      </c>
      <c r="C438" s="212"/>
      <c r="D438" s="238"/>
      <c r="E438" s="238"/>
      <c r="F438" s="258"/>
      <c r="G438" s="258"/>
      <c r="H438" s="258"/>
      <c r="I438" s="258"/>
      <c r="J438" s="258"/>
      <c r="K438" s="258"/>
      <c r="L438" s="258"/>
      <c r="M438" s="258"/>
      <c r="N438" s="258"/>
      <c r="O438" s="258"/>
      <c r="P438" s="259"/>
      <c r="Q438" s="258"/>
    </row>
    <row r="439" spans="1:21" ht="15.95" customHeight="1" x14ac:dyDescent="0.2">
      <c r="A439" s="145" t="s">
        <v>429</v>
      </c>
      <c r="B439" s="155" t="s">
        <v>191</v>
      </c>
      <c r="C439" s="165">
        <v>633</v>
      </c>
      <c r="D439" s="119">
        <v>41</v>
      </c>
      <c r="E439" s="119" t="s">
        <v>386</v>
      </c>
      <c r="F439" s="251">
        <v>38616</v>
      </c>
      <c r="G439" s="251">
        <v>38616</v>
      </c>
      <c r="H439" s="251">
        <v>38616</v>
      </c>
      <c r="I439" s="251">
        <v>38616</v>
      </c>
      <c r="J439" s="251">
        <v>38616</v>
      </c>
      <c r="K439" s="251">
        <v>38616</v>
      </c>
      <c r="L439" s="251">
        <v>38616</v>
      </c>
      <c r="M439" s="251">
        <v>38616</v>
      </c>
      <c r="N439" s="251">
        <v>38616</v>
      </c>
      <c r="O439" s="251">
        <v>38616</v>
      </c>
      <c r="P439" s="333">
        <v>38616</v>
      </c>
      <c r="Q439" s="251">
        <f t="shared" si="40"/>
        <v>100</v>
      </c>
    </row>
    <row r="440" spans="1:21" ht="15.95" customHeight="1" x14ac:dyDescent="0.2">
      <c r="A440" s="144" t="s">
        <v>429</v>
      </c>
      <c r="B440" s="119"/>
      <c r="C440" s="165"/>
      <c r="D440" s="119"/>
      <c r="E440" s="155" t="s">
        <v>73</v>
      </c>
      <c r="F440" s="265">
        <f t="shared" ref="F440:L440" si="57">SUM(F439)</f>
        <v>38616</v>
      </c>
      <c r="G440" s="265">
        <f t="shared" si="57"/>
        <v>38616</v>
      </c>
      <c r="H440" s="265">
        <f t="shared" si="57"/>
        <v>38616</v>
      </c>
      <c r="I440" s="265">
        <f t="shared" si="57"/>
        <v>38616</v>
      </c>
      <c r="J440" s="265">
        <f t="shared" si="57"/>
        <v>38616</v>
      </c>
      <c r="K440" s="265">
        <f t="shared" si="57"/>
        <v>38616</v>
      </c>
      <c r="L440" s="265">
        <f t="shared" si="57"/>
        <v>38616</v>
      </c>
      <c r="M440" s="265">
        <f>SUM(M439)</f>
        <v>38616</v>
      </c>
      <c r="N440" s="265">
        <f>SUM(N439)</f>
        <v>38616</v>
      </c>
      <c r="O440" s="265">
        <f>SUM(O439)</f>
        <v>38616</v>
      </c>
      <c r="P440" s="266">
        <f>SUM(P439)</f>
        <v>38616</v>
      </c>
      <c r="Q440" s="251">
        <f t="shared" si="40"/>
        <v>100</v>
      </c>
      <c r="T440" s="5">
        <f>SUM(O440)</f>
        <v>38616</v>
      </c>
      <c r="U440" s="5">
        <f>SUM(P440)</f>
        <v>38616</v>
      </c>
    </row>
    <row r="441" spans="1:21" s="11" customFormat="1" ht="15.95" customHeight="1" x14ac:dyDescent="0.2">
      <c r="A441" s="291" t="s">
        <v>337</v>
      </c>
      <c r="B441" s="236"/>
      <c r="C441" s="237"/>
      <c r="D441" s="237"/>
      <c r="E441" s="237"/>
      <c r="F441" s="258"/>
      <c r="G441" s="258"/>
      <c r="H441" s="258"/>
      <c r="I441" s="258"/>
      <c r="J441" s="258"/>
      <c r="K441" s="258"/>
      <c r="L441" s="258"/>
      <c r="M441" s="258"/>
      <c r="N441" s="258"/>
      <c r="O441" s="258"/>
      <c r="P441" s="259"/>
      <c r="Q441" s="258"/>
    </row>
    <row r="442" spans="1:21" s="9" customFormat="1" ht="15.95" customHeight="1" x14ac:dyDescent="0.2">
      <c r="A442" s="272" t="s">
        <v>475</v>
      </c>
      <c r="B442" s="240" t="s">
        <v>513</v>
      </c>
      <c r="C442" s="273"/>
      <c r="D442" s="272"/>
      <c r="E442" s="272"/>
      <c r="F442" s="258"/>
      <c r="G442" s="258"/>
      <c r="H442" s="258"/>
      <c r="I442" s="258"/>
      <c r="J442" s="258"/>
      <c r="K442" s="258" t="s">
        <v>125</v>
      </c>
      <c r="L442" s="258"/>
      <c r="M442" s="258"/>
      <c r="N442" s="258"/>
      <c r="O442" s="258"/>
      <c r="P442" s="259"/>
      <c r="Q442" s="258"/>
    </row>
    <row r="443" spans="1:21" ht="15.95" customHeight="1" x14ac:dyDescent="0.2">
      <c r="A443" s="248"/>
      <c r="B443" s="155" t="s">
        <v>193</v>
      </c>
      <c r="C443" s="261"/>
      <c r="D443" s="247"/>
      <c r="E443" s="247" t="s">
        <v>194</v>
      </c>
      <c r="F443" s="251"/>
      <c r="G443" s="251"/>
      <c r="H443" s="251"/>
      <c r="I443" s="251"/>
      <c r="J443" s="251"/>
      <c r="K443" s="251"/>
      <c r="L443" s="251"/>
      <c r="M443" s="251"/>
      <c r="N443" s="251"/>
      <c r="O443" s="251"/>
      <c r="P443" s="262"/>
      <c r="Q443" s="251"/>
    </row>
    <row r="444" spans="1:21" ht="15.95" customHeight="1" x14ac:dyDescent="0.2">
      <c r="A444" s="145" t="s">
        <v>441</v>
      </c>
      <c r="B444" s="253"/>
      <c r="C444" s="165">
        <v>637001</v>
      </c>
      <c r="D444" s="119">
        <v>41</v>
      </c>
      <c r="E444" s="119" t="s">
        <v>622</v>
      </c>
      <c r="F444" s="263">
        <v>600</v>
      </c>
      <c r="G444" s="263">
        <v>600</v>
      </c>
      <c r="H444" s="263">
        <v>600</v>
      </c>
      <c r="I444" s="263">
        <v>600</v>
      </c>
      <c r="J444" s="263">
        <v>600</v>
      </c>
      <c r="K444" s="263">
        <v>600</v>
      </c>
      <c r="L444" s="263">
        <v>600</v>
      </c>
      <c r="M444" s="263">
        <v>600</v>
      </c>
      <c r="N444" s="263">
        <v>1000</v>
      </c>
      <c r="O444" s="263">
        <v>1000</v>
      </c>
      <c r="P444" s="268">
        <v>677</v>
      </c>
      <c r="Q444" s="251">
        <f t="shared" si="40"/>
        <v>67.7</v>
      </c>
    </row>
    <row r="445" spans="1:21" ht="15.95" customHeight="1" x14ac:dyDescent="0.2">
      <c r="A445" s="145" t="s">
        <v>441</v>
      </c>
      <c r="B445" s="119"/>
      <c r="C445" s="165"/>
      <c r="D445" s="119"/>
      <c r="E445" s="155" t="s">
        <v>73</v>
      </c>
      <c r="F445" s="126">
        <f t="shared" ref="F445:L445" si="58">SUM(F444)</f>
        <v>600</v>
      </c>
      <c r="G445" s="126">
        <f t="shared" si="58"/>
        <v>600</v>
      </c>
      <c r="H445" s="126">
        <f t="shared" si="58"/>
        <v>600</v>
      </c>
      <c r="I445" s="126">
        <f t="shared" si="58"/>
        <v>600</v>
      </c>
      <c r="J445" s="126">
        <f t="shared" si="58"/>
        <v>600</v>
      </c>
      <c r="K445" s="126">
        <f t="shared" si="58"/>
        <v>600</v>
      </c>
      <c r="L445" s="126">
        <f t="shared" si="58"/>
        <v>600</v>
      </c>
      <c r="M445" s="126">
        <f>SUM(M444)</f>
        <v>600</v>
      </c>
      <c r="N445" s="126">
        <f>SUM(N444)</f>
        <v>1000</v>
      </c>
      <c r="O445" s="126">
        <f>SUM(O444)</f>
        <v>1000</v>
      </c>
      <c r="P445" s="197">
        <f>SUM(P444)</f>
        <v>677</v>
      </c>
      <c r="Q445" s="251">
        <f t="shared" si="40"/>
        <v>67.7</v>
      </c>
      <c r="T445" s="5">
        <f>SUM(O445)</f>
        <v>1000</v>
      </c>
      <c r="U445" s="5">
        <f>SUM(P445)</f>
        <v>677</v>
      </c>
    </row>
    <row r="446" spans="1:21" s="11" customFormat="1" ht="15.95" customHeight="1" x14ac:dyDescent="0.2">
      <c r="A446" s="236" t="s">
        <v>354</v>
      </c>
      <c r="B446" s="238"/>
      <c r="C446" s="212"/>
      <c r="D446" s="238"/>
      <c r="E446" s="238"/>
      <c r="F446" s="258"/>
      <c r="G446" s="258"/>
      <c r="H446" s="258"/>
      <c r="I446" s="258"/>
      <c r="J446" s="258"/>
      <c r="K446" s="258"/>
      <c r="L446" s="258"/>
      <c r="M446" s="258"/>
      <c r="N446" s="258"/>
      <c r="O446" s="258"/>
      <c r="P446" s="259"/>
      <c r="Q446" s="258"/>
    </row>
    <row r="447" spans="1:21" s="9" customFormat="1" ht="15.95" customHeight="1" x14ac:dyDescent="0.2">
      <c r="A447" s="272" t="s">
        <v>475</v>
      </c>
      <c r="B447" s="240" t="s">
        <v>514</v>
      </c>
      <c r="C447" s="273"/>
      <c r="D447" s="272"/>
      <c r="E447" s="272"/>
      <c r="F447" s="258"/>
      <c r="G447" s="258"/>
      <c r="H447" s="258"/>
      <c r="I447" s="258"/>
      <c r="J447" s="258"/>
      <c r="K447" s="258"/>
      <c r="L447" s="258"/>
      <c r="M447" s="258"/>
      <c r="N447" s="258"/>
      <c r="O447" s="258"/>
      <c r="P447" s="259"/>
      <c r="Q447" s="258"/>
    </row>
    <row r="448" spans="1:21" ht="15.95" customHeight="1" x14ac:dyDescent="0.2">
      <c r="A448" s="248"/>
      <c r="B448" s="281" t="s">
        <v>195</v>
      </c>
      <c r="C448" s="246"/>
      <c r="D448" s="247"/>
      <c r="E448" s="247" t="s">
        <v>196</v>
      </c>
      <c r="F448" s="263"/>
      <c r="G448" s="263"/>
      <c r="H448" s="263"/>
      <c r="I448" s="263"/>
      <c r="J448" s="263"/>
      <c r="K448" s="251"/>
      <c r="L448" s="251"/>
      <c r="M448" s="251"/>
      <c r="N448" s="251"/>
      <c r="O448" s="251"/>
      <c r="P448" s="249"/>
      <c r="Q448" s="251"/>
    </row>
    <row r="449" spans="1:21" ht="15.95" customHeight="1" x14ac:dyDescent="0.2">
      <c r="A449" s="145" t="s">
        <v>468</v>
      </c>
      <c r="B449" s="253"/>
      <c r="C449" s="165">
        <v>632001</v>
      </c>
      <c r="D449" s="119">
        <v>41</v>
      </c>
      <c r="E449" s="119" t="s">
        <v>897</v>
      </c>
      <c r="F449" s="263">
        <v>500</v>
      </c>
      <c r="G449" s="263">
        <v>500</v>
      </c>
      <c r="H449" s="263">
        <v>500</v>
      </c>
      <c r="I449" s="263">
        <v>500</v>
      </c>
      <c r="J449" s="263">
        <v>500</v>
      </c>
      <c r="K449" s="263">
        <v>500</v>
      </c>
      <c r="L449" s="263">
        <v>500</v>
      </c>
      <c r="M449" s="263">
        <v>500</v>
      </c>
      <c r="N449" s="263">
        <v>5024</v>
      </c>
      <c r="O449" s="263">
        <v>5024</v>
      </c>
      <c r="P449" s="264">
        <v>5027.03</v>
      </c>
      <c r="Q449" s="251">
        <f t="shared" si="40"/>
        <v>100.06031050955413</v>
      </c>
    </row>
    <row r="450" spans="1:21" ht="15.95" customHeight="1" x14ac:dyDescent="0.2">
      <c r="A450" s="145" t="s">
        <v>468</v>
      </c>
      <c r="B450" s="119"/>
      <c r="C450" s="165"/>
      <c r="D450" s="119"/>
      <c r="E450" s="155" t="s">
        <v>73</v>
      </c>
      <c r="F450" s="265">
        <f t="shared" ref="F450:L450" si="59">SUM(F449)</f>
        <v>500</v>
      </c>
      <c r="G450" s="265">
        <f t="shared" si="59"/>
        <v>500</v>
      </c>
      <c r="H450" s="265">
        <f t="shared" si="59"/>
        <v>500</v>
      </c>
      <c r="I450" s="265">
        <f t="shared" si="59"/>
        <v>500</v>
      </c>
      <c r="J450" s="265">
        <f t="shared" si="59"/>
        <v>500</v>
      </c>
      <c r="K450" s="265">
        <f t="shared" si="59"/>
        <v>500</v>
      </c>
      <c r="L450" s="265">
        <f t="shared" si="59"/>
        <v>500</v>
      </c>
      <c r="M450" s="265">
        <f>SUM(M449)</f>
        <v>500</v>
      </c>
      <c r="N450" s="265">
        <f>SUM(N448:N449)</f>
        <v>5024</v>
      </c>
      <c r="O450" s="265">
        <f>SUM(O448:O449)</f>
        <v>5024</v>
      </c>
      <c r="P450" s="266">
        <f>SUM(P448:P449)</f>
        <v>5027.03</v>
      </c>
      <c r="Q450" s="251">
        <f t="shared" si="40"/>
        <v>100.06031050955413</v>
      </c>
      <c r="T450" s="5">
        <f>SUM(O450)</f>
        <v>5024</v>
      </c>
      <c r="U450" s="5">
        <f>SUM(P450)</f>
        <v>5027.03</v>
      </c>
    </row>
    <row r="451" spans="1:21" s="11" customFormat="1" ht="15.95" customHeight="1" x14ac:dyDescent="0.2">
      <c r="A451" s="236" t="s">
        <v>355</v>
      </c>
      <c r="B451" s="238"/>
      <c r="C451" s="212"/>
      <c r="D451" s="238"/>
      <c r="E451" s="238"/>
      <c r="F451" s="258"/>
      <c r="G451" s="258"/>
      <c r="H451" s="258"/>
      <c r="I451" s="258"/>
      <c r="J451" s="258"/>
      <c r="K451" s="258"/>
      <c r="L451" s="258"/>
      <c r="M451" s="258"/>
      <c r="N451" s="258"/>
      <c r="O451" s="258"/>
      <c r="P451" s="259"/>
      <c r="Q451" s="258"/>
    </row>
    <row r="452" spans="1:21" s="9" customFormat="1" ht="15.95" customHeight="1" x14ac:dyDescent="0.2">
      <c r="A452" s="272" t="s">
        <v>475</v>
      </c>
      <c r="B452" s="240" t="s">
        <v>515</v>
      </c>
      <c r="C452" s="273"/>
      <c r="D452" s="272"/>
      <c r="E452" s="272"/>
      <c r="F452" s="274"/>
      <c r="G452" s="274"/>
      <c r="H452" s="274"/>
      <c r="I452" s="274"/>
      <c r="J452" s="274"/>
      <c r="K452" s="258"/>
      <c r="L452" s="258"/>
      <c r="M452" s="258"/>
      <c r="N452" s="258"/>
      <c r="O452" s="258"/>
      <c r="P452" s="259"/>
      <c r="Q452" s="258"/>
    </row>
    <row r="453" spans="1:21" ht="15.95" customHeight="1" x14ac:dyDescent="0.2">
      <c r="A453" s="248"/>
      <c r="B453" s="338" t="s">
        <v>655</v>
      </c>
      <c r="C453" s="246"/>
      <c r="D453" s="247"/>
      <c r="E453" s="247" t="s">
        <v>197</v>
      </c>
      <c r="F453" s="275"/>
      <c r="G453" s="275"/>
      <c r="H453" s="275"/>
      <c r="I453" s="275"/>
      <c r="J453" s="275"/>
      <c r="K453" s="251"/>
      <c r="L453" s="251"/>
      <c r="M453" s="251"/>
      <c r="N453" s="251"/>
      <c r="O453" s="251"/>
      <c r="P453" s="249"/>
      <c r="Q453" s="251"/>
    </row>
    <row r="454" spans="1:21" ht="15.95" customHeight="1" x14ac:dyDescent="0.2">
      <c r="A454" s="145" t="s">
        <v>438</v>
      </c>
      <c r="B454" s="253"/>
      <c r="C454" s="165">
        <v>632001</v>
      </c>
      <c r="D454" s="119">
        <v>41</v>
      </c>
      <c r="E454" s="119" t="s">
        <v>633</v>
      </c>
      <c r="F454" s="263">
        <v>430</v>
      </c>
      <c r="G454" s="263">
        <v>430</v>
      </c>
      <c r="H454" s="263">
        <v>430</v>
      </c>
      <c r="I454" s="263">
        <v>430</v>
      </c>
      <c r="J454" s="263">
        <v>430</v>
      </c>
      <c r="K454" s="263">
        <v>430</v>
      </c>
      <c r="L454" s="263">
        <v>430</v>
      </c>
      <c r="M454" s="263">
        <v>430</v>
      </c>
      <c r="N454" s="263">
        <v>430</v>
      </c>
      <c r="O454" s="263">
        <v>430</v>
      </c>
      <c r="P454" s="264">
        <v>388.06</v>
      </c>
      <c r="Q454" s="251">
        <f t="shared" si="40"/>
        <v>90.246511627906983</v>
      </c>
    </row>
    <row r="455" spans="1:21" ht="15.95" customHeight="1" x14ac:dyDescent="0.2">
      <c r="A455" s="145"/>
      <c r="B455" s="253"/>
      <c r="C455" s="165">
        <v>633016</v>
      </c>
      <c r="D455" s="119">
        <v>41</v>
      </c>
      <c r="E455" s="119" t="s">
        <v>623</v>
      </c>
      <c r="F455" s="263">
        <v>200</v>
      </c>
      <c r="G455" s="263">
        <v>200</v>
      </c>
      <c r="H455" s="263">
        <v>200</v>
      </c>
      <c r="I455" s="263">
        <v>200</v>
      </c>
      <c r="J455" s="263">
        <v>200</v>
      </c>
      <c r="K455" s="263">
        <v>200</v>
      </c>
      <c r="L455" s="263">
        <v>200</v>
      </c>
      <c r="M455" s="263">
        <v>200</v>
      </c>
      <c r="N455" s="263">
        <v>200</v>
      </c>
      <c r="O455" s="263">
        <v>200</v>
      </c>
      <c r="P455" s="264">
        <v>139.37</v>
      </c>
      <c r="Q455" s="251">
        <f t="shared" si="40"/>
        <v>69.685000000000002</v>
      </c>
    </row>
    <row r="456" spans="1:21" ht="15.95" customHeight="1" x14ac:dyDescent="0.2">
      <c r="A456" s="145"/>
      <c r="B456" s="253"/>
      <c r="C456" s="165">
        <v>634004</v>
      </c>
      <c r="D456" s="119">
        <v>41</v>
      </c>
      <c r="E456" s="119" t="s">
        <v>198</v>
      </c>
      <c r="F456" s="263">
        <v>930</v>
      </c>
      <c r="G456" s="263">
        <v>930</v>
      </c>
      <c r="H456" s="263">
        <v>930</v>
      </c>
      <c r="I456" s="263">
        <v>930</v>
      </c>
      <c r="J456" s="263">
        <v>930</v>
      </c>
      <c r="K456" s="263">
        <v>930</v>
      </c>
      <c r="L456" s="263">
        <v>930</v>
      </c>
      <c r="M456" s="263">
        <v>930</v>
      </c>
      <c r="N456" s="263">
        <v>930</v>
      </c>
      <c r="O456" s="263">
        <v>930</v>
      </c>
      <c r="P456" s="264">
        <v>0</v>
      </c>
      <c r="Q456" s="251">
        <f t="shared" si="40"/>
        <v>0</v>
      </c>
    </row>
    <row r="457" spans="1:21" ht="15.95" customHeight="1" x14ac:dyDescent="0.2">
      <c r="A457" s="302"/>
      <c r="B457" s="253"/>
      <c r="C457" s="165">
        <v>633006</v>
      </c>
      <c r="D457" s="119">
        <v>41</v>
      </c>
      <c r="E457" s="119" t="s">
        <v>671</v>
      </c>
      <c r="F457" s="263">
        <v>700</v>
      </c>
      <c r="G457" s="263">
        <v>700</v>
      </c>
      <c r="H457" s="263">
        <v>700</v>
      </c>
      <c r="I457" s="263">
        <v>700</v>
      </c>
      <c r="J457" s="263">
        <v>700</v>
      </c>
      <c r="K457" s="263">
        <v>700</v>
      </c>
      <c r="L457" s="263">
        <v>700</v>
      </c>
      <c r="M457" s="263">
        <v>700</v>
      </c>
      <c r="N457" s="263">
        <v>800</v>
      </c>
      <c r="O457" s="263">
        <v>800</v>
      </c>
      <c r="P457" s="264">
        <v>796.02</v>
      </c>
      <c r="Q457" s="251">
        <f t="shared" si="40"/>
        <v>99.502499999999998</v>
      </c>
    </row>
    <row r="458" spans="1:21" ht="15.95" customHeight="1" x14ac:dyDescent="0.2">
      <c r="A458" s="145" t="s">
        <v>438</v>
      </c>
      <c r="B458" s="119"/>
      <c r="C458" s="165"/>
      <c r="D458" s="119"/>
      <c r="E458" s="155" t="s">
        <v>73</v>
      </c>
      <c r="F458" s="126">
        <f t="shared" ref="F458:G458" si="60">SUM(F454:F457)</f>
        <v>2260</v>
      </c>
      <c r="G458" s="126">
        <f t="shared" si="60"/>
        <v>2260</v>
      </c>
      <c r="H458" s="126">
        <f t="shared" ref="H458:I458" si="61">SUM(H454:H457)</f>
        <v>2260</v>
      </c>
      <c r="I458" s="126">
        <f t="shared" si="61"/>
        <v>2260</v>
      </c>
      <c r="J458" s="126">
        <f t="shared" ref="J458:L458" si="62">SUM(J454:J457)</f>
        <v>2260</v>
      </c>
      <c r="K458" s="126">
        <f t="shared" si="62"/>
        <v>2260</v>
      </c>
      <c r="L458" s="126">
        <f t="shared" si="62"/>
        <v>2260</v>
      </c>
      <c r="M458" s="126">
        <f t="shared" ref="M458" si="63">SUM(M454:M457)</f>
        <v>2260</v>
      </c>
      <c r="N458" s="126">
        <f>SUM(N453:N457)</f>
        <v>2360</v>
      </c>
      <c r="O458" s="126">
        <f>SUM(O453:O457)</f>
        <v>2360</v>
      </c>
      <c r="P458" s="197">
        <f>SUM(P453:P457)</f>
        <v>1323.45</v>
      </c>
      <c r="Q458" s="251">
        <f t="shared" si="40"/>
        <v>56.078389830508478</v>
      </c>
      <c r="T458" s="5">
        <f>SUM(O458)</f>
        <v>2360</v>
      </c>
      <c r="U458" s="5">
        <f>SUM(P458)</f>
        <v>1323.45</v>
      </c>
    </row>
    <row r="459" spans="1:21" s="9" customFormat="1" ht="15.95" customHeight="1" x14ac:dyDescent="0.2">
      <c r="A459" s="272" t="s">
        <v>475</v>
      </c>
      <c r="B459" s="240" t="s">
        <v>516</v>
      </c>
      <c r="C459" s="273"/>
      <c r="D459" s="272"/>
      <c r="E459" s="272"/>
      <c r="F459" s="258"/>
      <c r="G459" s="258"/>
      <c r="H459" s="258"/>
      <c r="I459" s="258"/>
      <c r="J459" s="258"/>
      <c r="K459" s="258"/>
      <c r="L459" s="258"/>
      <c r="M459" s="258"/>
      <c r="N459" s="258"/>
      <c r="O459" s="258"/>
      <c r="P459" s="259"/>
      <c r="Q459" s="258"/>
    </row>
    <row r="460" spans="1:21" ht="15.95" customHeight="1" x14ac:dyDescent="0.2">
      <c r="A460" s="144"/>
      <c r="B460" s="338" t="s">
        <v>655</v>
      </c>
      <c r="C460" s="261"/>
      <c r="D460" s="155"/>
      <c r="E460" s="155" t="s">
        <v>199</v>
      </c>
      <c r="F460" s="263"/>
      <c r="G460" s="263"/>
      <c r="H460" s="263"/>
      <c r="I460" s="263"/>
      <c r="J460" s="263"/>
      <c r="K460" s="251"/>
      <c r="L460" s="251"/>
      <c r="M460" s="251"/>
      <c r="N460" s="251"/>
      <c r="O460" s="251"/>
      <c r="P460" s="249"/>
      <c r="Q460" s="251"/>
    </row>
    <row r="461" spans="1:21" ht="15.95" customHeight="1" x14ac:dyDescent="0.2">
      <c r="A461" s="145" t="s">
        <v>356</v>
      </c>
      <c r="B461" s="253"/>
      <c r="C461" s="165">
        <v>611</v>
      </c>
      <c r="D461" s="119">
        <v>41</v>
      </c>
      <c r="E461" s="119" t="s">
        <v>200</v>
      </c>
      <c r="F461" s="263">
        <v>2052</v>
      </c>
      <c r="G461" s="263">
        <v>2052</v>
      </c>
      <c r="H461" s="263">
        <v>2052</v>
      </c>
      <c r="I461" s="263">
        <v>2052</v>
      </c>
      <c r="J461" s="263">
        <v>2052</v>
      </c>
      <c r="K461" s="263">
        <v>2052</v>
      </c>
      <c r="L461" s="263">
        <v>2052</v>
      </c>
      <c r="M461" s="263">
        <v>2052</v>
      </c>
      <c r="N461" s="263">
        <v>2052</v>
      </c>
      <c r="O461" s="263">
        <v>2052</v>
      </c>
      <c r="P461" s="264">
        <v>2053.5</v>
      </c>
      <c r="Q461" s="251">
        <f t="shared" si="40"/>
        <v>100.07309941520468</v>
      </c>
    </row>
    <row r="462" spans="1:21" ht="15.95" customHeight="1" x14ac:dyDescent="0.2">
      <c r="A462" s="145"/>
      <c r="B462" s="253"/>
      <c r="C462" s="165" t="s">
        <v>22</v>
      </c>
      <c r="D462" s="119">
        <v>41</v>
      </c>
      <c r="E462" s="119" t="s">
        <v>201</v>
      </c>
      <c r="F462" s="263">
        <v>717</v>
      </c>
      <c r="G462" s="263">
        <v>717</v>
      </c>
      <c r="H462" s="263">
        <v>717</v>
      </c>
      <c r="I462" s="263">
        <v>717</v>
      </c>
      <c r="J462" s="263">
        <v>717</v>
      </c>
      <c r="K462" s="263">
        <v>717</v>
      </c>
      <c r="L462" s="263">
        <v>717</v>
      </c>
      <c r="M462" s="263">
        <v>717</v>
      </c>
      <c r="N462" s="263">
        <v>717</v>
      </c>
      <c r="O462" s="263">
        <v>717</v>
      </c>
      <c r="P462" s="264">
        <v>600.91</v>
      </c>
      <c r="Q462" s="251">
        <f t="shared" si="40"/>
        <v>83.808926080892604</v>
      </c>
    </row>
    <row r="463" spans="1:21" ht="15.95" customHeight="1" x14ac:dyDescent="0.2">
      <c r="A463" s="145"/>
      <c r="B463" s="253"/>
      <c r="C463" s="165">
        <v>637015</v>
      </c>
      <c r="D463" s="119">
        <v>41</v>
      </c>
      <c r="E463" s="119" t="s">
        <v>406</v>
      </c>
      <c r="F463" s="263">
        <v>100</v>
      </c>
      <c r="G463" s="263">
        <v>100</v>
      </c>
      <c r="H463" s="263">
        <v>100</v>
      </c>
      <c r="I463" s="263">
        <v>100</v>
      </c>
      <c r="J463" s="263">
        <v>100</v>
      </c>
      <c r="K463" s="263">
        <v>100</v>
      </c>
      <c r="L463" s="263">
        <v>100</v>
      </c>
      <c r="M463" s="263">
        <v>100</v>
      </c>
      <c r="N463" s="263">
        <v>100</v>
      </c>
      <c r="O463" s="263">
        <v>100</v>
      </c>
      <c r="P463" s="264">
        <v>99.58</v>
      </c>
      <c r="Q463" s="251">
        <f t="shared" ref="Q463:Q505" si="64">SUM(P463/O463)*100</f>
        <v>99.58</v>
      </c>
    </row>
    <row r="464" spans="1:21" ht="15.95" customHeight="1" x14ac:dyDescent="0.2">
      <c r="A464" s="302"/>
      <c r="B464" s="269"/>
      <c r="C464" s="167">
        <v>637027</v>
      </c>
      <c r="D464" s="120">
        <v>41</v>
      </c>
      <c r="E464" s="120" t="s">
        <v>407</v>
      </c>
      <c r="F464" s="295">
        <v>60</v>
      </c>
      <c r="G464" s="295">
        <v>60</v>
      </c>
      <c r="H464" s="295">
        <v>60</v>
      </c>
      <c r="I464" s="295">
        <v>60</v>
      </c>
      <c r="J464" s="295">
        <v>60</v>
      </c>
      <c r="K464" s="295">
        <v>60</v>
      </c>
      <c r="L464" s="295">
        <v>60</v>
      </c>
      <c r="M464" s="295">
        <v>60</v>
      </c>
      <c r="N464" s="295">
        <v>60</v>
      </c>
      <c r="O464" s="295">
        <v>60</v>
      </c>
      <c r="P464" s="339">
        <v>60</v>
      </c>
      <c r="Q464" s="270">
        <f t="shared" si="64"/>
        <v>100</v>
      </c>
    </row>
    <row r="465" spans="1:21" ht="15.95" customHeight="1" x14ac:dyDescent="0.2">
      <c r="A465" s="145" t="s">
        <v>356</v>
      </c>
      <c r="B465" s="119"/>
      <c r="C465" s="165"/>
      <c r="D465" s="119"/>
      <c r="E465" s="155" t="s">
        <v>73</v>
      </c>
      <c r="F465" s="126">
        <f t="shared" ref="F465:G465" si="65">SUM(F461:F464)</f>
        <v>2929</v>
      </c>
      <c r="G465" s="126">
        <f t="shared" si="65"/>
        <v>2929</v>
      </c>
      <c r="H465" s="126">
        <f t="shared" ref="H465:I465" si="66">SUM(H461:H464)</f>
        <v>2929</v>
      </c>
      <c r="I465" s="126">
        <f t="shared" si="66"/>
        <v>2929</v>
      </c>
      <c r="J465" s="126">
        <f t="shared" ref="J465:L465" si="67">SUM(J461:J464)</f>
        <v>2929</v>
      </c>
      <c r="K465" s="126">
        <f t="shared" si="67"/>
        <v>2929</v>
      </c>
      <c r="L465" s="126">
        <f t="shared" si="67"/>
        <v>2929</v>
      </c>
      <c r="M465" s="126">
        <f t="shared" ref="M465" si="68">SUM(M461:M464)</f>
        <v>2929</v>
      </c>
      <c r="N465" s="126">
        <f>SUM(N460:N464)</f>
        <v>2929</v>
      </c>
      <c r="O465" s="126">
        <f>SUM(O460:O464)</f>
        <v>2929</v>
      </c>
      <c r="P465" s="197">
        <f>SUM(P460:P464)</f>
        <v>2813.99</v>
      </c>
      <c r="Q465" s="251">
        <f t="shared" si="64"/>
        <v>96.073403892113333</v>
      </c>
      <c r="T465" s="5">
        <f>SUM(O465)</f>
        <v>2929</v>
      </c>
      <c r="U465" s="5">
        <f>SUM(P465)</f>
        <v>2813.99</v>
      </c>
    </row>
    <row r="466" spans="1:21" ht="15.95" customHeight="1" x14ac:dyDescent="0.2">
      <c r="A466" s="162"/>
      <c r="B466" s="238"/>
      <c r="C466" s="212"/>
      <c r="D466" s="238"/>
      <c r="E466" s="236"/>
      <c r="F466" s="267"/>
      <c r="G466" s="267"/>
      <c r="H466" s="267"/>
      <c r="I466" s="267"/>
      <c r="J466" s="267"/>
      <c r="K466" s="267"/>
      <c r="L466" s="267"/>
      <c r="M466" s="267"/>
      <c r="N466" s="267"/>
      <c r="O466" s="267"/>
      <c r="P466" s="309"/>
      <c r="Q466" s="258"/>
      <c r="T466" s="5"/>
      <c r="U466" s="5"/>
    </row>
    <row r="467" spans="1:21" ht="15.95" customHeight="1" x14ac:dyDescent="0.2">
      <c r="A467" s="162"/>
      <c r="B467" s="238"/>
      <c r="C467" s="212"/>
      <c r="D467" s="238"/>
      <c r="E467" s="236"/>
      <c r="F467" s="267"/>
      <c r="G467" s="267"/>
      <c r="H467" s="267"/>
      <c r="I467" s="267"/>
      <c r="J467" s="267"/>
      <c r="K467" s="267"/>
      <c r="L467" s="267"/>
      <c r="M467" s="267"/>
      <c r="N467" s="267"/>
      <c r="O467" s="267"/>
      <c r="P467" s="309"/>
      <c r="Q467" s="258"/>
      <c r="T467" s="5"/>
      <c r="U467" s="5"/>
    </row>
    <row r="468" spans="1:21" ht="15.95" customHeight="1" x14ac:dyDescent="0.2">
      <c r="A468" s="162"/>
      <c r="B468" s="238"/>
      <c r="C468" s="212"/>
      <c r="D468" s="238"/>
      <c r="E468" s="236"/>
      <c r="F468" s="267"/>
      <c r="G468" s="267"/>
      <c r="H468" s="267"/>
      <c r="I468" s="267"/>
      <c r="J468" s="267"/>
      <c r="K468" s="267"/>
      <c r="L468" s="267"/>
      <c r="M468" s="267"/>
      <c r="N468" s="267"/>
      <c r="O468" s="267"/>
      <c r="P468" s="309"/>
      <c r="Q468" s="258"/>
      <c r="T468" s="5"/>
      <c r="U468" s="5"/>
    </row>
    <row r="469" spans="1:21" ht="15.95" customHeight="1" x14ac:dyDescent="0.2">
      <c r="A469" s="145"/>
      <c r="B469" s="155" t="s">
        <v>656</v>
      </c>
      <c r="C469" s="261"/>
      <c r="D469" s="155"/>
      <c r="E469" s="155" t="s">
        <v>202</v>
      </c>
      <c r="F469" s="251"/>
      <c r="G469" s="251"/>
      <c r="H469" s="251"/>
      <c r="I469" s="251"/>
      <c r="J469" s="251"/>
      <c r="K469" s="251"/>
      <c r="L469" s="251"/>
      <c r="M469" s="251"/>
      <c r="N469" s="251"/>
      <c r="O469" s="251"/>
      <c r="P469" s="249"/>
      <c r="Q469" s="251"/>
    </row>
    <row r="470" spans="1:21" ht="15.95" customHeight="1" x14ac:dyDescent="0.2">
      <c r="A470" s="145" t="s">
        <v>438</v>
      </c>
      <c r="B470" s="119"/>
      <c r="C470" s="165">
        <v>642003</v>
      </c>
      <c r="D470" s="119">
        <v>41</v>
      </c>
      <c r="E470" s="119" t="s">
        <v>203</v>
      </c>
      <c r="F470" s="251">
        <v>2000</v>
      </c>
      <c r="G470" s="251">
        <v>2000</v>
      </c>
      <c r="H470" s="251">
        <v>2000</v>
      </c>
      <c r="I470" s="251">
        <v>2000</v>
      </c>
      <c r="J470" s="251">
        <v>2000</v>
      </c>
      <c r="K470" s="251">
        <v>2000</v>
      </c>
      <c r="L470" s="251">
        <v>2000</v>
      </c>
      <c r="M470" s="251">
        <v>2000</v>
      </c>
      <c r="N470" s="251">
        <v>2000</v>
      </c>
      <c r="O470" s="251">
        <v>2000</v>
      </c>
      <c r="P470" s="249">
        <v>2810</v>
      </c>
      <c r="Q470" s="251">
        <f t="shared" si="64"/>
        <v>140.5</v>
      </c>
    </row>
    <row r="471" spans="1:21" ht="15.95" customHeight="1" x14ac:dyDescent="0.2">
      <c r="A471" s="145"/>
      <c r="B471" s="119"/>
      <c r="C471" s="165">
        <v>633006</v>
      </c>
      <c r="D471" s="119">
        <v>41</v>
      </c>
      <c r="E471" s="119" t="s">
        <v>670</v>
      </c>
      <c r="F471" s="251">
        <v>2000</v>
      </c>
      <c r="G471" s="251">
        <v>2000</v>
      </c>
      <c r="H471" s="251">
        <v>2000</v>
      </c>
      <c r="I471" s="251">
        <v>2000</v>
      </c>
      <c r="J471" s="251">
        <v>2000</v>
      </c>
      <c r="K471" s="251">
        <v>2000</v>
      </c>
      <c r="L471" s="251">
        <v>2000</v>
      </c>
      <c r="M471" s="251">
        <v>2000</v>
      </c>
      <c r="N471" s="251">
        <v>2000</v>
      </c>
      <c r="O471" s="251">
        <v>2000</v>
      </c>
      <c r="P471" s="249">
        <v>1815.69</v>
      </c>
      <c r="Q471" s="251">
        <f t="shared" si="64"/>
        <v>90.784500000000008</v>
      </c>
    </row>
    <row r="472" spans="1:21" ht="15.95" customHeight="1" thickBot="1" x14ac:dyDescent="0.25">
      <c r="A472" s="144" t="s">
        <v>438</v>
      </c>
      <c r="B472" s="305"/>
      <c r="C472" s="213"/>
      <c r="D472" s="293"/>
      <c r="E472" s="340" t="s">
        <v>73</v>
      </c>
      <c r="F472" s="341">
        <f t="shared" ref="F472:L472" si="69">SUM(F470:F471)</f>
        <v>4000</v>
      </c>
      <c r="G472" s="341">
        <f t="shared" si="69"/>
        <v>4000</v>
      </c>
      <c r="H472" s="341">
        <f t="shared" si="69"/>
        <v>4000</v>
      </c>
      <c r="I472" s="341">
        <f t="shared" si="69"/>
        <v>4000</v>
      </c>
      <c r="J472" s="341">
        <f t="shared" si="69"/>
        <v>4000</v>
      </c>
      <c r="K472" s="341">
        <f t="shared" si="69"/>
        <v>4000</v>
      </c>
      <c r="L472" s="341">
        <f t="shared" si="69"/>
        <v>4000</v>
      </c>
      <c r="M472" s="341">
        <f>SUM(M470:M471)</f>
        <v>4000</v>
      </c>
      <c r="N472" s="341">
        <f>SUM(N470:N471)</f>
        <v>4000</v>
      </c>
      <c r="O472" s="341">
        <f>SUM(O470:O471)</f>
        <v>4000</v>
      </c>
      <c r="P472" s="342">
        <f>SUM(P470:P471)</f>
        <v>4625.6900000000005</v>
      </c>
      <c r="Q472" s="343">
        <f t="shared" si="64"/>
        <v>115.64225000000002</v>
      </c>
      <c r="T472" s="5">
        <f>SUM(O472)</f>
        <v>4000</v>
      </c>
      <c r="U472" s="5">
        <f>SUM(P472)</f>
        <v>4625.6900000000005</v>
      </c>
    </row>
    <row r="473" spans="1:21" ht="15.95" customHeight="1" thickBot="1" x14ac:dyDescent="0.25">
      <c r="A473" s="344" t="s">
        <v>460</v>
      </c>
      <c r="B473" s="345"/>
      <c r="C473" s="346"/>
      <c r="D473" s="347"/>
      <c r="E473" s="348"/>
      <c r="F473" s="132">
        <v>1932652</v>
      </c>
      <c r="G473" s="132">
        <v>1944180</v>
      </c>
      <c r="H473" s="132">
        <v>2034523</v>
      </c>
      <c r="I473" s="132">
        <v>2101727</v>
      </c>
      <c r="J473" s="132">
        <v>2103629</v>
      </c>
      <c r="K473" s="132">
        <v>2103629</v>
      </c>
      <c r="L473" s="132">
        <v>2103629</v>
      </c>
      <c r="M473" s="132">
        <v>2062375</v>
      </c>
      <c r="N473" s="132">
        <v>2103501</v>
      </c>
      <c r="O473" s="132">
        <f>SUM(T473)</f>
        <v>2111138</v>
      </c>
      <c r="P473" s="349">
        <f>SUM(U473)</f>
        <v>2047424.02</v>
      </c>
      <c r="Q473" s="350">
        <f t="shared" si="64"/>
        <v>96.982007808111078</v>
      </c>
      <c r="T473" s="117">
        <f>SUM(T80:T472)</f>
        <v>2111138</v>
      </c>
      <c r="U473" s="216">
        <f>SUM(U80:U472)</f>
        <v>2047424.02</v>
      </c>
    </row>
    <row r="474" spans="1:21" ht="15.95" customHeight="1" x14ac:dyDescent="0.2">
      <c r="A474" s="351"/>
      <c r="B474" s="351"/>
      <c r="C474" s="352"/>
      <c r="D474" s="351"/>
      <c r="E474" s="353" t="s">
        <v>461</v>
      </c>
      <c r="F474" s="354"/>
      <c r="G474" s="354"/>
      <c r="H474" s="354"/>
      <c r="I474" s="354"/>
      <c r="J474" s="354"/>
      <c r="K474" s="354"/>
      <c r="L474" s="354"/>
      <c r="M474" s="354"/>
      <c r="N474" s="354"/>
      <c r="O474" s="354"/>
      <c r="P474" s="355"/>
      <c r="Q474" s="258"/>
    </row>
    <row r="475" spans="1:21" s="11" customFormat="1" ht="15.95" customHeight="1" x14ac:dyDescent="0.2">
      <c r="A475" s="236" t="s">
        <v>436</v>
      </c>
      <c r="B475" s="238"/>
      <c r="C475" s="212"/>
      <c r="D475" s="238"/>
      <c r="E475" s="238"/>
      <c r="F475" s="258"/>
      <c r="G475" s="258"/>
      <c r="H475" s="258"/>
      <c r="I475" s="258"/>
      <c r="J475" s="258"/>
      <c r="K475" s="258"/>
      <c r="L475" s="258"/>
      <c r="M475" s="258"/>
      <c r="N475" s="258"/>
      <c r="O475" s="258"/>
      <c r="P475" s="259"/>
      <c r="Q475" s="258"/>
    </row>
    <row r="476" spans="1:21" s="9" customFormat="1" ht="15.95" customHeight="1" x14ac:dyDescent="0.2">
      <c r="A476" s="272" t="s">
        <v>475</v>
      </c>
      <c r="B476" s="240" t="s">
        <v>517</v>
      </c>
      <c r="C476" s="273"/>
      <c r="D476" s="272"/>
      <c r="E476" s="272"/>
      <c r="F476" s="258"/>
      <c r="G476" s="258"/>
      <c r="H476" s="258"/>
      <c r="I476" s="258"/>
      <c r="J476" s="258"/>
      <c r="K476" s="258"/>
      <c r="L476" s="258"/>
      <c r="M476" s="258"/>
      <c r="N476" s="258"/>
      <c r="O476" s="258"/>
      <c r="P476" s="259"/>
      <c r="Q476" s="258"/>
    </row>
    <row r="477" spans="1:21" ht="15.95" customHeight="1" x14ac:dyDescent="0.2">
      <c r="A477" s="155" t="s">
        <v>437</v>
      </c>
      <c r="B477" s="155" t="s">
        <v>153</v>
      </c>
      <c r="C477" s="261"/>
      <c r="D477" s="155"/>
      <c r="E477" s="155" t="s">
        <v>154</v>
      </c>
      <c r="F477" s="251"/>
      <c r="G477" s="251"/>
      <c r="H477" s="251"/>
      <c r="I477" s="251"/>
      <c r="J477" s="251"/>
      <c r="K477" s="251"/>
      <c r="L477" s="251"/>
      <c r="M477" s="251"/>
      <c r="N477" s="251"/>
      <c r="O477" s="251"/>
      <c r="P477" s="262"/>
      <c r="Q477" s="251"/>
    </row>
    <row r="478" spans="1:21" ht="15.95" customHeight="1" x14ac:dyDescent="0.2">
      <c r="A478" s="119"/>
      <c r="B478" s="155" t="s">
        <v>153</v>
      </c>
      <c r="C478" s="165">
        <v>717001</v>
      </c>
      <c r="D478" s="165">
        <v>41.46</v>
      </c>
      <c r="E478" s="119" t="s">
        <v>620</v>
      </c>
      <c r="F478" s="251">
        <v>118186</v>
      </c>
      <c r="G478" s="251">
        <v>118186</v>
      </c>
      <c r="H478" s="252">
        <v>72505</v>
      </c>
      <c r="I478" s="252">
        <v>5301</v>
      </c>
      <c r="J478" s="252">
        <v>0</v>
      </c>
      <c r="K478" s="251">
        <v>0</v>
      </c>
      <c r="L478" s="251">
        <v>0</v>
      </c>
      <c r="M478" s="251">
        <v>0</v>
      </c>
      <c r="N478" s="251">
        <v>0</v>
      </c>
      <c r="O478" s="251">
        <v>0</v>
      </c>
      <c r="P478" s="262">
        <v>0</v>
      </c>
      <c r="Q478" s="251">
        <v>0</v>
      </c>
    </row>
    <row r="479" spans="1:21" ht="15.95" customHeight="1" x14ac:dyDescent="0.2">
      <c r="A479" s="119"/>
      <c r="B479" s="155" t="s">
        <v>150</v>
      </c>
      <c r="C479" s="165" t="s">
        <v>827</v>
      </c>
      <c r="D479" s="165">
        <v>41</v>
      </c>
      <c r="E479" s="119" t="s">
        <v>828</v>
      </c>
      <c r="F479" s="251">
        <v>0</v>
      </c>
      <c r="G479" s="251">
        <v>0</v>
      </c>
      <c r="H479" s="252">
        <v>9074</v>
      </c>
      <c r="I479" s="251">
        <v>9074</v>
      </c>
      <c r="J479" s="251">
        <v>9074</v>
      </c>
      <c r="K479" s="251">
        <v>9074</v>
      </c>
      <c r="L479" s="251">
        <v>9074</v>
      </c>
      <c r="M479" s="252">
        <v>0</v>
      </c>
      <c r="N479" s="251">
        <v>0</v>
      </c>
      <c r="O479" s="251">
        <v>0</v>
      </c>
      <c r="P479" s="262">
        <v>0</v>
      </c>
      <c r="Q479" s="251">
        <v>0</v>
      </c>
    </row>
    <row r="480" spans="1:21" ht="15.95" customHeight="1" x14ac:dyDescent="0.2">
      <c r="A480" s="119"/>
      <c r="B480" s="260" t="s">
        <v>748</v>
      </c>
      <c r="C480" s="165">
        <v>713004</v>
      </c>
      <c r="D480" s="165">
        <v>41</v>
      </c>
      <c r="E480" s="119" t="s">
        <v>749</v>
      </c>
      <c r="F480" s="251">
        <v>0</v>
      </c>
      <c r="G480" s="251">
        <v>0</v>
      </c>
      <c r="H480" s="251">
        <v>0</v>
      </c>
      <c r="I480" s="251">
        <v>0</v>
      </c>
      <c r="J480" s="252">
        <v>5301</v>
      </c>
      <c r="K480" s="251">
        <v>5301</v>
      </c>
      <c r="L480" s="251">
        <v>5301</v>
      </c>
      <c r="M480" s="251">
        <v>5301</v>
      </c>
      <c r="N480" s="251">
        <v>5249</v>
      </c>
      <c r="O480" s="251">
        <v>5249</v>
      </c>
      <c r="P480" s="262">
        <v>5249</v>
      </c>
      <c r="Q480" s="251">
        <f t="shared" si="64"/>
        <v>100</v>
      </c>
    </row>
    <row r="481" spans="1:21" ht="15.95" customHeight="1" x14ac:dyDescent="0.2">
      <c r="A481" s="119"/>
      <c r="B481" s="155" t="s">
        <v>153</v>
      </c>
      <c r="C481" s="165" t="s">
        <v>647</v>
      </c>
      <c r="D481" s="165">
        <v>41.46</v>
      </c>
      <c r="E481" s="119" t="s">
        <v>648</v>
      </c>
      <c r="F481" s="251">
        <v>0</v>
      </c>
      <c r="G481" s="251">
        <v>0</v>
      </c>
      <c r="H481" s="252">
        <v>20617</v>
      </c>
      <c r="I481" s="251">
        <v>20617</v>
      </c>
      <c r="J481" s="251">
        <v>20617</v>
      </c>
      <c r="K481" s="251">
        <v>20617</v>
      </c>
      <c r="L481" s="251">
        <v>20617</v>
      </c>
      <c r="M481" s="251">
        <v>20617</v>
      </c>
      <c r="N481" s="251">
        <v>23376</v>
      </c>
      <c r="O481" s="251">
        <v>23376</v>
      </c>
      <c r="P481" s="262">
        <v>23376.639999999999</v>
      </c>
      <c r="Q481" s="251">
        <f t="shared" si="64"/>
        <v>100.00273785078713</v>
      </c>
    </row>
    <row r="482" spans="1:21" ht="15.95" customHeight="1" x14ac:dyDescent="0.2">
      <c r="A482" s="119"/>
      <c r="B482" s="155"/>
      <c r="C482" s="165">
        <v>717002</v>
      </c>
      <c r="D482" s="165" t="s">
        <v>895</v>
      </c>
      <c r="E482" s="119" t="s">
        <v>785</v>
      </c>
      <c r="F482" s="251">
        <v>0</v>
      </c>
      <c r="G482" s="251">
        <v>0</v>
      </c>
      <c r="H482" s="251">
        <v>0</v>
      </c>
      <c r="I482" s="251">
        <v>0</v>
      </c>
      <c r="J482" s="251">
        <v>0</v>
      </c>
      <c r="K482" s="251">
        <v>0</v>
      </c>
      <c r="L482" s="251">
        <v>0</v>
      </c>
      <c r="M482" s="252">
        <v>37820</v>
      </c>
      <c r="N482" s="251">
        <v>37820</v>
      </c>
      <c r="O482" s="251">
        <v>37820</v>
      </c>
      <c r="P482" s="262">
        <v>30916.36</v>
      </c>
      <c r="Q482" s="251">
        <f t="shared" si="64"/>
        <v>81.746060285563189</v>
      </c>
    </row>
    <row r="483" spans="1:21" ht="15.95" customHeight="1" x14ac:dyDescent="0.2">
      <c r="A483" s="119"/>
      <c r="B483" s="155"/>
      <c r="C483" s="165">
        <v>711001</v>
      </c>
      <c r="D483" s="165">
        <v>41</v>
      </c>
      <c r="E483" s="119" t="s">
        <v>833</v>
      </c>
      <c r="F483" s="251">
        <v>0</v>
      </c>
      <c r="G483" s="251">
        <v>0</v>
      </c>
      <c r="H483" s="251">
        <v>0</v>
      </c>
      <c r="I483" s="251">
        <v>0</v>
      </c>
      <c r="J483" s="251">
        <v>0</v>
      </c>
      <c r="K483" s="252">
        <v>3080</v>
      </c>
      <c r="L483" s="251">
        <v>3080</v>
      </c>
      <c r="M483" s="251">
        <v>3080</v>
      </c>
      <c r="N483" s="251">
        <v>3080</v>
      </c>
      <c r="O483" s="251">
        <v>3080</v>
      </c>
      <c r="P483" s="262">
        <v>0</v>
      </c>
      <c r="Q483" s="251">
        <f t="shared" si="64"/>
        <v>0</v>
      </c>
    </row>
    <row r="484" spans="1:21" ht="15.95" customHeight="1" x14ac:dyDescent="0.2">
      <c r="A484" s="119"/>
      <c r="B484" s="155" t="s">
        <v>818</v>
      </c>
      <c r="C484" s="165">
        <v>712001</v>
      </c>
      <c r="D484" s="165">
        <v>41</v>
      </c>
      <c r="E484" s="119" t="s">
        <v>819</v>
      </c>
      <c r="F484" s="251">
        <v>1000</v>
      </c>
      <c r="G484" s="251">
        <v>1000</v>
      </c>
      <c r="H484" s="251">
        <v>1000</v>
      </c>
      <c r="I484" s="251">
        <v>1000</v>
      </c>
      <c r="J484" s="251">
        <v>1000</v>
      </c>
      <c r="K484" s="251">
        <v>1000</v>
      </c>
      <c r="L484" s="251">
        <v>1000</v>
      </c>
      <c r="M484" s="251">
        <v>1000</v>
      </c>
      <c r="N484" s="251">
        <v>8175</v>
      </c>
      <c r="O484" s="251">
        <v>8175</v>
      </c>
      <c r="P484" s="262">
        <v>8175</v>
      </c>
      <c r="Q484" s="251">
        <f t="shared" si="64"/>
        <v>100</v>
      </c>
    </row>
    <row r="485" spans="1:21" ht="15.95" customHeight="1" x14ac:dyDescent="0.2">
      <c r="A485" s="119"/>
      <c r="B485" s="155"/>
      <c r="C485" s="165">
        <v>716</v>
      </c>
      <c r="D485" s="165">
        <v>41</v>
      </c>
      <c r="E485" s="119" t="s">
        <v>820</v>
      </c>
      <c r="F485" s="251">
        <v>0</v>
      </c>
      <c r="G485" s="251">
        <v>0</v>
      </c>
      <c r="H485" s="251">
        <v>0</v>
      </c>
      <c r="I485" s="251">
        <v>0</v>
      </c>
      <c r="J485" s="252">
        <v>10000</v>
      </c>
      <c r="K485" s="251">
        <v>10000</v>
      </c>
      <c r="L485" s="251">
        <v>10000</v>
      </c>
      <c r="M485" s="251">
        <v>10000</v>
      </c>
      <c r="N485" s="251">
        <v>10000</v>
      </c>
      <c r="O485" s="251">
        <v>10000</v>
      </c>
      <c r="P485" s="249">
        <v>1075</v>
      </c>
      <c r="Q485" s="251">
        <f t="shared" si="64"/>
        <v>10.75</v>
      </c>
    </row>
    <row r="486" spans="1:21" ht="15.95" customHeight="1" x14ac:dyDescent="0.2">
      <c r="A486" s="119"/>
      <c r="B486" s="155" t="s">
        <v>153</v>
      </c>
      <c r="C486" s="165" t="s">
        <v>836</v>
      </c>
      <c r="D486" s="165">
        <v>41</v>
      </c>
      <c r="E486" s="119" t="s">
        <v>837</v>
      </c>
      <c r="F486" s="251">
        <v>0</v>
      </c>
      <c r="G486" s="251">
        <v>0</v>
      </c>
      <c r="H486" s="251">
        <v>0</v>
      </c>
      <c r="I486" s="251">
        <v>0</v>
      </c>
      <c r="J486" s="251">
        <v>0</v>
      </c>
      <c r="K486" s="251">
        <v>0</v>
      </c>
      <c r="L486" s="251">
        <v>0</v>
      </c>
      <c r="M486" s="252">
        <v>5500</v>
      </c>
      <c r="N486" s="251">
        <v>5500</v>
      </c>
      <c r="O486" s="251">
        <v>5500</v>
      </c>
      <c r="P486" s="249">
        <v>0</v>
      </c>
      <c r="Q486" s="251">
        <f t="shared" si="64"/>
        <v>0</v>
      </c>
    </row>
    <row r="487" spans="1:21" ht="15.95" customHeight="1" x14ac:dyDescent="0.2">
      <c r="A487" s="119"/>
      <c r="B487" s="155" t="s">
        <v>153</v>
      </c>
      <c r="C487" s="165">
        <v>713004</v>
      </c>
      <c r="D487" s="165">
        <v>111</v>
      </c>
      <c r="E487" s="119" t="s">
        <v>843</v>
      </c>
      <c r="F487" s="251">
        <v>0</v>
      </c>
      <c r="G487" s="251">
        <v>0</v>
      </c>
      <c r="H487" s="251">
        <v>0</v>
      </c>
      <c r="I487" s="251">
        <v>0</v>
      </c>
      <c r="J487" s="251">
        <v>0</v>
      </c>
      <c r="K487" s="251">
        <v>0</v>
      </c>
      <c r="L487" s="251">
        <v>0</v>
      </c>
      <c r="M487" s="252">
        <v>0</v>
      </c>
      <c r="N487" s="251">
        <v>4900</v>
      </c>
      <c r="O487" s="251">
        <v>4900</v>
      </c>
      <c r="P487" s="249">
        <v>0</v>
      </c>
      <c r="Q487" s="251">
        <f t="shared" si="64"/>
        <v>0</v>
      </c>
    </row>
    <row r="488" spans="1:21" ht="15.95" customHeight="1" x14ac:dyDescent="0.2">
      <c r="A488" s="119"/>
      <c r="B488" s="155" t="s">
        <v>153</v>
      </c>
      <c r="C488" s="165">
        <v>713004</v>
      </c>
      <c r="D488" s="165">
        <v>41</v>
      </c>
      <c r="E488" s="119" t="s">
        <v>844</v>
      </c>
      <c r="F488" s="251">
        <v>0</v>
      </c>
      <c r="G488" s="251">
        <v>0</v>
      </c>
      <c r="H488" s="251">
        <v>0</v>
      </c>
      <c r="I488" s="251">
        <v>0</v>
      </c>
      <c r="J488" s="251">
        <v>0</v>
      </c>
      <c r="K488" s="251">
        <v>0</v>
      </c>
      <c r="L488" s="251">
        <v>0</v>
      </c>
      <c r="M488" s="252">
        <v>0</v>
      </c>
      <c r="N488" s="251">
        <v>490</v>
      </c>
      <c r="O488" s="251">
        <v>490</v>
      </c>
      <c r="P488" s="249">
        <v>0</v>
      </c>
      <c r="Q488" s="251">
        <f t="shared" si="64"/>
        <v>0</v>
      </c>
    </row>
    <row r="489" spans="1:21" ht="15.95" customHeight="1" x14ac:dyDescent="0.2">
      <c r="A489" s="119"/>
      <c r="B489" s="356" t="s">
        <v>179</v>
      </c>
      <c r="C489" s="165" t="s">
        <v>813</v>
      </c>
      <c r="D489" s="119">
        <v>41</v>
      </c>
      <c r="E489" s="119" t="s">
        <v>814</v>
      </c>
      <c r="F489" s="251">
        <v>0</v>
      </c>
      <c r="G489" s="251">
        <v>0</v>
      </c>
      <c r="H489" s="251">
        <v>0</v>
      </c>
      <c r="I489" s="251">
        <v>0</v>
      </c>
      <c r="J489" s="251">
        <v>0</v>
      </c>
      <c r="K489" s="251">
        <v>0</v>
      </c>
      <c r="L489" s="251">
        <v>0</v>
      </c>
      <c r="M489" s="252">
        <v>9605</v>
      </c>
      <c r="N489" s="251">
        <v>9605</v>
      </c>
      <c r="O489" s="251">
        <v>9605</v>
      </c>
      <c r="P489" s="249">
        <v>9604.85</v>
      </c>
      <c r="Q489" s="251">
        <f t="shared" si="64"/>
        <v>99.998438313378458</v>
      </c>
    </row>
    <row r="490" spans="1:21" ht="15.95" customHeight="1" x14ac:dyDescent="0.2">
      <c r="A490" s="248"/>
      <c r="B490" s="155" t="s">
        <v>669</v>
      </c>
      <c r="C490" s="167">
        <v>713004</v>
      </c>
      <c r="D490" s="120">
        <v>41</v>
      </c>
      <c r="E490" s="120" t="s">
        <v>852</v>
      </c>
      <c r="F490" s="270">
        <v>0</v>
      </c>
      <c r="G490" s="270">
        <v>0</v>
      </c>
      <c r="H490" s="270">
        <v>0</v>
      </c>
      <c r="I490" s="270">
        <v>0</v>
      </c>
      <c r="J490" s="270"/>
      <c r="K490" s="270">
        <v>0</v>
      </c>
      <c r="L490" s="270">
        <v>0</v>
      </c>
      <c r="M490" s="270">
        <v>0</v>
      </c>
      <c r="N490" s="270">
        <v>3247</v>
      </c>
      <c r="O490" s="270">
        <v>3247</v>
      </c>
      <c r="P490" s="357">
        <v>3247</v>
      </c>
      <c r="Q490" s="251">
        <f t="shared" si="64"/>
        <v>100</v>
      </c>
    </row>
    <row r="491" spans="1:21" ht="15.95" customHeight="1" x14ac:dyDescent="0.2">
      <c r="A491" s="248"/>
      <c r="B491" s="155" t="s">
        <v>153</v>
      </c>
      <c r="C491" s="167">
        <v>717001</v>
      </c>
      <c r="D491" s="120">
        <v>43</v>
      </c>
      <c r="E491" s="120" t="s">
        <v>857</v>
      </c>
      <c r="F491" s="270">
        <v>0</v>
      </c>
      <c r="G491" s="270">
        <v>0</v>
      </c>
      <c r="H491" s="270">
        <v>0</v>
      </c>
      <c r="I491" s="270">
        <v>0</v>
      </c>
      <c r="J491" s="270">
        <v>0</v>
      </c>
      <c r="K491" s="270">
        <v>0</v>
      </c>
      <c r="L491" s="270">
        <v>0</v>
      </c>
      <c r="M491" s="270">
        <v>0</v>
      </c>
      <c r="N491" s="270">
        <v>56000</v>
      </c>
      <c r="O491" s="270">
        <v>56000</v>
      </c>
      <c r="P491" s="358">
        <v>8611.6</v>
      </c>
      <c r="Q491" s="251">
        <f t="shared" si="64"/>
        <v>15.377857142857144</v>
      </c>
    </row>
    <row r="492" spans="1:21" ht="15.95" customHeight="1" thickBot="1" x14ac:dyDescent="0.25">
      <c r="A492" s="247" t="s">
        <v>125</v>
      </c>
      <c r="B492" s="289"/>
      <c r="C492" s="167"/>
      <c r="D492" s="120"/>
      <c r="E492" s="276" t="s">
        <v>73</v>
      </c>
      <c r="F492" s="359">
        <f>SUM(F477:F491)</f>
        <v>119186</v>
      </c>
      <c r="G492" s="359">
        <f>SUM(G477:G491)</f>
        <v>119186</v>
      </c>
      <c r="H492" s="359">
        <f>SUM(H477:H491)</f>
        <v>103196</v>
      </c>
      <c r="I492" s="359">
        <f>SUM(I477:I491)</f>
        <v>35992</v>
      </c>
      <c r="J492" s="359">
        <f t="shared" ref="J492" si="70">SUM(J477:J489)</f>
        <v>45992</v>
      </c>
      <c r="K492" s="359">
        <f>SUM(K477:K491)</f>
        <v>49072</v>
      </c>
      <c r="L492" s="359">
        <f>SUM(L477:L491)</f>
        <v>49072</v>
      </c>
      <c r="M492" s="359">
        <f>SUM(M478:M491)</f>
        <v>92923</v>
      </c>
      <c r="N492" s="359">
        <f>SUM(N477:N491)</f>
        <v>167442</v>
      </c>
      <c r="O492" s="359">
        <f>SUM(O477:O491)</f>
        <v>167442</v>
      </c>
      <c r="P492" s="360">
        <f>SUM(P477:P491)</f>
        <v>90255.450000000012</v>
      </c>
      <c r="Q492" s="270">
        <f t="shared" si="64"/>
        <v>53.902515497903757</v>
      </c>
      <c r="T492" s="5">
        <f>SUM(O492)</f>
        <v>167442</v>
      </c>
      <c r="U492" s="5">
        <f>SUM(P492)</f>
        <v>90255.450000000012</v>
      </c>
    </row>
    <row r="493" spans="1:21" ht="15.95" customHeight="1" thickBot="1" x14ac:dyDescent="0.25">
      <c r="A493" s="344" t="s">
        <v>462</v>
      </c>
      <c r="B493" s="345"/>
      <c r="C493" s="346"/>
      <c r="D493" s="347"/>
      <c r="E493" s="345"/>
      <c r="F493" s="147">
        <f t="shared" ref="F493:M493" si="71">SUM(F492)</f>
        <v>119186</v>
      </c>
      <c r="G493" s="147">
        <f t="shared" si="71"/>
        <v>119186</v>
      </c>
      <c r="H493" s="147">
        <f t="shared" si="71"/>
        <v>103196</v>
      </c>
      <c r="I493" s="147">
        <f t="shared" si="71"/>
        <v>35992</v>
      </c>
      <c r="J493" s="147">
        <f t="shared" si="71"/>
        <v>45992</v>
      </c>
      <c r="K493" s="147">
        <f t="shared" si="71"/>
        <v>49072</v>
      </c>
      <c r="L493" s="147">
        <f t="shared" si="71"/>
        <v>49072</v>
      </c>
      <c r="M493" s="147">
        <f t="shared" si="71"/>
        <v>92923</v>
      </c>
      <c r="N493" s="147">
        <f>SUM(N492)</f>
        <v>167442</v>
      </c>
      <c r="O493" s="147">
        <f>SUM(T493)</f>
        <v>167442</v>
      </c>
      <c r="P493" s="198">
        <f>SUM(U493)</f>
        <v>90255.450000000012</v>
      </c>
      <c r="Q493" s="361">
        <f t="shared" si="64"/>
        <v>53.902515497903757</v>
      </c>
      <c r="T493" s="117">
        <f>SUM(T492)</f>
        <v>167442</v>
      </c>
      <c r="U493" s="216">
        <f>SUM(U492)</f>
        <v>90255.450000000012</v>
      </c>
    </row>
    <row r="494" spans="1:21" x14ac:dyDescent="0.2">
      <c r="A494" s="351"/>
      <c r="B494" s="351"/>
      <c r="C494" s="362"/>
      <c r="D494" s="363"/>
      <c r="E494" s="363" t="s">
        <v>463</v>
      </c>
      <c r="F494" s="354"/>
      <c r="G494" s="354"/>
      <c r="H494" s="354"/>
      <c r="I494" s="354"/>
      <c r="J494" s="354"/>
      <c r="K494" s="354"/>
      <c r="L494" s="354"/>
      <c r="M494" s="354"/>
      <c r="N494" s="354"/>
      <c r="O494" s="354"/>
      <c r="P494" s="355"/>
      <c r="Q494" s="354"/>
    </row>
    <row r="495" spans="1:21" s="11" customFormat="1" ht="15" x14ac:dyDescent="0.2">
      <c r="A495" s="236" t="s">
        <v>337</v>
      </c>
      <c r="B495" s="236"/>
      <c r="C495" s="284"/>
      <c r="D495" s="236"/>
      <c r="E495" s="238"/>
      <c r="F495" s="258"/>
      <c r="G495" s="258"/>
      <c r="H495" s="258"/>
      <c r="I495" s="258"/>
      <c r="J495" s="258"/>
      <c r="K495" s="258"/>
      <c r="L495" s="258"/>
      <c r="M495" s="258"/>
      <c r="N495" s="258"/>
      <c r="O495" s="258"/>
      <c r="P495" s="259"/>
      <c r="Q495" s="354"/>
    </row>
    <row r="496" spans="1:21" s="9" customFormat="1" x14ac:dyDescent="0.2">
      <c r="A496" s="272" t="s">
        <v>475</v>
      </c>
      <c r="B496" s="240" t="s">
        <v>518</v>
      </c>
      <c r="C496" s="273"/>
      <c r="D496" s="272"/>
      <c r="E496" s="242" t="s">
        <v>92</v>
      </c>
      <c r="F496" s="274"/>
      <c r="G496" s="274"/>
      <c r="H496" s="274"/>
      <c r="I496" s="274"/>
      <c r="J496" s="274"/>
      <c r="K496" s="258"/>
      <c r="L496" s="258"/>
      <c r="M496" s="258"/>
      <c r="N496" s="258"/>
      <c r="O496" s="258"/>
      <c r="P496" s="259"/>
      <c r="Q496" s="354"/>
    </row>
    <row r="497" spans="1:21" x14ac:dyDescent="0.2">
      <c r="A497" s="144" t="s">
        <v>456</v>
      </c>
      <c r="B497" s="247" t="s">
        <v>91</v>
      </c>
      <c r="C497" s="165">
        <v>821005</v>
      </c>
      <c r="D497" s="119">
        <v>41</v>
      </c>
      <c r="E497" s="248" t="s">
        <v>3</v>
      </c>
      <c r="F497" s="263">
        <v>6812</v>
      </c>
      <c r="G497" s="263">
        <v>6812</v>
      </c>
      <c r="H497" s="263">
        <v>6812</v>
      </c>
      <c r="I497" s="263">
        <v>6812</v>
      </c>
      <c r="J497" s="263">
        <v>6812</v>
      </c>
      <c r="K497" s="263">
        <v>6812</v>
      </c>
      <c r="L497" s="263">
        <v>6812</v>
      </c>
      <c r="M497" s="263">
        <v>6812</v>
      </c>
      <c r="N497" s="263">
        <v>6812</v>
      </c>
      <c r="O497" s="263">
        <v>6812</v>
      </c>
      <c r="P497" s="264">
        <v>9720.25</v>
      </c>
      <c r="Q497" s="251">
        <f t="shared" si="64"/>
        <v>142.69304169113332</v>
      </c>
    </row>
    <row r="498" spans="1:21" x14ac:dyDescent="0.2">
      <c r="A498" s="144"/>
      <c r="B498" s="247"/>
      <c r="C498" s="165" t="s">
        <v>205</v>
      </c>
      <c r="D498" s="119">
        <v>41</v>
      </c>
      <c r="E498" s="119" t="s">
        <v>401</v>
      </c>
      <c r="F498" s="263">
        <v>18455</v>
      </c>
      <c r="G498" s="263">
        <v>18455</v>
      </c>
      <c r="H498" s="263">
        <v>18455</v>
      </c>
      <c r="I498" s="263">
        <v>18455</v>
      </c>
      <c r="J498" s="263">
        <v>18455</v>
      </c>
      <c r="K498" s="263">
        <v>18455</v>
      </c>
      <c r="L498" s="263">
        <v>18455</v>
      </c>
      <c r="M498" s="263">
        <v>18455</v>
      </c>
      <c r="N498" s="263">
        <v>18455</v>
      </c>
      <c r="O498" s="263">
        <v>18455</v>
      </c>
      <c r="P498" s="264">
        <v>17629.650000000001</v>
      </c>
      <c r="Q498" s="251">
        <f t="shared" si="64"/>
        <v>95.527770251964256</v>
      </c>
    </row>
    <row r="499" spans="1:21" x14ac:dyDescent="0.2">
      <c r="A499" s="119"/>
      <c r="B499" s="119"/>
      <c r="C499" s="165" t="s">
        <v>204</v>
      </c>
      <c r="D499" s="119">
        <v>41</v>
      </c>
      <c r="E499" s="119" t="s">
        <v>358</v>
      </c>
      <c r="F499" s="251">
        <v>30000</v>
      </c>
      <c r="G499" s="251">
        <v>30000</v>
      </c>
      <c r="H499" s="251">
        <v>30000</v>
      </c>
      <c r="I499" s="251">
        <v>30000</v>
      </c>
      <c r="J499" s="251">
        <v>30000</v>
      </c>
      <c r="K499" s="251">
        <v>30000</v>
      </c>
      <c r="L499" s="252">
        <v>5000</v>
      </c>
      <c r="M499" s="252">
        <v>2403</v>
      </c>
      <c r="N499" s="251">
        <v>0</v>
      </c>
      <c r="O499" s="251">
        <v>0</v>
      </c>
      <c r="P499" s="249">
        <v>0</v>
      </c>
      <c r="Q499" s="251">
        <v>0</v>
      </c>
    </row>
    <row r="500" spans="1:21" x14ac:dyDescent="0.2">
      <c r="A500" s="119"/>
      <c r="B500" s="119"/>
      <c r="C500" s="165" t="s">
        <v>630</v>
      </c>
      <c r="D500" s="119">
        <v>41</v>
      </c>
      <c r="E500" s="119" t="s">
        <v>0</v>
      </c>
      <c r="F500" s="251">
        <v>52296</v>
      </c>
      <c r="G500" s="251">
        <v>52296</v>
      </c>
      <c r="H500" s="251">
        <v>52296</v>
      </c>
      <c r="I500" s="251">
        <v>52296</v>
      </c>
      <c r="J500" s="251">
        <v>52296</v>
      </c>
      <c r="K500" s="251">
        <v>52296</v>
      </c>
      <c r="L500" s="251">
        <v>52296</v>
      </c>
      <c r="M500" s="251">
        <v>52296</v>
      </c>
      <c r="N500" s="251">
        <v>52296</v>
      </c>
      <c r="O500" s="251">
        <v>52296</v>
      </c>
      <c r="P500" s="249">
        <v>52295.6</v>
      </c>
      <c r="Q500" s="251">
        <f t="shared" si="64"/>
        <v>99.999235123145169</v>
      </c>
    </row>
    <row r="501" spans="1:21" x14ac:dyDescent="0.2">
      <c r="A501" s="119"/>
      <c r="B501" s="119"/>
      <c r="C501" s="165" t="s">
        <v>631</v>
      </c>
      <c r="D501" s="120">
        <v>41</v>
      </c>
      <c r="E501" s="119" t="s">
        <v>1</v>
      </c>
      <c r="F501" s="251">
        <v>3525</v>
      </c>
      <c r="G501" s="251">
        <v>3525</v>
      </c>
      <c r="H501" s="251">
        <v>3525</v>
      </c>
      <c r="I501" s="251">
        <v>3525</v>
      </c>
      <c r="J501" s="251">
        <v>3525</v>
      </c>
      <c r="K501" s="251">
        <v>3525</v>
      </c>
      <c r="L501" s="251">
        <v>3525</v>
      </c>
      <c r="M501" s="251">
        <v>3525</v>
      </c>
      <c r="N501" s="251">
        <v>3525</v>
      </c>
      <c r="O501" s="251">
        <v>3525</v>
      </c>
      <c r="P501" s="249">
        <v>3525.34</v>
      </c>
      <c r="Q501" s="251">
        <f t="shared" si="64"/>
        <v>100.00964539007093</v>
      </c>
    </row>
    <row r="502" spans="1:21" x14ac:dyDescent="0.2">
      <c r="A502" s="119"/>
      <c r="B502" s="119"/>
      <c r="C502" s="165" t="s">
        <v>632</v>
      </c>
      <c r="D502" s="120">
        <v>41</v>
      </c>
      <c r="E502" s="119" t="s">
        <v>2</v>
      </c>
      <c r="F502" s="251">
        <v>5592</v>
      </c>
      <c r="G502" s="251">
        <v>5592</v>
      </c>
      <c r="H502" s="251">
        <v>5592</v>
      </c>
      <c r="I502" s="251">
        <v>5592</v>
      </c>
      <c r="J502" s="251">
        <v>5592</v>
      </c>
      <c r="K502" s="251">
        <v>5592</v>
      </c>
      <c r="L502" s="251">
        <v>5592</v>
      </c>
      <c r="M502" s="251">
        <v>5592</v>
      </c>
      <c r="N502" s="251">
        <v>5592</v>
      </c>
      <c r="O502" s="251">
        <v>5592</v>
      </c>
      <c r="P502" s="249">
        <v>5592</v>
      </c>
      <c r="Q502" s="251">
        <f t="shared" si="64"/>
        <v>100</v>
      </c>
    </row>
    <row r="503" spans="1:21" x14ac:dyDescent="0.2">
      <c r="A503" s="119"/>
      <c r="B503" s="119"/>
      <c r="C503" s="165" t="s">
        <v>834</v>
      </c>
      <c r="D503" s="120">
        <v>41</v>
      </c>
      <c r="E503" s="119" t="s">
        <v>835</v>
      </c>
      <c r="F503" s="251">
        <v>0</v>
      </c>
      <c r="G503" s="251">
        <v>0</v>
      </c>
      <c r="H503" s="251">
        <v>0</v>
      </c>
      <c r="I503" s="251">
        <v>0</v>
      </c>
      <c r="J503" s="251">
        <v>0</v>
      </c>
      <c r="K503" s="251">
        <v>0</v>
      </c>
      <c r="L503" s="252">
        <v>25000</v>
      </c>
      <c r="M503" s="251">
        <v>25000</v>
      </c>
      <c r="N503" s="251">
        <v>25000</v>
      </c>
      <c r="O503" s="251">
        <v>25000</v>
      </c>
      <c r="P503" s="249">
        <v>25000</v>
      </c>
      <c r="Q503" s="251">
        <f t="shared" si="64"/>
        <v>100</v>
      </c>
    </row>
    <row r="504" spans="1:21" ht="13.5" thickBot="1" x14ac:dyDescent="0.25">
      <c r="A504" s="304" t="s">
        <v>456</v>
      </c>
      <c r="B504" s="293"/>
      <c r="C504" s="213"/>
      <c r="D504" s="293"/>
      <c r="E504" s="340" t="s">
        <v>73</v>
      </c>
      <c r="F504" s="364">
        <f t="shared" ref="F504:L504" si="72">SUM(F497:F503)</f>
        <v>116680</v>
      </c>
      <c r="G504" s="364">
        <f t="shared" si="72"/>
        <v>116680</v>
      </c>
      <c r="H504" s="364">
        <f t="shared" si="72"/>
        <v>116680</v>
      </c>
      <c r="I504" s="364">
        <f t="shared" si="72"/>
        <v>116680</v>
      </c>
      <c r="J504" s="364">
        <f t="shared" si="72"/>
        <v>116680</v>
      </c>
      <c r="K504" s="364">
        <f t="shared" si="72"/>
        <v>116680</v>
      </c>
      <c r="L504" s="364">
        <f t="shared" si="72"/>
        <v>116680</v>
      </c>
      <c r="M504" s="364">
        <f>SUM(M497:M503)</f>
        <v>114083</v>
      </c>
      <c r="N504" s="364">
        <f>SUM(N497:N503)</f>
        <v>111680</v>
      </c>
      <c r="O504" s="364">
        <f>SUM(O497:O503)</f>
        <v>111680</v>
      </c>
      <c r="P504" s="365">
        <f>SUM(P497:P503)</f>
        <v>113762.84</v>
      </c>
      <c r="Q504" s="270">
        <f t="shared" si="64"/>
        <v>101.86500716332378</v>
      </c>
      <c r="T504" s="5">
        <f>SUM(O504)</f>
        <v>111680</v>
      </c>
      <c r="U504" s="5">
        <f>SUM(P504)</f>
        <v>113762.84</v>
      </c>
    </row>
    <row r="505" spans="1:21" ht="18.75" customHeight="1" thickBot="1" x14ac:dyDescent="0.25">
      <c r="A505" s="406" t="s">
        <v>464</v>
      </c>
      <c r="B505" s="407"/>
      <c r="C505" s="408"/>
      <c r="D505" s="407"/>
      <c r="E505" s="409"/>
      <c r="F505" s="410">
        <f t="shared" ref="F505" si="73">SUM(F504)</f>
        <v>116680</v>
      </c>
      <c r="G505" s="410">
        <f t="shared" ref="G505" si="74">SUM(G504)</f>
        <v>116680</v>
      </c>
      <c r="H505" s="410">
        <f t="shared" ref="H505" si="75">SUM(H504)</f>
        <v>116680</v>
      </c>
      <c r="I505" s="410">
        <f t="shared" ref="I505" si="76">SUM(I504)</f>
        <v>116680</v>
      </c>
      <c r="J505" s="410">
        <f t="shared" ref="J505" si="77">SUM(J504)</f>
        <v>116680</v>
      </c>
      <c r="K505" s="410">
        <f t="shared" ref="K505" si="78">SUM(K504)</f>
        <v>116680</v>
      </c>
      <c r="L505" s="410">
        <f t="shared" ref="L505" si="79">SUM(L504)</f>
        <v>116680</v>
      </c>
      <c r="M505" s="410">
        <f t="shared" ref="M505" si="80">SUM(M504)</f>
        <v>114083</v>
      </c>
      <c r="N505" s="410">
        <f t="shared" ref="N505" si="81">SUM(N504)</f>
        <v>111680</v>
      </c>
      <c r="O505" s="410">
        <f t="shared" ref="O505" si="82">SUM(O504)</f>
        <v>111680</v>
      </c>
      <c r="P505" s="411">
        <f>SUM(U505)</f>
        <v>113762.84</v>
      </c>
      <c r="Q505" s="410">
        <f t="shared" si="64"/>
        <v>101.86500716332378</v>
      </c>
      <c r="T505" s="117">
        <f>SUM(T504)</f>
        <v>111680</v>
      </c>
      <c r="U505" s="216">
        <f>SUM(U504)</f>
        <v>113762.84</v>
      </c>
    </row>
    <row r="506" spans="1:21" ht="23.25" customHeight="1" x14ac:dyDescent="0.2">
      <c r="A506" s="363"/>
      <c r="B506" s="363"/>
      <c r="C506" s="362"/>
      <c r="D506" s="363"/>
      <c r="E506" s="363"/>
      <c r="F506" s="366"/>
      <c r="G506" s="366"/>
      <c r="H506" s="366"/>
      <c r="I506" s="366"/>
      <c r="J506" s="366"/>
      <c r="K506" s="367"/>
      <c r="L506" s="367"/>
      <c r="M506" s="367"/>
      <c r="N506" s="368"/>
      <c r="O506" s="368"/>
      <c r="P506" s="369"/>
      <c r="Q506" s="354"/>
    </row>
    <row r="507" spans="1:21" ht="23.25" customHeight="1" x14ac:dyDescent="0.2">
      <c r="A507" s="363"/>
      <c r="B507" s="363"/>
      <c r="C507" s="362"/>
      <c r="D507" s="363"/>
      <c r="E507" s="363"/>
      <c r="F507" s="366"/>
      <c r="G507" s="366"/>
      <c r="H507" s="366"/>
      <c r="I507" s="366"/>
      <c r="J507" s="366"/>
      <c r="K507" s="367"/>
      <c r="L507" s="367"/>
      <c r="M507" s="367"/>
      <c r="N507" s="368"/>
      <c r="O507" s="368"/>
      <c r="P507" s="369"/>
      <c r="Q507" s="354"/>
    </row>
    <row r="508" spans="1:21" ht="15.75" customHeight="1" x14ac:dyDescent="0.2">
      <c r="A508" s="363"/>
      <c r="B508" s="363"/>
      <c r="C508" s="362"/>
      <c r="D508" s="363"/>
      <c r="E508" s="363"/>
      <c r="F508" s="366"/>
      <c r="G508" s="366"/>
      <c r="H508" s="366"/>
      <c r="I508" s="366"/>
      <c r="J508" s="366"/>
      <c r="K508" s="367"/>
      <c r="L508" s="367"/>
      <c r="M508" s="367"/>
      <c r="N508" s="368"/>
      <c r="O508" s="368"/>
      <c r="P508" s="369"/>
      <c r="Q508" s="354"/>
    </row>
    <row r="509" spans="1:21" ht="14.25" customHeight="1" x14ac:dyDescent="0.2">
      <c r="A509" s="351"/>
      <c r="B509" s="363" t="s">
        <v>389</v>
      </c>
      <c r="C509" s="362"/>
      <c r="D509" s="363"/>
      <c r="E509" s="363" t="s">
        <v>294</v>
      </c>
      <c r="F509" s="354"/>
      <c r="G509" s="354"/>
      <c r="H509" s="354"/>
      <c r="I509" s="354"/>
      <c r="J509" s="354"/>
      <c r="K509" s="258"/>
      <c r="L509" s="258"/>
      <c r="M509" s="258"/>
      <c r="N509" s="258"/>
      <c r="O509" s="258"/>
      <c r="P509" s="259"/>
      <c r="Q509" s="354"/>
    </row>
    <row r="510" spans="1:21" ht="14.25" customHeight="1" x14ac:dyDescent="0.2">
      <c r="A510" s="351"/>
      <c r="B510" s="363"/>
      <c r="C510" s="362"/>
      <c r="D510" s="363"/>
      <c r="E510" s="363" t="s">
        <v>293</v>
      </c>
      <c r="F510" s="354"/>
      <c r="G510" s="354"/>
      <c r="H510" s="354"/>
      <c r="I510" s="354"/>
      <c r="J510" s="354"/>
      <c r="K510" s="258"/>
      <c r="L510" s="258"/>
      <c r="M510" s="258"/>
      <c r="N510" s="258"/>
      <c r="O510" s="258"/>
      <c r="P510" s="259"/>
      <c r="Q510" s="354"/>
    </row>
    <row r="511" spans="1:21" ht="14.25" customHeight="1" x14ac:dyDescent="0.2">
      <c r="A511" s="119"/>
      <c r="B511" s="119" t="s">
        <v>389</v>
      </c>
      <c r="C511" s="335">
        <v>633011</v>
      </c>
      <c r="D511" s="145"/>
      <c r="E511" s="119" t="s">
        <v>316</v>
      </c>
      <c r="F511" s="126">
        <v>0</v>
      </c>
      <c r="G511" s="126">
        <v>0</v>
      </c>
      <c r="H511" s="126">
        <v>0</v>
      </c>
      <c r="I511" s="126">
        <v>0</v>
      </c>
      <c r="J511" s="126">
        <v>0</v>
      </c>
      <c r="K511" s="126">
        <v>0</v>
      </c>
      <c r="L511" s="126">
        <v>0</v>
      </c>
      <c r="M511" s="126">
        <v>0</v>
      </c>
      <c r="N511" s="126">
        <v>0</v>
      </c>
      <c r="O511" s="126">
        <v>0</v>
      </c>
      <c r="P511" s="197">
        <v>32279.43</v>
      </c>
      <c r="Q511" s="370">
        <v>0</v>
      </c>
    </row>
    <row r="512" spans="1:21" ht="14.25" customHeight="1" x14ac:dyDescent="0.2">
      <c r="A512" s="119"/>
      <c r="B512" s="119" t="s">
        <v>389</v>
      </c>
      <c r="C512" s="145">
        <v>633011</v>
      </c>
      <c r="D512" s="326"/>
      <c r="E512" s="119" t="s">
        <v>324</v>
      </c>
      <c r="F512" s="126">
        <v>0</v>
      </c>
      <c r="G512" s="126">
        <v>0</v>
      </c>
      <c r="H512" s="126">
        <v>0</v>
      </c>
      <c r="I512" s="126">
        <v>0</v>
      </c>
      <c r="J512" s="126">
        <v>0</v>
      </c>
      <c r="K512" s="126">
        <v>0</v>
      </c>
      <c r="L512" s="126">
        <v>0</v>
      </c>
      <c r="M512" s="126">
        <v>0</v>
      </c>
      <c r="N512" s="126">
        <v>0</v>
      </c>
      <c r="O512" s="126">
        <v>0</v>
      </c>
      <c r="P512" s="197">
        <v>16527.419999999998</v>
      </c>
      <c r="Q512" s="370">
        <v>0</v>
      </c>
    </row>
    <row r="513" spans="1:17" ht="14.25" customHeight="1" thickBot="1" x14ac:dyDescent="0.25">
      <c r="A513" s="120"/>
      <c r="B513" s="120"/>
      <c r="C513" s="167"/>
      <c r="D513" s="120"/>
      <c r="E513" s="276" t="s">
        <v>73</v>
      </c>
      <c r="F513" s="359">
        <v>0</v>
      </c>
      <c r="G513" s="359">
        <v>0</v>
      </c>
      <c r="H513" s="359">
        <v>0</v>
      </c>
      <c r="I513" s="359">
        <v>0</v>
      </c>
      <c r="J513" s="359">
        <v>0</v>
      </c>
      <c r="K513" s="359">
        <v>0</v>
      </c>
      <c r="L513" s="359">
        <v>0</v>
      </c>
      <c r="M513" s="359">
        <v>0</v>
      </c>
      <c r="N513" s="359">
        <v>0</v>
      </c>
      <c r="O513" s="359">
        <v>0</v>
      </c>
      <c r="P513" s="360">
        <f>SUM(P511:P512)</f>
        <v>48806.85</v>
      </c>
      <c r="Q513" s="371">
        <v>0</v>
      </c>
    </row>
    <row r="514" spans="1:17" ht="14.25" customHeight="1" thickBot="1" x14ac:dyDescent="0.25">
      <c r="A514" s="344" t="s">
        <v>253</v>
      </c>
      <c r="B514" s="372"/>
      <c r="C514" s="372"/>
      <c r="D514" s="372"/>
      <c r="E514" s="373"/>
      <c r="F514" s="147">
        <v>0</v>
      </c>
      <c r="G514" s="147">
        <v>0</v>
      </c>
      <c r="H514" s="147">
        <v>0</v>
      </c>
      <c r="I514" s="147">
        <v>0</v>
      </c>
      <c r="J514" s="147">
        <v>0</v>
      </c>
      <c r="K514" s="147">
        <v>0</v>
      </c>
      <c r="L514" s="147">
        <v>0</v>
      </c>
      <c r="M514" s="147">
        <v>0</v>
      </c>
      <c r="N514" s="147">
        <v>0</v>
      </c>
      <c r="O514" s="147">
        <v>0</v>
      </c>
      <c r="P514" s="374">
        <f>SUM(P513)</f>
        <v>48806.85</v>
      </c>
      <c r="Q514" s="350">
        <v>0</v>
      </c>
    </row>
    <row r="515" spans="1:17" ht="48" customHeight="1" x14ac:dyDescent="0.2">
      <c r="A515" s="363"/>
      <c r="B515" s="351"/>
      <c r="C515" s="363"/>
      <c r="D515" s="363"/>
      <c r="E515" s="363"/>
      <c r="F515" s="366"/>
      <c r="G515" s="375"/>
      <c r="H515" s="366"/>
      <c r="I515" s="366"/>
      <c r="J515" s="366"/>
      <c r="K515" s="376"/>
      <c r="L515" s="376"/>
      <c r="M515" s="376"/>
      <c r="N515" s="376"/>
      <c r="O515" s="376"/>
      <c r="P515" s="377"/>
      <c r="Q515" s="354"/>
    </row>
    <row r="516" spans="1:17" ht="16.5" customHeight="1" thickBot="1" x14ac:dyDescent="0.25">
      <c r="A516" s="378" t="s">
        <v>206</v>
      </c>
      <c r="B516" s="233"/>
      <c r="C516" s="378"/>
      <c r="D516" s="378"/>
      <c r="E516" s="233"/>
      <c r="F516" s="379"/>
      <c r="G516" s="380"/>
      <c r="H516" s="379"/>
      <c r="I516" s="379"/>
      <c r="J516" s="379"/>
      <c r="K516" s="379"/>
      <c r="L516" s="379"/>
      <c r="M516" s="379"/>
      <c r="N516" s="379"/>
      <c r="O516" s="379"/>
      <c r="P516" s="380"/>
      <c r="Q516" s="381"/>
    </row>
    <row r="517" spans="1:17" ht="14.25" customHeight="1" thickBot="1" x14ac:dyDescent="0.25">
      <c r="A517" s="382" t="s">
        <v>457</v>
      </c>
      <c r="B517" s="383"/>
      <c r="C517" s="383"/>
      <c r="D517" s="383"/>
      <c r="E517" s="384"/>
      <c r="F517" s="146">
        <v>2168518</v>
      </c>
      <c r="G517" s="146">
        <v>2180046</v>
      </c>
      <c r="H517" s="146">
        <v>2236170</v>
      </c>
      <c r="I517" s="146">
        <v>2236170</v>
      </c>
      <c r="J517" s="146">
        <v>2248072</v>
      </c>
      <c r="K517" s="146">
        <v>2251152</v>
      </c>
      <c r="L517" s="146">
        <v>2251152</v>
      </c>
      <c r="M517" s="146">
        <v>2251152</v>
      </c>
      <c r="N517" s="385">
        <v>2301230</v>
      </c>
      <c r="O517" s="386">
        <f>SUM('Príjmy 1-12 2015'!N191)</f>
        <v>2308867</v>
      </c>
      <c r="P517" s="387">
        <f>SUM('Príjmy 1-12 2015'!O191)</f>
        <v>2254395.3400000003</v>
      </c>
      <c r="Q517" s="388">
        <f>SUM(P517/O517)*100</f>
        <v>97.64076233061499</v>
      </c>
    </row>
    <row r="518" spans="1:17" ht="14.25" customHeight="1" thickBot="1" x14ac:dyDescent="0.25">
      <c r="A518" s="389" t="s">
        <v>458</v>
      </c>
      <c r="B518" s="390"/>
      <c r="C518" s="390"/>
      <c r="D518" s="390"/>
      <c r="E518" s="391"/>
      <c r="F518" s="146">
        <v>0</v>
      </c>
      <c r="G518" s="146">
        <v>0</v>
      </c>
      <c r="H518" s="146">
        <v>18229</v>
      </c>
      <c r="I518" s="146">
        <v>18229</v>
      </c>
      <c r="J518" s="146">
        <v>18229</v>
      </c>
      <c r="K518" s="146">
        <v>18229</v>
      </c>
      <c r="L518" s="146">
        <v>18229</v>
      </c>
      <c r="M518" s="146">
        <v>18229</v>
      </c>
      <c r="N518" s="146">
        <v>79849</v>
      </c>
      <c r="O518" s="146">
        <f>SUM('Príjmy 1-12 2015'!N192)</f>
        <v>79849</v>
      </c>
      <c r="P518" s="392">
        <f>SUM('Príjmy 1-12 2015'!O192)</f>
        <v>81148.27</v>
      </c>
      <c r="Q518" s="393">
        <f>SUM(P518/O518)*100</f>
        <v>101.62715876216359</v>
      </c>
    </row>
    <row r="519" spans="1:17" ht="14.25" customHeight="1" thickBot="1" x14ac:dyDescent="0.25">
      <c r="A519" s="394" t="s">
        <v>459</v>
      </c>
      <c r="B519" s="395"/>
      <c r="C519" s="395"/>
      <c r="D519" s="395"/>
      <c r="E519" s="396"/>
      <c r="F519" s="204">
        <v>0</v>
      </c>
      <c r="G519" s="204">
        <v>0</v>
      </c>
      <c r="H519" s="204">
        <v>0</v>
      </c>
      <c r="I519" s="146">
        <v>0</v>
      </c>
      <c r="J519" s="204">
        <v>0</v>
      </c>
      <c r="K519" s="146">
        <v>0</v>
      </c>
      <c r="L519" s="146">
        <v>0</v>
      </c>
      <c r="M519" s="146">
        <v>0</v>
      </c>
      <c r="N519" s="146">
        <v>1544</v>
      </c>
      <c r="O519" s="146">
        <f>SUM('Príjmy 1-12 2015'!N193)</f>
        <v>1544</v>
      </c>
      <c r="P519" s="392">
        <f>SUM('Príjmy 1-12 2015'!O193)</f>
        <v>1544.25</v>
      </c>
      <c r="Q519" s="397">
        <f>SUM(P519/O519)*100</f>
        <v>100.01619170984455</v>
      </c>
    </row>
    <row r="520" spans="1:17" ht="14.25" customHeight="1" thickBot="1" x14ac:dyDescent="0.25">
      <c r="A520" s="398" t="s">
        <v>467</v>
      </c>
      <c r="B520" s="345"/>
      <c r="C520" s="399"/>
      <c r="D520" s="399"/>
      <c r="E520" s="400"/>
      <c r="F520" s="147">
        <f>SUM(F517:F519)</f>
        <v>2168518</v>
      </c>
      <c r="G520" s="147">
        <f>SUM(G517:G519)</f>
        <v>2180046</v>
      </c>
      <c r="H520" s="147">
        <f>SUM(H517:H519)</f>
        <v>2254399</v>
      </c>
      <c r="I520" s="147">
        <f>SUM(I517:I519)</f>
        <v>2254399</v>
      </c>
      <c r="J520" s="147">
        <f t="shared" ref="J520" si="83">SUM(J517:J519)</f>
        <v>2266301</v>
      </c>
      <c r="K520" s="147">
        <f t="shared" ref="K520:P520" si="84">SUM(K517:K519)</f>
        <v>2269381</v>
      </c>
      <c r="L520" s="147">
        <f t="shared" si="84"/>
        <v>2269381</v>
      </c>
      <c r="M520" s="147">
        <f t="shared" si="84"/>
        <v>2269381</v>
      </c>
      <c r="N520" s="147">
        <f t="shared" si="84"/>
        <v>2382623</v>
      </c>
      <c r="O520" s="147">
        <f t="shared" si="84"/>
        <v>2390260</v>
      </c>
      <c r="P520" s="198">
        <f t="shared" si="84"/>
        <v>2337087.8600000003</v>
      </c>
      <c r="Q520" s="350">
        <f>SUM(P520/O520)*100</f>
        <v>97.775466267268001</v>
      </c>
    </row>
    <row r="521" spans="1:17" ht="14.25" customHeight="1" x14ac:dyDescent="0.2">
      <c r="A521" s="363"/>
      <c r="B521" s="363"/>
      <c r="C521" s="363"/>
      <c r="D521" s="363"/>
      <c r="E521" s="363"/>
      <c r="F521" s="163"/>
      <c r="G521" s="163"/>
      <c r="H521" s="163"/>
      <c r="I521" s="163"/>
      <c r="J521" s="163"/>
      <c r="K521" s="163"/>
      <c r="L521" s="163"/>
      <c r="M521" s="163"/>
      <c r="N521" s="163"/>
      <c r="O521" s="163"/>
      <c r="P521" s="199"/>
      <c r="Q521" s="354"/>
    </row>
    <row r="522" spans="1:17" ht="14.25" customHeight="1" thickBot="1" x14ac:dyDescent="0.25">
      <c r="A522" s="171"/>
      <c r="B522" s="171"/>
      <c r="C522" s="171"/>
      <c r="D522" s="171"/>
      <c r="E522" s="171"/>
      <c r="F522" s="171"/>
      <c r="G522" s="171"/>
      <c r="H522" s="171"/>
      <c r="I522" s="171"/>
      <c r="J522" s="171"/>
      <c r="K522" s="171"/>
      <c r="L522" s="171"/>
      <c r="M522" s="171"/>
      <c r="N522" s="171"/>
      <c r="O522" s="171"/>
      <c r="P522" s="171"/>
      <c r="Q522" s="171"/>
    </row>
    <row r="523" spans="1:17" ht="14.25" customHeight="1" thickBot="1" x14ac:dyDescent="0.25">
      <c r="A523" s="401" t="s">
        <v>460</v>
      </c>
      <c r="B523" s="383"/>
      <c r="C523" s="402"/>
      <c r="D523" s="383"/>
      <c r="E523" s="384"/>
      <c r="F523" s="403">
        <v>1932651.99</v>
      </c>
      <c r="G523" s="403">
        <v>1944180</v>
      </c>
      <c r="H523" s="403">
        <v>2034523</v>
      </c>
      <c r="I523" s="403">
        <v>2101727</v>
      </c>
      <c r="J523" s="403">
        <v>2103629</v>
      </c>
      <c r="K523" s="403">
        <v>2103629</v>
      </c>
      <c r="L523" s="403">
        <v>2103629</v>
      </c>
      <c r="M523" s="403">
        <v>2062375</v>
      </c>
      <c r="N523" s="403">
        <v>2103501</v>
      </c>
      <c r="O523" s="403">
        <f>SUM(O473)</f>
        <v>2111138</v>
      </c>
      <c r="P523" s="404">
        <f>SUM(P473)</f>
        <v>2047424.02</v>
      </c>
      <c r="Q523" s="388">
        <f>SUM(P523/O523)*100</f>
        <v>96.982007808111078</v>
      </c>
    </row>
    <row r="524" spans="1:17" ht="14.25" customHeight="1" thickBot="1" x14ac:dyDescent="0.25">
      <c r="A524" s="389" t="s">
        <v>465</v>
      </c>
      <c r="B524" s="390"/>
      <c r="C524" s="390"/>
      <c r="D524" s="390"/>
      <c r="E524" s="391"/>
      <c r="F524" s="405">
        <v>119186</v>
      </c>
      <c r="G524" s="405">
        <v>119186</v>
      </c>
      <c r="H524" s="405">
        <v>103196</v>
      </c>
      <c r="I524" s="405">
        <v>35992</v>
      </c>
      <c r="J524" s="405">
        <f>SUM(J493)</f>
        <v>45992</v>
      </c>
      <c r="K524" s="405">
        <v>49072</v>
      </c>
      <c r="L524" s="405">
        <v>49072</v>
      </c>
      <c r="M524" s="405">
        <v>92923</v>
      </c>
      <c r="N524" s="403">
        <v>167442</v>
      </c>
      <c r="O524" s="403">
        <f>SUM(O493)</f>
        <v>167442</v>
      </c>
      <c r="P524" s="404">
        <f>SUM(P493)</f>
        <v>90255.450000000012</v>
      </c>
      <c r="Q524" s="393">
        <f>SUM(P524/O524)*100</f>
        <v>53.902515497903757</v>
      </c>
    </row>
    <row r="525" spans="1:17" ht="14.25" customHeight="1" thickBot="1" x14ac:dyDescent="0.25">
      <c r="A525" s="394" t="s">
        <v>464</v>
      </c>
      <c r="B525" s="395"/>
      <c r="C525" s="395"/>
      <c r="D525" s="395"/>
      <c r="E525" s="396"/>
      <c r="F525" s="405">
        <v>116680</v>
      </c>
      <c r="G525" s="405">
        <v>116680</v>
      </c>
      <c r="H525" s="405">
        <v>116680</v>
      </c>
      <c r="I525" s="405">
        <v>116680</v>
      </c>
      <c r="J525" s="405">
        <f>SUM(J505)</f>
        <v>116680</v>
      </c>
      <c r="K525" s="405">
        <v>116680</v>
      </c>
      <c r="L525" s="405">
        <v>116680</v>
      </c>
      <c r="M525" s="405">
        <v>114083</v>
      </c>
      <c r="N525" s="403">
        <v>111680</v>
      </c>
      <c r="O525" s="403">
        <f>SUM(O505)</f>
        <v>111680</v>
      </c>
      <c r="P525" s="404">
        <f>SUM(P505)</f>
        <v>113762.84</v>
      </c>
      <c r="Q525" s="397">
        <f>SUM(P525/O525)*100</f>
        <v>101.86500716332378</v>
      </c>
    </row>
    <row r="526" spans="1:17" ht="14.25" customHeight="1" thickBot="1" x14ac:dyDescent="0.25">
      <c r="A526" s="398" t="s">
        <v>466</v>
      </c>
      <c r="B526" s="399"/>
      <c r="C526" s="399"/>
      <c r="D526" s="399"/>
      <c r="E526" s="373"/>
      <c r="F526" s="147">
        <f>SUM(F523:F525)</f>
        <v>2168517.9900000002</v>
      </c>
      <c r="G526" s="147">
        <f>SUM(G523:G525)</f>
        <v>2180046</v>
      </c>
      <c r="H526" s="147">
        <f>SUM(H523:H525)</f>
        <v>2254399</v>
      </c>
      <c r="I526" s="147">
        <f>SUM(I523:I525)</f>
        <v>2254399</v>
      </c>
      <c r="J526" s="147">
        <f t="shared" ref="J526" si="85">SUM(J523:J525)</f>
        <v>2266301</v>
      </c>
      <c r="K526" s="147">
        <f t="shared" ref="K526:P526" si="86">SUM(K523:K525)</f>
        <v>2269381</v>
      </c>
      <c r="L526" s="147">
        <f t="shared" si="86"/>
        <v>2269381</v>
      </c>
      <c r="M526" s="147">
        <f t="shared" si="86"/>
        <v>2269381</v>
      </c>
      <c r="N526" s="147">
        <f t="shared" si="86"/>
        <v>2382623</v>
      </c>
      <c r="O526" s="147">
        <f t="shared" si="86"/>
        <v>2390260</v>
      </c>
      <c r="P526" s="198">
        <f t="shared" si="86"/>
        <v>2251442.31</v>
      </c>
      <c r="Q526" s="361">
        <f>SUM(P526/O526)*100</f>
        <v>94.19236024532897</v>
      </c>
    </row>
    <row r="527" spans="1:17" ht="14.25" customHeight="1" thickBot="1" x14ac:dyDescent="0.25">
      <c r="A527" s="171"/>
      <c r="B527" s="171"/>
      <c r="C527" s="171"/>
      <c r="D527" s="171"/>
      <c r="E527" s="171"/>
      <c r="F527" s="171"/>
      <c r="G527" s="171"/>
      <c r="H527" s="171"/>
      <c r="I527" s="171"/>
      <c r="J527" s="171"/>
      <c r="K527" s="171"/>
      <c r="L527" s="171"/>
      <c r="M527" s="171"/>
      <c r="N527" s="171"/>
      <c r="O527" s="171"/>
      <c r="P527" s="171"/>
      <c r="Q527" s="171"/>
    </row>
    <row r="528" spans="1:17" s="11" customFormat="1" ht="14.25" customHeight="1" thickBot="1" x14ac:dyDescent="0.25">
      <c r="A528" s="398" t="s">
        <v>207</v>
      </c>
      <c r="B528" s="345"/>
      <c r="C528" s="399"/>
      <c r="D528" s="399"/>
      <c r="E528" s="400"/>
      <c r="F528" s="147">
        <v>0</v>
      </c>
      <c r="G528" s="147">
        <v>0</v>
      </c>
      <c r="H528" s="147">
        <v>0</v>
      </c>
      <c r="I528" s="147">
        <v>0</v>
      </c>
      <c r="J528" s="147">
        <f>SUM(J520-J526)</f>
        <v>0</v>
      </c>
      <c r="K528" s="147">
        <f>SUM(K520-K526)</f>
        <v>0</v>
      </c>
      <c r="L528" s="147">
        <f>SUM(L520-L526)</f>
        <v>0</v>
      </c>
      <c r="M528" s="147">
        <f>SUM(M520-M526)</f>
        <v>0</v>
      </c>
      <c r="N528" s="147">
        <v>0</v>
      </c>
      <c r="O528" s="198">
        <v>0</v>
      </c>
      <c r="P528" s="198">
        <f>SUM(P520-P526)</f>
        <v>85645.550000000279</v>
      </c>
      <c r="Q528" s="147">
        <v>0</v>
      </c>
    </row>
    <row r="529" spans="1:17" ht="14.25" x14ac:dyDescent="0.2">
      <c r="A529" s="43"/>
      <c r="B529" s="43"/>
      <c r="C529" s="43"/>
      <c r="D529" s="43"/>
      <c r="E529" s="43"/>
      <c r="F529" s="43"/>
      <c r="G529" s="43"/>
      <c r="H529" s="42"/>
      <c r="I529" s="43"/>
      <c r="K529" s="43"/>
      <c r="L529" s="43"/>
      <c r="M529" s="49"/>
      <c r="N529" s="49"/>
      <c r="O529" s="49"/>
      <c r="P529" s="49"/>
      <c r="Q529" s="1"/>
    </row>
    <row r="530" spans="1:17" s="16" customFormat="1" ht="15" x14ac:dyDescent="0.2">
      <c r="A530" s="43"/>
      <c r="B530" s="43"/>
      <c r="C530" s="43"/>
      <c r="D530" s="43"/>
      <c r="E530" s="43" t="s">
        <v>894</v>
      </c>
      <c r="F530" s="43"/>
      <c r="G530" s="43"/>
      <c r="H530" s="43"/>
      <c r="I530" s="114"/>
      <c r="J530" s="114"/>
      <c r="K530" s="114"/>
      <c r="L530" s="114"/>
      <c r="M530" s="52"/>
      <c r="N530" s="160"/>
      <c r="O530" s="160"/>
      <c r="P530" s="160"/>
      <c r="Q530" s="17"/>
    </row>
    <row r="531" spans="1:17" s="16" customFormat="1" ht="15" x14ac:dyDescent="0.2">
      <c r="A531" s="43"/>
      <c r="B531" s="43"/>
      <c r="C531" s="43"/>
      <c r="D531" s="43"/>
      <c r="E531" s="43" t="s">
        <v>261</v>
      </c>
      <c r="F531" s="43"/>
      <c r="G531" s="43"/>
      <c r="H531" s="43"/>
      <c r="I531" s="114"/>
      <c r="J531" s="114"/>
      <c r="K531" s="43"/>
      <c r="L531" s="43"/>
      <c r="M531" s="52"/>
      <c r="N531" s="52"/>
      <c r="O531" s="52"/>
      <c r="P531" s="203"/>
      <c r="Q531" s="17"/>
    </row>
    <row r="532" spans="1:17" s="16" customFormat="1" ht="15" x14ac:dyDescent="0.2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58"/>
      <c r="O532" s="58"/>
      <c r="P532" s="200"/>
      <c r="Q532" s="17"/>
    </row>
    <row r="533" spans="1:17" s="16" customFormat="1" ht="15" x14ac:dyDescent="0.2">
      <c r="A533" s="43"/>
      <c r="B533" s="43"/>
      <c r="C533" s="43"/>
      <c r="D533" s="43"/>
      <c r="E533" s="44"/>
      <c r="F533" s="44"/>
      <c r="G533" s="44"/>
      <c r="H533" s="44"/>
      <c r="I533" s="44"/>
      <c r="J533" s="44"/>
      <c r="K533" s="44"/>
      <c r="L533" s="44"/>
      <c r="M533" s="52"/>
      <c r="N533" s="52"/>
      <c r="O533" s="52"/>
      <c r="P533" s="52"/>
      <c r="Q533" s="17"/>
    </row>
    <row r="534" spans="1:17" s="16" customFormat="1" ht="15" x14ac:dyDescent="0.2">
      <c r="A534" s="43"/>
      <c r="B534" s="43"/>
      <c r="C534" s="43"/>
      <c r="D534" s="43"/>
      <c r="E534" s="45" t="s">
        <v>260</v>
      </c>
      <c r="F534" s="45"/>
      <c r="G534" s="45"/>
      <c r="H534" s="45"/>
      <c r="I534" s="45"/>
      <c r="J534" s="45"/>
      <c r="K534" s="45"/>
      <c r="L534" s="45"/>
      <c r="M534" s="52"/>
      <c r="N534" s="52"/>
      <c r="O534" s="200"/>
      <c r="P534" s="52"/>
      <c r="Q534" s="17"/>
    </row>
    <row r="535" spans="1:17" s="16" customFormat="1" ht="15" x14ac:dyDescent="0.2"/>
    <row r="536" spans="1:17" s="16" customFormat="1" ht="15" x14ac:dyDescent="0.2"/>
    <row r="537" spans="1:17" s="16" customFormat="1" ht="15" x14ac:dyDescent="0.2"/>
    <row r="538" spans="1:17" s="16" customFormat="1" ht="15" x14ac:dyDescent="0.2"/>
    <row r="539" spans="1:17" s="16" customFormat="1" ht="15" x14ac:dyDescent="0.2"/>
    <row r="540" spans="1:17" s="16" customFormat="1" ht="15" x14ac:dyDescent="0.2">
      <c r="M540" s="52"/>
      <c r="N540" s="52"/>
      <c r="O540" s="52"/>
      <c r="P540" s="52"/>
      <c r="Q540" s="17"/>
    </row>
    <row r="541" spans="1:17" s="16" customFormat="1" ht="15" x14ac:dyDescent="0.2">
      <c r="M541" s="52"/>
      <c r="N541" s="52"/>
      <c r="O541" s="52"/>
      <c r="P541" s="52"/>
      <c r="Q541" s="17"/>
    </row>
    <row r="542" spans="1:17" s="16" customFormat="1" ht="15" x14ac:dyDescent="0.2">
      <c r="M542" s="52"/>
      <c r="N542" s="52"/>
      <c r="O542" s="52"/>
      <c r="P542" s="52"/>
      <c r="Q542" s="17"/>
    </row>
    <row r="543" spans="1:17" s="16" customFormat="1" ht="15" x14ac:dyDescent="0.2">
      <c r="M543" s="52"/>
      <c r="N543" s="52"/>
      <c r="O543" s="52"/>
      <c r="P543" s="52"/>
      <c r="Q543" s="17"/>
    </row>
    <row r="544" spans="1:17" x14ac:dyDescent="0.2">
      <c r="M544" s="49"/>
      <c r="N544" s="49"/>
      <c r="O544" s="49"/>
      <c r="P544" s="49"/>
    </row>
    <row r="545" spans="2:16" x14ac:dyDescent="0.2">
      <c r="M545" s="49"/>
      <c r="N545" s="49"/>
      <c r="O545" s="49"/>
      <c r="P545" s="49"/>
    </row>
    <row r="546" spans="2:16" x14ac:dyDescent="0.2">
      <c r="M546" s="49"/>
      <c r="N546" s="49"/>
      <c r="O546" s="49"/>
      <c r="P546" s="49"/>
    </row>
    <row r="547" spans="2:16" x14ac:dyDescent="0.2">
      <c r="M547" s="49"/>
      <c r="N547" s="49"/>
      <c r="O547" s="49"/>
      <c r="P547" s="49"/>
    </row>
    <row r="548" spans="2:16" x14ac:dyDescent="0.2">
      <c r="M548" s="49"/>
      <c r="N548" s="49"/>
      <c r="O548" s="49"/>
      <c r="P548" s="49"/>
    </row>
    <row r="549" spans="2:16" x14ac:dyDescent="0.2">
      <c r="M549" s="49"/>
      <c r="N549" s="49"/>
      <c r="O549" s="49"/>
      <c r="P549" s="49"/>
    </row>
    <row r="550" spans="2:16" x14ac:dyDescent="0.2">
      <c r="M550" s="49"/>
      <c r="N550" s="49"/>
      <c r="O550" s="49"/>
      <c r="P550" s="49"/>
    </row>
    <row r="551" spans="2:16" x14ac:dyDescent="0.2">
      <c r="M551" s="49"/>
      <c r="N551" s="49"/>
      <c r="O551" s="49"/>
      <c r="P551" s="49"/>
    </row>
    <row r="552" spans="2:16" x14ac:dyDescent="0.2">
      <c r="M552" s="49"/>
      <c r="N552" s="49"/>
      <c r="O552" s="49"/>
      <c r="P552" s="49"/>
    </row>
    <row r="553" spans="2:16" ht="15" x14ac:dyDescent="0.2">
      <c r="E553" s="17"/>
      <c r="F553" s="17"/>
      <c r="G553" s="17"/>
      <c r="H553" s="17"/>
      <c r="I553" s="17"/>
      <c r="J553" s="17"/>
      <c r="K553" s="17"/>
      <c r="L553" s="17"/>
      <c r="M553" s="49"/>
      <c r="N553" s="49"/>
      <c r="O553" s="49"/>
      <c r="P553" s="49"/>
    </row>
    <row r="554" spans="2:16" ht="15" x14ac:dyDescent="0.2">
      <c r="B554" s="17"/>
      <c r="C554" s="17"/>
      <c r="D554" s="17"/>
      <c r="M554" s="49"/>
      <c r="N554" s="49"/>
      <c r="O554" s="49"/>
      <c r="P554" s="49"/>
    </row>
    <row r="555" spans="2:16" x14ac:dyDescent="0.2">
      <c r="M555" s="49"/>
      <c r="N555" s="49"/>
      <c r="O555" s="49"/>
      <c r="P555" s="49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Strana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abSelected="1" view="pageLayout" topLeftCell="A181" zoomScaleNormal="100" workbookViewId="0">
      <selection activeCell="D177" sqref="D177"/>
    </sheetView>
  </sheetViews>
  <sheetFormatPr defaultRowHeight="12.75" x14ac:dyDescent="0.2"/>
  <cols>
    <col min="1" max="1" width="4.85546875" customWidth="1"/>
    <col min="2" max="2" width="9.5703125" customWidth="1"/>
    <col min="3" max="3" width="4.5703125" customWidth="1"/>
    <col min="4" max="4" width="52.7109375" customWidth="1"/>
    <col min="5" max="6" width="8.140625" customWidth="1"/>
    <col min="7" max="7" width="8.42578125" customWidth="1"/>
    <col min="8" max="8" width="9.140625" customWidth="1"/>
    <col min="9" max="9" width="9" customWidth="1"/>
    <col min="10" max="10" width="9.5703125" customWidth="1"/>
    <col min="11" max="11" width="8.28515625" customWidth="1"/>
    <col min="12" max="12" width="9" customWidth="1"/>
    <col min="13" max="13" width="10.140625" customWidth="1"/>
    <col min="14" max="14" width="10.42578125" customWidth="1"/>
    <col min="15" max="15" width="11.5703125" customWidth="1"/>
    <col min="16" max="16" width="12" customWidth="1"/>
    <col min="19" max="20" width="0" hidden="1" customWidth="1"/>
  </cols>
  <sheetData>
    <row r="1" spans="1:15" ht="15.95" customHeight="1" x14ac:dyDescent="0.25">
      <c r="B1" s="37"/>
      <c r="D1" s="40" t="s">
        <v>867</v>
      </c>
      <c r="E1" s="40"/>
      <c r="F1" s="40"/>
      <c r="G1" s="40"/>
      <c r="H1" s="40"/>
      <c r="I1" s="40"/>
      <c r="J1" s="40"/>
      <c r="K1" s="40"/>
      <c r="N1" s="1"/>
      <c r="O1" s="175" t="s">
        <v>868</v>
      </c>
    </row>
    <row r="2" spans="1:15" ht="15.95" customHeight="1" x14ac:dyDescent="0.25">
      <c r="A2" s="37"/>
      <c r="B2" s="37"/>
      <c r="C2" s="37"/>
      <c r="D2" s="40" t="s">
        <v>305</v>
      </c>
      <c r="E2" s="40"/>
      <c r="F2" s="40"/>
      <c r="G2" s="40"/>
      <c r="H2" s="40"/>
      <c r="I2" s="40"/>
      <c r="J2" s="40"/>
      <c r="K2" s="40"/>
      <c r="N2" s="1"/>
    </row>
    <row r="3" spans="1:15" ht="15.75" customHeight="1" x14ac:dyDescent="0.25">
      <c r="A3" s="12" t="s">
        <v>537</v>
      </c>
      <c r="B3" s="12"/>
      <c r="C3" s="11"/>
      <c r="D3" s="11"/>
      <c r="E3" s="11"/>
      <c r="F3" s="11"/>
      <c r="G3" s="11"/>
      <c r="H3" s="11"/>
      <c r="I3" s="11"/>
      <c r="J3" s="11"/>
      <c r="K3" s="11"/>
      <c r="N3" s="1"/>
    </row>
    <row r="4" spans="1:15" ht="15.75" customHeight="1" x14ac:dyDescent="0.25">
      <c r="A4" s="12" t="s">
        <v>538</v>
      </c>
      <c r="B4" s="12"/>
      <c r="C4" s="11"/>
      <c r="D4" s="11"/>
      <c r="E4" s="11"/>
      <c r="F4" s="11"/>
      <c r="G4" s="11"/>
      <c r="H4" s="11"/>
      <c r="I4" s="11"/>
      <c r="J4" s="11"/>
      <c r="K4" s="11"/>
      <c r="N4" s="1"/>
    </row>
    <row r="5" spans="1:15" ht="15.75" customHeight="1" x14ac:dyDescent="0.25">
      <c r="A5" s="12" t="s">
        <v>208</v>
      </c>
      <c r="B5" s="12"/>
      <c r="C5" s="11"/>
      <c r="D5" s="11"/>
      <c r="E5" s="11"/>
      <c r="F5" s="11"/>
      <c r="G5" s="11"/>
      <c r="H5" s="11"/>
      <c r="I5" s="11"/>
      <c r="J5" s="11"/>
      <c r="K5" s="11"/>
      <c r="N5" s="1"/>
    </row>
    <row r="6" spans="1:15" ht="15.75" customHeight="1" x14ac:dyDescent="0.25">
      <c r="A6" s="19" t="s">
        <v>520</v>
      </c>
      <c r="B6" s="19"/>
      <c r="C6" s="19"/>
      <c r="D6" s="19"/>
      <c r="E6" s="19"/>
      <c r="F6" s="19"/>
      <c r="G6" s="19"/>
      <c r="H6" s="19"/>
      <c r="I6" s="19"/>
      <c r="J6" s="19"/>
      <c r="K6" s="19"/>
      <c r="N6" s="1"/>
    </row>
    <row r="7" spans="1:15" ht="15.75" customHeight="1" x14ac:dyDescent="0.2">
      <c r="A7" s="26" t="s">
        <v>209</v>
      </c>
      <c r="B7" s="26"/>
      <c r="C7" s="26"/>
      <c r="D7" s="26"/>
      <c r="E7" s="26"/>
      <c r="F7" s="26"/>
      <c r="G7" s="26"/>
      <c r="H7" s="26"/>
      <c r="I7" s="26"/>
      <c r="J7" s="26"/>
      <c r="K7" s="26"/>
      <c r="N7" s="1"/>
    </row>
    <row r="8" spans="1:15" ht="15.75" customHeight="1" x14ac:dyDescent="0.25">
      <c r="A8" s="12" t="s">
        <v>668</v>
      </c>
      <c r="B8" s="12"/>
      <c r="C8" s="11"/>
      <c r="D8" s="11"/>
      <c r="E8" s="11"/>
      <c r="F8" s="11"/>
      <c r="G8" s="11"/>
      <c r="H8" s="11"/>
      <c r="I8" s="11"/>
      <c r="J8" s="11"/>
      <c r="K8" s="11"/>
      <c r="N8" s="1"/>
    </row>
    <row r="9" spans="1:15" ht="15.75" customHeight="1" x14ac:dyDescent="0.25">
      <c r="A9" s="12" t="s">
        <v>521</v>
      </c>
      <c r="B9" s="11"/>
      <c r="C9" s="11"/>
      <c r="D9" s="11"/>
      <c r="E9" s="11"/>
      <c r="F9" s="11"/>
      <c r="G9" s="11"/>
      <c r="H9" s="11"/>
      <c r="I9" s="11"/>
      <c r="J9" s="11"/>
      <c r="K9" s="11"/>
      <c r="N9" s="1"/>
    </row>
    <row r="10" spans="1:15" ht="15.75" customHeight="1" x14ac:dyDescent="0.25">
      <c r="A10" s="19" t="s">
        <v>256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N10" s="1"/>
    </row>
    <row r="11" spans="1:15" ht="15.75" customHeight="1" x14ac:dyDescent="0.25">
      <c r="A11" s="12" t="s">
        <v>597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N11" s="1"/>
    </row>
    <row r="12" spans="1:15" ht="15.75" customHeight="1" x14ac:dyDescent="0.25">
      <c r="A12" s="12" t="s">
        <v>860</v>
      </c>
      <c r="B12" s="11"/>
      <c r="C12" s="11"/>
      <c r="D12" s="12"/>
      <c r="E12" s="12"/>
      <c r="F12" s="12"/>
      <c r="G12" s="12"/>
      <c r="H12" s="12"/>
      <c r="I12" s="12"/>
      <c r="J12" s="12"/>
      <c r="K12" s="12"/>
      <c r="N12" s="1"/>
    </row>
    <row r="13" spans="1:15" ht="15.75" customHeight="1" x14ac:dyDescent="0.25">
      <c r="A13" s="12" t="s">
        <v>861</v>
      </c>
      <c r="B13" s="11"/>
      <c r="C13" s="11"/>
      <c r="D13" s="12"/>
      <c r="E13" s="12"/>
      <c r="F13" s="12"/>
      <c r="G13" s="12"/>
      <c r="H13" s="12"/>
      <c r="I13" s="12"/>
      <c r="J13" s="12"/>
      <c r="K13" s="12"/>
      <c r="N13" s="1"/>
    </row>
    <row r="14" spans="1:15" ht="15.75" customHeight="1" x14ac:dyDescent="0.25">
      <c r="A14" s="12" t="s">
        <v>862</v>
      </c>
      <c r="B14" s="11"/>
      <c r="C14" s="11"/>
      <c r="D14" s="12"/>
      <c r="E14" s="12"/>
      <c r="F14" s="12"/>
      <c r="G14" s="12"/>
      <c r="H14" s="12"/>
      <c r="I14" s="12"/>
      <c r="J14" s="12"/>
      <c r="K14" s="12"/>
      <c r="N14" s="1"/>
    </row>
    <row r="15" spans="1:15" ht="15.75" customHeight="1" x14ac:dyDescent="0.25">
      <c r="A15" s="12" t="s">
        <v>863</v>
      </c>
      <c r="B15" s="11"/>
      <c r="C15" s="11"/>
      <c r="D15" s="46"/>
      <c r="E15" s="46"/>
      <c r="F15" s="46"/>
      <c r="G15" s="46"/>
      <c r="H15" s="46"/>
      <c r="I15" s="46"/>
      <c r="J15" s="46"/>
      <c r="K15" s="46"/>
      <c r="N15" s="1"/>
    </row>
    <row r="16" spans="1:15" ht="15.75" customHeight="1" x14ac:dyDescent="0.25">
      <c r="A16" s="12" t="s">
        <v>864</v>
      </c>
      <c r="B16" s="11"/>
      <c r="C16" s="11"/>
      <c r="D16" s="46"/>
      <c r="E16" s="12"/>
      <c r="F16" s="12"/>
      <c r="G16" s="12"/>
      <c r="H16" s="12"/>
      <c r="I16" s="12"/>
      <c r="J16" s="12"/>
      <c r="K16" s="12"/>
      <c r="N16" s="1"/>
    </row>
    <row r="17" spans="1:20" ht="15.95" customHeight="1" thickBot="1" x14ac:dyDescent="0.3">
      <c r="A17" s="27"/>
      <c r="B17" s="27"/>
      <c r="C17" s="27"/>
      <c r="D17" s="7" t="s">
        <v>391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219"/>
    </row>
    <row r="18" spans="1:20" ht="15.95" customHeight="1" x14ac:dyDescent="0.25">
      <c r="A18" s="148" t="s">
        <v>211</v>
      </c>
      <c r="B18" s="148" t="s">
        <v>14</v>
      </c>
      <c r="C18" s="148" t="s">
        <v>15</v>
      </c>
      <c r="D18" s="28"/>
      <c r="E18" s="142" t="s">
        <v>892</v>
      </c>
      <c r="F18" s="142" t="s">
        <v>682</v>
      </c>
      <c r="G18" s="142" t="s">
        <v>684</v>
      </c>
      <c r="H18" s="142" t="s">
        <v>685</v>
      </c>
      <c r="I18" s="142" t="s">
        <v>686</v>
      </c>
      <c r="J18" s="142" t="s">
        <v>687</v>
      </c>
      <c r="K18" s="142" t="s">
        <v>688</v>
      </c>
      <c r="L18" s="142" t="s">
        <v>689</v>
      </c>
      <c r="M18" s="142" t="s">
        <v>855</v>
      </c>
      <c r="N18" s="142" t="s">
        <v>865</v>
      </c>
      <c r="O18" s="172" t="s">
        <v>690</v>
      </c>
      <c r="P18" s="148" t="s">
        <v>691</v>
      </c>
    </row>
    <row r="19" spans="1:20" ht="15.95" customHeight="1" x14ac:dyDescent="0.25">
      <c r="A19" s="149" t="s">
        <v>17</v>
      </c>
      <c r="B19" s="149" t="s">
        <v>212</v>
      </c>
      <c r="C19" s="149" t="s">
        <v>18</v>
      </c>
      <c r="D19" s="29" t="s">
        <v>19</v>
      </c>
      <c r="E19" s="143" t="s">
        <v>893</v>
      </c>
      <c r="F19" s="143" t="s">
        <v>442</v>
      </c>
      <c r="G19" s="143" t="s">
        <v>442</v>
      </c>
      <c r="H19" s="143" t="s">
        <v>442</v>
      </c>
      <c r="I19" s="143" t="s">
        <v>442</v>
      </c>
      <c r="J19" s="143" t="s">
        <v>442</v>
      </c>
      <c r="K19" s="143" t="s">
        <v>442</v>
      </c>
      <c r="L19" s="143" t="s">
        <v>442</v>
      </c>
      <c r="M19" s="143" t="s">
        <v>442</v>
      </c>
      <c r="N19" s="143" t="s">
        <v>442</v>
      </c>
      <c r="O19" s="173" t="s">
        <v>442</v>
      </c>
      <c r="P19" s="149" t="s">
        <v>692</v>
      </c>
    </row>
    <row r="20" spans="1:20" ht="15.95" customHeight="1" thickBot="1" x14ac:dyDescent="0.3">
      <c r="A20" s="149"/>
      <c r="B20" s="149"/>
      <c r="C20" s="149"/>
      <c r="D20" s="29"/>
      <c r="E20" s="143" t="s">
        <v>678</v>
      </c>
      <c r="F20" s="143" t="s">
        <v>683</v>
      </c>
      <c r="G20" s="143" t="s">
        <v>683</v>
      </c>
      <c r="H20" s="143" t="s">
        <v>683</v>
      </c>
      <c r="I20" s="143" t="s">
        <v>683</v>
      </c>
      <c r="J20" s="143" t="s">
        <v>683</v>
      </c>
      <c r="K20" s="143" t="s">
        <v>683</v>
      </c>
      <c r="L20" s="143" t="s">
        <v>683</v>
      </c>
      <c r="M20" s="143" t="s">
        <v>683</v>
      </c>
      <c r="N20" s="143" t="s">
        <v>683</v>
      </c>
      <c r="O20" s="173" t="s">
        <v>693</v>
      </c>
      <c r="P20" s="149" t="s">
        <v>683</v>
      </c>
    </row>
    <row r="21" spans="1:20" ht="15.95" customHeight="1" thickBot="1" x14ac:dyDescent="0.3">
      <c r="A21" s="210"/>
      <c r="B21" s="210"/>
      <c r="C21" s="210"/>
      <c r="D21" s="30"/>
      <c r="E21" s="48" t="s">
        <v>362</v>
      </c>
      <c r="F21" s="48" t="s">
        <v>362</v>
      </c>
      <c r="G21" s="48" t="s">
        <v>362</v>
      </c>
      <c r="H21" s="48" t="s">
        <v>362</v>
      </c>
      <c r="I21" s="48" t="s">
        <v>362</v>
      </c>
      <c r="J21" s="48" t="s">
        <v>362</v>
      </c>
      <c r="K21" s="48" t="s">
        <v>362</v>
      </c>
      <c r="L21" s="48" t="s">
        <v>362</v>
      </c>
      <c r="M21" s="48" t="s">
        <v>362</v>
      </c>
      <c r="N21" s="48" t="s">
        <v>362</v>
      </c>
      <c r="O21" s="174" t="s">
        <v>362</v>
      </c>
      <c r="P21" s="174" t="s">
        <v>362</v>
      </c>
    </row>
    <row r="22" spans="1:20" ht="15.95" customHeight="1" x14ac:dyDescent="0.2">
      <c r="A22" s="31"/>
      <c r="B22" s="31"/>
      <c r="C22" s="31"/>
      <c r="D22" s="31"/>
      <c r="E22" s="31"/>
      <c r="F22" s="31"/>
      <c r="G22" s="11"/>
      <c r="H22" s="31"/>
      <c r="I22" s="31"/>
      <c r="J22" s="31"/>
      <c r="K22" s="31"/>
    </row>
    <row r="23" spans="1:20" ht="15.95" customHeight="1" x14ac:dyDescent="0.2">
      <c r="A23" s="31"/>
      <c r="B23" s="31"/>
      <c r="C23" s="31"/>
      <c r="D23" s="31"/>
      <c r="E23" s="31"/>
      <c r="F23" s="31"/>
      <c r="G23" s="11"/>
      <c r="H23" s="31"/>
      <c r="I23" s="31"/>
      <c r="J23" s="31"/>
      <c r="K23" s="31"/>
    </row>
    <row r="24" spans="1:20" ht="15.95" customHeight="1" x14ac:dyDescent="0.25">
      <c r="A24" s="13">
        <v>100</v>
      </c>
      <c r="B24" s="98"/>
      <c r="C24" s="69"/>
      <c r="D24" s="69" t="s">
        <v>422</v>
      </c>
      <c r="E24" s="69"/>
      <c r="F24" s="69"/>
      <c r="G24" s="14"/>
      <c r="H24" s="14"/>
      <c r="I24" s="13"/>
      <c r="J24" s="13"/>
      <c r="K24" s="13"/>
    </row>
    <row r="25" spans="1:20" ht="15.95" customHeight="1" x14ac:dyDescent="0.25">
      <c r="A25" s="6">
        <v>110</v>
      </c>
      <c r="B25" s="78"/>
      <c r="C25" s="63"/>
      <c r="D25" s="63" t="s">
        <v>472</v>
      </c>
      <c r="E25" s="63"/>
      <c r="F25" s="63"/>
      <c r="G25" s="63"/>
      <c r="H25" s="63"/>
      <c r="I25" s="63"/>
      <c r="J25" s="63"/>
      <c r="K25" s="63"/>
      <c r="L25" s="63"/>
      <c r="M25" s="151"/>
      <c r="N25" s="63"/>
      <c r="O25" s="151"/>
      <c r="P25" s="63"/>
    </row>
    <row r="26" spans="1:20" ht="15.95" customHeight="1" x14ac:dyDescent="0.25">
      <c r="A26" s="6">
        <v>111</v>
      </c>
      <c r="B26" s="78"/>
      <c r="C26" s="63"/>
      <c r="D26" s="63" t="s">
        <v>213</v>
      </c>
      <c r="E26" s="63"/>
      <c r="F26" s="63"/>
      <c r="G26" s="63"/>
      <c r="H26" s="63"/>
      <c r="I26" s="63"/>
      <c r="J26" s="63"/>
      <c r="K26" s="63"/>
      <c r="L26" s="63"/>
      <c r="M26" s="151"/>
      <c r="N26" s="63"/>
      <c r="O26" s="151"/>
      <c r="P26" s="63"/>
    </row>
    <row r="27" spans="1:20" ht="15.95" customHeight="1" x14ac:dyDescent="0.2">
      <c r="A27" s="23"/>
      <c r="B27" s="79">
        <v>111003</v>
      </c>
      <c r="C27" s="54">
        <v>41</v>
      </c>
      <c r="D27" s="54" t="s">
        <v>214</v>
      </c>
      <c r="E27" s="65">
        <v>871944</v>
      </c>
      <c r="F27" s="156">
        <v>880937</v>
      </c>
      <c r="G27" s="156">
        <v>937061</v>
      </c>
      <c r="H27" s="65">
        <v>937061</v>
      </c>
      <c r="I27" s="156">
        <v>947378</v>
      </c>
      <c r="J27" s="65">
        <v>947378</v>
      </c>
      <c r="K27" s="65">
        <v>947378</v>
      </c>
      <c r="L27" s="65">
        <v>947378</v>
      </c>
      <c r="M27" s="65">
        <v>963970</v>
      </c>
      <c r="N27" s="65">
        <v>963970</v>
      </c>
      <c r="O27" s="152">
        <v>958724.07</v>
      </c>
      <c r="P27" s="65">
        <f>SUM(O27/N27)*100</f>
        <v>99.455799454339854</v>
      </c>
    </row>
    <row r="28" spans="1:20" ht="15.95" customHeight="1" x14ac:dyDescent="0.2">
      <c r="A28" s="23"/>
      <c r="B28" s="79"/>
      <c r="C28" s="54"/>
      <c r="D28" s="63" t="s">
        <v>99</v>
      </c>
      <c r="E28" s="109">
        <f t="shared" ref="E28:H28" si="0">SUM(E27)</f>
        <v>871944</v>
      </c>
      <c r="F28" s="109">
        <f t="shared" si="0"/>
        <v>880937</v>
      </c>
      <c r="G28" s="109">
        <f t="shared" si="0"/>
        <v>937061</v>
      </c>
      <c r="H28" s="109">
        <f t="shared" si="0"/>
        <v>937061</v>
      </c>
      <c r="I28" s="109">
        <f t="shared" ref="I28" si="1">SUM(I27)</f>
        <v>947378</v>
      </c>
      <c r="J28" s="109">
        <f t="shared" ref="J28:K28" si="2">SUM(J27)</f>
        <v>947378</v>
      </c>
      <c r="K28" s="109">
        <f t="shared" si="2"/>
        <v>947378</v>
      </c>
      <c r="L28" s="109">
        <f>SUM(L27)</f>
        <v>947378</v>
      </c>
      <c r="M28" s="109">
        <f>SUM(M27)</f>
        <v>963970</v>
      </c>
      <c r="N28" s="109">
        <f>SUM(N27)</f>
        <v>963970</v>
      </c>
      <c r="O28" s="151">
        <f>SUM(O27)</f>
        <v>958724.07</v>
      </c>
      <c r="P28" s="65">
        <f t="shared" ref="P28:P91" si="3">SUM(O28/N28)*100</f>
        <v>99.455799454339854</v>
      </c>
      <c r="S28" s="5">
        <f>SUM(N28)</f>
        <v>963970</v>
      </c>
      <c r="T28" s="5">
        <f>SUM(O28)</f>
        <v>958724.07</v>
      </c>
    </row>
    <row r="29" spans="1:20" ht="15.95" customHeight="1" x14ac:dyDescent="0.25">
      <c r="A29" s="6">
        <v>120</v>
      </c>
      <c r="B29" s="78"/>
      <c r="C29" s="63"/>
      <c r="D29" s="63" t="s">
        <v>215</v>
      </c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51"/>
      <c r="P29" s="65"/>
    </row>
    <row r="30" spans="1:20" ht="15.95" customHeight="1" x14ac:dyDescent="0.2">
      <c r="A30" s="23"/>
      <c r="B30" s="79">
        <v>121001</v>
      </c>
      <c r="C30" s="54">
        <v>41</v>
      </c>
      <c r="D30" s="54" t="s">
        <v>216</v>
      </c>
      <c r="E30" s="65">
        <v>12000</v>
      </c>
      <c r="F30" s="65">
        <v>12000</v>
      </c>
      <c r="G30" s="65">
        <v>12000</v>
      </c>
      <c r="H30" s="65">
        <v>12000</v>
      </c>
      <c r="I30" s="65">
        <v>12000</v>
      </c>
      <c r="J30" s="65">
        <v>12000</v>
      </c>
      <c r="K30" s="65">
        <v>12000</v>
      </c>
      <c r="L30" s="65">
        <v>12000</v>
      </c>
      <c r="M30" s="65">
        <v>12000</v>
      </c>
      <c r="N30" s="65">
        <v>12000</v>
      </c>
      <c r="O30" s="152">
        <v>11870.68</v>
      </c>
      <c r="P30" s="65">
        <f t="shared" si="3"/>
        <v>98.922333333333341</v>
      </c>
    </row>
    <row r="31" spans="1:20" ht="15.95" customHeight="1" x14ac:dyDescent="0.2">
      <c r="A31" s="23"/>
      <c r="B31" s="79">
        <v>121002</v>
      </c>
      <c r="C31" s="54">
        <v>41</v>
      </c>
      <c r="D31" s="54" t="s">
        <v>217</v>
      </c>
      <c r="E31" s="65">
        <v>220000</v>
      </c>
      <c r="F31" s="65">
        <v>220000</v>
      </c>
      <c r="G31" s="65">
        <v>220000</v>
      </c>
      <c r="H31" s="65">
        <v>220000</v>
      </c>
      <c r="I31" s="65">
        <v>220000</v>
      </c>
      <c r="J31" s="65">
        <v>220000</v>
      </c>
      <c r="K31" s="65">
        <v>220000</v>
      </c>
      <c r="L31" s="65">
        <v>220000</v>
      </c>
      <c r="M31" s="65">
        <v>220000</v>
      </c>
      <c r="N31" s="65">
        <v>220000</v>
      </c>
      <c r="O31" s="152">
        <v>224814.09</v>
      </c>
      <c r="P31" s="65">
        <f t="shared" si="3"/>
        <v>102.18822272727273</v>
      </c>
    </row>
    <row r="32" spans="1:20" ht="15.95" customHeight="1" x14ac:dyDescent="0.2">
      <c r="A32" s="23"/>
      <c r="B32" s="79"/>
      <c r="C32" s="54"/>
      <c r="D32" s="63" t="s">
        <v>99</v>
      </c>
      <c r="E32" s="109">
        <f t="shared" ref="E32:H32" si="4">SUM(E30:E31)</f>
        <v>232000</v>
      </c>
      <c r="F32" s="109">
        <f t="shared" si="4"/>
        <v>232000</v>
      </c>
      <c r="G32" s="109">
        <f t="shared" si="4"/>
        <v>232000</v>
      </c>
      <c r="H32" s="109">
        <f t="shared" si="4"/>
        <v>232000</v>
      </c>
      <c r="I32" s="109">
        <f t="shared" ref="I32" si="5">SUM(I30:I31)</f>
        <v>232000</v>
      </c>
      <c r="J32" s="109">
        <f t="shared" ref="J32:K32" si="6">SUM(J30:J31)</f>
        <v>232000</v>
      </c>
      <c r="K32" s="109">
        <f t="shared" si="6"/>
        <v>232000</v>
      </c>
      <c r="L32" s="109">
        <f>SUM(L30:L31)</f>
        <v>232000</v>
      </c>
      <c r="M32" s="109">
        <f>SUM(M30:M31)</f>
        <v>232000</v>
      </c>
      <c r="N32" s="109">
        <f>SUM(N30:N31)</f>
        <v>232000</v>
      </c>
      <c r="O32" s="151">
        <f>SUM(O30:O31)</f>
        <v>236684.77</v>
      </c>
      <c r="P32" s="65">
        <f t="shared" si="3"/>
        <v>102.0192974137931</v>
      </c>
      <c r="S32" s="5">
        <f>SUM(N32)</f>
        <v>232000</v>
      </c>
      <c r="T32" s="5">
        <f>SUM(O32)</f>
        <v>236684.77</v>
      </c>
    </row>
    <row r="33" spans="1:20" ht="15.95" customHeight="1" x14ac:dyDescent="0.25">
      <c r="A33" s="6">
        <v>133</v>
      </c>
      <c r="B33" s="78"/>
      <c r="C33" s="63"/>
      <c r="D33" s="63" t="s">
        <v>218</v>
      </c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77"/>
      <c r="P33" s="65"/>
    </row>
    <row r="34" spans="1:20" ht="15.95" customHeight="1" x14ac:dyDescent="0.2">
      <c r="A34" s="23"/>
      <c r="B34" s="79">
        <v>133001</v>
      </c>
      <c r="C34" s="54">
        <v>41</v>
      </c>
      <c r="D34" s="54" t="s">
        <v>219</v>
      </c>
      <c r="E34" s="65">
        <v>1000</v>
      </c>
      <c r="F34" s="65">
        <v>1000</v>
      </c>
      <c r="G34" s="65">
        <v>1000</v>
      </c>
      <c r="H34" s="65">
        <v>1000</v>
      </c>
      <c r="I34" s="65">
        <v>1000</v>
      </c>
      <c r="J34" s="65">
        <v>1000</v>
      </c>
      <c r="K34" s="65">
        <v>1000</v>
      </c>
      <c r="L34" s="65">
        <v>1000</v>
      </c>
      <c r="M34" s="65">
        <v>1000</v>
      </c>
      <c r="N34" s="65">
        <v>1000</v>
      </c>
      <c r="O34" s="152">
        <v>1106.68</v>
      </c>
      <c r="P34" s="65">
        <f t="shared" si="3"/>
        <v>110.66800000000001</v>
      </c>
    </row>
    <row r="35" spans="1:20" ht="15.95" customHeight="1" x14ac:dyDescent="0.2">
      <c r="A35" s="23"/>
      <c r="B35" s="80">
        <v>133012</v>
      </c>
      <c r="C35" s="66">
        <v>41</v>
      </c>
      <c r="D35" s="66" t="s">
        <v>220</v>
      </c>
      <c r="E35" s="65">
        <v>40</v>
      </c>
      <c r="F35" s="65">
        <v>40</v>
      </c>
      <c r="G35" s="65">
        <v>40</v>
      </c>
      <c r="H35" s="65">
        <v>40</v>
      </c>
      <c r="I35" s="65">
        <v>40</v>
      </c>
      <c r="J35" s="65">
        <v>40</v>
      </c>
      <c r="K35" s="65">
        <v>40</v>
      </c>
      <c r="L35" s="65">
        <v>40</v>
      </c>
      <c r="M35" s="65">
        <v>100</v>
      </c>
      <c r="N35" s="65">
        <v>100</v>
      </c>
      <c r="O35" s="152">
        <v>146.15</v>
      </c>
      <c r="P35" s="65">
        <f t="shared" si="3"/>
        <v>146.15</v>
      </c>
    </row>
    <row r="36" spans="1:20" ht="15.95" customHeight="1" x14ac:dyDescent="0.2">
      <c r="A36" s="23"/>
      <c r="B36" s="80">
        <v>133006</v>
      </c>
      <c r="C36" s="66">
        <v>41</v>
      </c>
      <c r="D36" s="66" t="s">
        <v>221</v>
      </c>
      <c r="E36" s="65">
        <v>60</v>
      </c>
      <c r="F36" s="65">
        <v>60</v>
      </c>
      <c r="G36" s="65">
        <v>60</v>
      </c>
      <c r="H36" s="65">
        <v>60</v>
      </c>
      <c r="I36" s="65">
        <v>60</v>
      </c>
      <c r="J36" s="65">
        <v>60</v>
      </c>
      <c r="K36" s="65">
        <v>60</v>
      </c>
      <c r="L36" s="65">
        <v>60</v>
      </c>
      <c r="M36" s="65">
        <v>60</v>
      </c>
      <c r="N36" s="65">
        <v>60</v>
      </c>
      <c r="O36" s="152">
        <v>53.13</v>
      </c>
      <c r="P36" s="65">
        <f t="shared" si="3"/>
        <v>88.550000000000011</v>
      </c>
    </row>
    <row r="37" spans="1:20" ht="15.95" customHeight="1" x14ac:dyDescent="0.2">
      <c r="A37" s="23"/>
      <c r="B37" s="165" t="s">
        <v>222</v>
      </c>
      <c r="C37" s="54">
        <v>41</v>
      </c>
      <c r="D37" s="54" t="s">
        <v>223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233</v>
      </c>
      <c r="N37" s="65">
        <v>233</v>
      </c>
      <c r="O37" s="152">
        <v>604.76</v>
      </c>
      <c r="P37" s="65">
        <f t="shared" si="3"/>
        <v>259.55364806866953</v>
      </c>
    </row>
    <row r="38" spans="1:20" ht="15.95" customHeight="1" x14ac:dyDescent="0.2">
      <c r="A38" s="23"/>
      <c r="B38" s="165" t="s">
        <v>224</v>
      </c>
      <c r="C38" s="54">
        <v>41</v>
      </c>
      <c r="D38" s="54" t="s">
        <v>225</v>
      </c>
      <c r="E38" s="131">
        <v>78700</v>
      </c>
      <c r="F38" s="131">
        <v>78700</v>
      </c>
      <c r="G38" s="131">
        <v>78700</v>
      </c>
      <c r="H38" s="131">
        <v>78700</v>
      </c>
      <c r="I38" s="131">
        <v>78700</v>
      </c>
      <c r="J38" s="131">
        <v>78700</v>
      </c>
      <c r="K38" s="131">
        <v>78700</v>
      </c>
      <c r="L38" s="131">
        <v>78700</v>
      </c>
      <c r="M38" s="131">
        <v>78700</v>
      </c>
      <c r="N38" s="131">
        <v>78700</v>
      </c>
      <c r="O38" s="178">
        <v>72542.94</v>
      </c>
      <c r="P38" s="65">
        <f t="shared" si="3"/>
        <v>92.176543837357045</v>
      </c>
    </row>
    <row r="39" spans="1:20" ht="15.95" customHeight="1" x14ac:dyDescent="0.2">
      <c r="A39" s="23"/>
      <c r="B39" s="165" t="s">
        <v>226</v>
      </c>
      <c r="C39" s="54">
        <v>41</v>
      </c>
      <c r="D39" s="54" t="s">
        <v>227</v>
      </c>
      <c r="E39" s="131">
        <v>17712</v>
      </c>
      <c r="F39" s="131">
        <v>17712</v>
      </c>
      <c r="G39" s="131">
        <v>17712</v>
      </c>
      <c r="H39" s="131">
        <v>17712</v>
      </c>
      <c r="I39" s="131">
        <v>17712</v>
      </c>
      <c r="J39" s="131">
        <v>17712</v>
      </c>
      <c r="K39" s="131">
        <v>17712</v>
      </c>
      <c r="L39" s="131">
        <v>17712</v>
      </c>
      <c r="M39" s="131">
        <v>17712</v>
      </c>
      <c r="N39" s="131">
        <v>17712</v>
      </c>
      <c r="O39" s="178">
        <v>19982.689999999999</v>
      </c>
      <c r="P39" s="65">
        <f t="shared" si="3"/>
        <v>112.82006549232158</v>
      </c>
    </row>
    <row r="40" spans="1:20" ht="15.95" customHeight="1" x14ac:dyDescent="0.2">
      <c r="A40" s="33"/>
      <c r="B40" s="167" t="s">
        <v>262</v>
      </c>
      <c r="C40" s="60">
        <v>41</v>
      </c>
      <c r="D40" s="54" t="s">
        <v>263</v>
      </c>
      <c r="E40" s="65">
        <v>82100</v>
      </c>
      <c r="F40" s="65">
        <v>82100</v>
      </c>
      <c r="G40" s="65">
        <v>82100</v>
      </c>
      <c r="H40" s="65">
        <v>82100</v>
      </c>
      <c r="I40" s="65">
        <v>82100</v>
      </c>
      <c r="J40" s="65">
        <v>82100</v>
      </c>
      <c r="K40" s="65">
        <v>82100</v>
      </c>
      <c r="L40" s="65">
        <v>82100</v>
      </c>
      <c r="M40" s="65">
        <v>82100</v>
      </c>
      <c r="N40" s="65">
        <v>82100</v>
      </c>
      <c r="O40" s="152">
        <v>68346.52</v>
      </c>
      <c r="P40" s="65">
        <f t="shared" si="3"/>
        <v>83.247892813641911</v>
      </c>
    </row>
    <row r="41" spans="1:20" ht="15.95" customHeight="1" x14ac:dyDescent="0.2">
      <c r="A41" s="23"/>
      <c r="B41" s="79">
        <v>134001</v>
      </c>
      <c r="C41" s="54">
        <v>41</v>
      </c>
      <c r="D41" s="54" t="s">
        <v>556</v>
      </c>
      <c r="E41" s="65">
        <v>101</v>
      </c>
      <c r="F41" s="65">
        <v>101</v>
      </c>
      <c r="G41" s="65">
        <v>101</v>
      </c>
      <c r="H41" s="65">
        <v>101</v>
      </c>
      <c r="I41" s="65">
        <v>101</v>
      </c>
      <c r="J41" s="65">
        <v>101</v>
      </c>
      <c r="K41" s="65">
        <v>101</v>
      </c>
      <c r="L41" s="65">
        <v>101</v>
      </c>
      <c r="M41" s="65">
        <v>101</v>
      </c>
      <c r="N41" s="65">
        <v>101</v>
      </c>
      <c r="O41" s="152">
        <v>101.18</v>
      </c>
      <c r="P41" s="65">
        <f t="shared" si="3"/>
        <v>100.17821782178218</v>
      </c>
    </row>
    <row r="42" spans="1:20" ht="15.95" customHeight="1" x14ac:dyDescent="0.2">
      <c r="A42" s="23"/>
      <c r="B42" s="79"/>
      <c r="C42" s="54"/>
      <c r="D42" s="63" t="s">
        <v>99</v>
      </c>
      <c r="E42" s="109">
        <f t="shared" ref="E42:K42" si="7">SUM(E34:E41)</f>
        <v>179713</v>
      </c>
      <c r="F42" s="109">
        <f t="shared" si="7"/>
        <v>179713</v>
      </c>
      <c r="G42" s="109">
        <f t="shared" si="7"/>
        <v>179713</v>
      </c>
      <c r="H42" s="109">
        <f t="shared" si="7"/>
        <v>179713</v>
      </c>
      <c r="I42" s="109">
        <f t="shared" si="7"/>
        <v>179713</v>
      </c>
      <c r="J42" s="109">
        <f t="shared" si="7"/>
        <v>179713</v>
      </c>
      <c r="K42" s="109">
        <f t="shared" si="7"/>
        <v>179713</v>
      </c>
      <c r="L42" s="109">
        <v>179713</v>
      </c>
      <c r="M42" s="109">
        <f>SUM(M34:M41)</f>
        <v>180006</v>
      </c>
      <c r="N42" s="109">
        <f>SUM(N34:N41)</f>
        <v>180006</v>
      </c>
      <c r="O42" s="151">
        <f>SUM(O34:O41)</f>
        <v>162884.04999999999</v>
      </c>
      <c r="P42" s="65">
        <f t="shared" si="3"/>
        <v>90.488122618134952</v>
      </c>
      <c r="S42" s="5">
        <f>SUM(N42)</f>
        <v>180006</v>
      </c>
      <c r="T42" s="5">
        <f>SUM(O42)</f>
        <v>162884.04999999999</v>
      </c>
    </row>
    <row r="43" spans="1:20" ht="15.95" customHeight="1" x14ac:dyDescent="0.25">
      <c r="A43" s="13">
        <v>200</v>
      </c>
      <c r="B43" s="98"/>
      <c r="C43" s="69"/>
      <c r="D43" s="69" t="s">
        <v>408</v>
      </c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86"/>
      <c r="P43" s="10"/>
    </row>
    <row r="44" spans="1:20" ht="15.95" customHeight="1" x14ac:dyDescent="0.25">
      <c r="A44" s="6">
        <v>211</v>
      </c>
      <c r="B44" s="78"/>
      <c r="C44" s="63"/>
      <c r="D44" s="63" t="s">
        <v>409</v>
      </c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51"/>
      <c r="P44" s="65"/>
    </row>
    <row r="45" spans="1:20" ht="15.95" customHeight="1" x14ac:dyDescent="0.2">
      <c r="A45" s="23"/>
      <c r="B45" s="79">
        <v>211003</v>
      </c>
      <c r="C45" s="54">
        <v>41</v>
      </c>
      <c r="D45" s="54" t="s">
        <v>228</v>
      </c>
      <c r="E45" s="65">
        <v>0</v>
      </c>
      <c r="F45" s="65">
        <v>0</v>
      </c>
      <c r="G45" s="65">
        <v>0</v>
      </c>
      <c r="H45" s="65">
        <v>0</v>
      </c>
      <c r="I45" s="65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152">
        <v>0</v>
      </c>
      <c r="P45" s="65">
        <v>0</v>
      </c>
    </row>
    <row r="46" spans="1:20" ht="15.95" customHeight="1" x14ac:dyDescent="0.2">
      <c r="A46" s="23"/>
      <c r="B46" s="79"/>
      <c r="C46" s="54"/>
      <c r="D46" s="63" t="s">
        <v>99</v>
      </c>
      <c r="E46" s="109">
        <f t="shared" ref="E46:L46" si="8">SUM(E45)</f>
        <v>0</v>
      </c>
      <c r="F46" s="109">
        <f t="shared" si="8"/>
        <v>0</v>
      </c>
      <c r="G46" s="109">
        <f t="shared" si="8"/>
        <v>0</v>
      </c>
      <c r="H46" s="109">
        <f t="shared" si="8"/>
        <v>0</v>
      </c>
      <c r="I46" s="109">
        <f t="shared" si="8"/>
        <v>0</v>
      </c>
      <c r="J46" s="109">
        <f t="shared" si="8"/>
        <v>0</v>
      </c>
      <c r="K46" s="109">
        <f t="shared" si="8"/>
        <v>0</v>
      </c>
      <c r="L46" s="109">
        <f t="shared" si="8"/>
        <v>0</v>
      </c>
      <c r="M46" s="109">
        <f>SUM(M45)</f>
        <v>0</v>
      </c>
      <c r="N46" s="109">
        <f>SUM(N45)</f>
        <v>0</v>
      </c>
      <c r="O46" s="151">
        <f>SUM(O45)</f>
        <v>0</v>
      </c>
      <c r="P46" s="65">
        <v>0</v>
      </c>
      <c r="S46" s="5">
        <f>SUM(N46)</f>
        <v>0</v>
      </c>
      <c r="T46" s="5">
        <f>SUM(O46)</f>
        <v>0</v>
      </c>
    </row>
    <row r="47" spans="1:20" ht="15.95" customHeight="1" x14ac:dyDescent="0.25">
      <c r="A47" s="6">
        <v>212</v>
      </c>
      <c r="B47" s="78"/>
      <c r="C47" s="63"/>
      <c r="D47" s="63" t="s">
        <v>410</v>
      </c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51"/>
      <c r="P47" s="65"/>
    </row>
    <row r="48" spans="1:20" ht="15.95" customHeight="1" x14ac:dyDescent="0.2">
      <c r="A48" s="23"/>
      <c r="B48" s="165">
        <v>212002</v>
      </c>
      <c r="C48" s="54">
        <v>41</v>
      </c>
      <c r="D48" s="54" t="s">
        <v>229</v>
      </c>
      <c r="E48" s="65">
        <v>700</v>
      </c>
      <c r="F48" s="65">
        <v>700</v>
      </c>
      <c r="G48" s="65">
        <v>700</v>
      </c>
      <c r="H48" s="65">
        <v>700</v>
      </c>
      <c r="I48" s="65">
        <v>700</v>
      </c>
      <c r="J48" s="65">
        <v>700</v>
      </c>
      <c r="K48" s="65">
        <v>700</v>
      </c>
      <c r="L48" s="65">
        <v>700</v>
      </c>
      <c r="M48" s="65">
        <v>700</v>
      </c>
      <c r="N48" s="65">
        <v>700</v>
      </c>
      <c r="O48" s="152">
        <v>353.22</v>
      </c>
      <c r="P48" s="65">
        <f t="shared" si="3"/>
        <v>50.460000000000008</v>
      </c>
    </row>
    <row r="49" spans="1:16" ht="15.95" customHeight="1" x14ac:dyDescent="0.2">
      <c r="A49" s="23"/>
      <c r="B49" s="165" t="s">
        <v>694</v>
      </c>
      <c r="C49" s="54">
        <v>41</v>
      </c>
      <c r="D49" s="54" t="s">
        <v>695</v>
      </c>
      <c r="E49" s="65">
        <v>0</v>
      </c>
      <c r="F49" s="65"/>
      <c r="G49" s="65"/>
      <c r="H49" s="65"/>
      <c r="I49" s="65"/>
      <c r="J49" s="65"/>
      <c r="K49" s="65"/>
      <c r="L49" s="65"/>
      <c r="M49" s="65">
        <v>281</v>
      </c>
      <c r="N49" s="65">
        <v>281</v>
      </c>
      <c r="O49" s="152">
        <v>450</v>
      </c>
      <c r="P49" s="65">
        <f t="shared" si="3"/>
        <v>160.14234875444839</v>
      </c>
    </row>
    <row r="50" spans="1:16" ht="15.95" customHeight="1" x14ac:dyDescent="0.2">
      <c r="A50" s="23"/>
      <c r="B50" s="165" t="s">
        <v>696</v>
      </c>
      <c r="C50" s="54">
        <v>41</v>
      </c>
      <c r="D50" s="54" t="s">
        <v>697</v>
      </c>
      <c r="E50" s="65"/>
      <c r="F50" s="65"/>
      <c r="G50" s="65"/>
      <c r="H50" s="65"/>
      <c r="I50" s="65"/>
      <c r="J50" s="65"/>
      <c r="K50" s="65"/>
      <c r="L50" s="65"/>
      <c r="M50" s="65">
        <v>87</v>
      </c>
      <c r="N50" s="65">
        <v>87</v>
      </c>
      <c r="O50" s="152">
        <v>87.49</v>
      </c>
      <c r="P50" s="65">
        <f t="shared" si="3"/>
        <v>100.56321839080459</v>
      </c>
    </row>
    <row r="51" spans="1:16" ht="15.95" customHeight="1" x14ac:dyDescent="0.2">
      <c r="A51" s="23"/>
      <c r="B51" s="165">
        <v>212003</v>
      </c>
      <c r="C51" s="54">
        <v>41</v>
      </c>
      <c r="D51" s="54" t="s">
        <v>230</v>
      </c>
      <c r="E51" s="65">
        <v>30</v>
      </c>
      <c r="F51" s="65">
        <v>30</v>
      </c>
      <c r="G51" s="65">
        <v>30</v>
      </c>
      <c r="H51" s="65">
        <v>30</v>
      </c>
      <c r="I51" s="65">
        <v>30</v>
      </c>
      <c r="J51" s="65">
        <v>30</v>
      </c>
      <c r="K51" s="65">
        <v>30</v>
      </c>
      <c r="L51" s="65">
        <v>30</v>
      </c>
      <c r="M51" s="65">
        <v>80</v>
      </c>
      <c r="N51" s="65">
        <v>80</v>
      </c>
      <c r="O51" s="152">
        <v>79.66</v>
      </c>
      <c r="P51" s="65">
        <f t="shared" si="3"/>
        <v>99.574999999999989</v>
      </c>
    </row>
    <row r="52" spans="1:16" ht="15.95" customHeight="1" x14ac:dyDescent="0.2">
      <c r="A52" s="23"/>
      <c r="B52" s="165" t="s">
        <v>231</v>
      </c>
      <c r="C52" s="54">
        <v>41</v>
      </c>
      <c r="D52" s="54" t="s">
        <v>232</v>
      </c>
      <c r="E52" s="65">
        <v>4780</v>
      </c>
      <c r="F52" s="65">
        <v>4780</v>
      </c>
      <c r="G52" s="65">
        <v>4780</v>
      </c>
      <c r="H52" s="65">
        <v>4780</v>
      </c>
      <c r="I52" s="65">
        <v>4780</v>
      </c>
      <c r="J52" s="65">
        <v>4780</v>
      </c>
      <c r="K52" s="65">
        <v>4780</v>
      </c>
      <c r="L52" s="65">
        <v>4780</v>
      </c>
      <c r="M52" s="65">
        <v>4780</v>
      </c>
      <c r="N52" s="65">
        <v>4780</v>
      </c>
      <c r="O52" s="152">
        <v>2389.98</v>
      </c>
      <c r="P52" s="65">
        <f t="shared" si="3"/>
        <v>49.999581589958161</v>
      </c>
    </row>
    <row r="53" spans="1:16" ht="15.95" customHeight="1" x14ac:dyDescent="0.2">
      <c r="A53" s="23"/>
      <c r="B53" s="165" t="s">
        <v>233</v>
      </c>
      <c r="C53" s="54">
        <v>41</v>
      </c>
      <c r="D53" s="54" t="s">
        <v>234</v>
      </c>
      <c r="E53" s="65">
        <v>3392</v>
      </c>
      <c r="F53" s="65">
        <v>3392</v>
      </c>
      <c r="G53" s="65">
        <v>3392</v>
      </c>
      <c r="H53" s="65">
        <v>3392</v>
      </c>
      <c r="I53" s="65">
        <v>3392</v>
      </c>
      <c r="J53" s="65">
        <v>3392</v>
      </c>
      <c r="K53" s="65">
        <v>3392</v>
      </c>
      <c r="L53" s="65">
        <v>3392</v>
      </c>
      <c r="M53" s="65">
        <v>3392</v>
      </c>
      <c r="N53" s="65">
        <v>3392</v>
      </c>
      <c r="O53" s="152">
        <v>3392.4</v>
      </c>
      <c r="P53" s="65">
        <f t="shared" si="3"/>
        <v>100.01179245283018</v>
      </c>
    </row>
    <row r="54" spans="1:16" ht="15.95" customHeight="1" x14ac:dyDescent="0.2">
      <c r="A54" s="23"/>
      <c r="B54" s="165" t="s">
        <v>235</v>
      </c>
      <c r="C54" s="54">
        <v>41</v>
      </c>
      <c r="D54" s="54" t="s">
        <v>236</v>
      </c>
      <c r="E54" s="65">
        <v>24300</v>
      </c>
      <c r="F54" s="65">
        <v>24300</v>
      </c>
      <c r="G54" s="65">
        <v>24300</v>
      </c>
      <c r="H54" s="65">
        <v>24300</v>
      </c>
      <c r="I54" s="65">
        <v>24300</v>
      </c>
      <c r="J54" s="65">
        <v>24300</v>
      </c>
      <c r="K54" s="65">
        <v>24300</v>
      </c>
      <c r="L54" s="65">
        <v>24300</v>
      </c>
      <c r="M54" s="65">
        <v>24300</v>
      </c>
      <c r="N54" s="65">
        <v>24300</v>
      </c>
      <c r="O54" s="152">
        <v>25283.59</v>
      </c>
      <c r="P54" s="65">
        <f t="shared" si="3"/>
        <v>104.04769547325104</v>
      </c>
    </row>
    <row r="55" spans="1:16" ht="15.95" customHeight="1" x14ac:dyDescent="0.2">
      <c r="A55" s="23"/>
      <c r="B55" s="165" t="s">
        <v>237</v>
      </c>
      <c r="C55" s="54">
        <v>41</v>
      </c>
      <c r="D55" s="54" t="s">
        <v>396</v>
      </c>
      <c r="E55" s="65">
        <v>33590</v>
      </c>
      <c r="F55" s="65">
        <v>33590</v>
      </c>
      <c r="G55" s="65">
        <v>33590</v>
      </c>
      <c r="H55" s="65">
        <v>33590</v>
      </c>
      <c r="I55" s="65">
        <v>33590</v>
      </c>
      <c r="J55" s="65">
        <v>33590</v>
      </c>
      <c r="K55" s="65">
        <v>33590</v>
      </c>
      <c r="L55" s="65">
        <v>33590</v>
      </c>
      <c r="M55" s="65">
        <v>33590</v>
      </c>
      <c r="N55" s="65">
        <v>33590</v>
      </c>
      <c r="O55" s="152">
        <v>33574.28</v>
      </c>
      <c r="P55" s="65">
        <f t="shared" si="3"/>
        <v>99.953200357249173</v>
      </c>
    </row>
    <row r="56" spans="1:16" ht="15.95" customHeight="1" x14ac:dyDescent="0.2">
      <c r="A56" s="23"/>
      <c r="B56" s="165" t="s">
        <v>238</v>
      </c>
      <c r="C56" s="54">
        <v>41</v>
      </c>
      <c r="D56" s="54" t="s">
        <v>239</v>
      </c>
      <c r="E56" s="65">
        <v>170</v>
      </c>
      <c r="F56" s="65">
        <v>170</v>
      </c>
      <c r="G56" s="65">
        <v>170</v>
      </c>
      <c r="H56" s="65">
        <v>170</v>
      </c>
      <c r="I56" s="65">
        <v>170</v>
      </c>
      <c r="J56" s="65">
        <v>170</v>
      </c>
      <c r="K56" s="65">
        <v>170</v>
      </c>
      <c r="L56" s="65">
        <v>170</v>
      </c>
      <c r="M56" s="65">
        <v>170</v>
      </c>
      <c r="N56" s="65">
        <v>170</v>
      </c>
      <c r="O56" s="152">
        <v>212</v>
      </c>
      <c r="P56" s="65">
        <f t="shared" si="3"/>
        <v>124.70588235294117</v>
      </c>
    </row>
    <row r="57" spans="1:16" ht="15.95" customHeight="1" x14ac:dyDescent="0.2">
      <c r="A57" s="23"/>
      <c r="B57" s="166" t="s">
        <v>240</v>
      </c>
      <c r="C57" s="66">
        <v>41</v>
      </c>
      <c r="D57" s="66" t="s">
        <v>241</v>
      </c>
      <c r="E57" s="65">
        <v>200</v>
      </c>
      <c r="F57" s="65">
        <v>200</v>
      </c>
      <c r="G57" s="65">
        <v>200</v>
      </c>
      <c r="H57" s="65">
        <v>200</v>
      </c>
      <c r="I57" s="65">
        <v>200</v>
      </c>
      <c r="J57" s="65">
        <v>200</v>
      </c>
      <c r="K57" s="65">
        <v>200</v>
      </c>
      <c r="L57" s="65">
        <v>200</v>
      </c>
      <c r="M57" s="65">
        <v>200</v>
      </c>
      <c r="N57" s="65">
        <v>200</v>
      </c>
      <c r="O57" s="152">
        <v>157</v>
      </c>
      <c r="P57" s="65">
        <f t="shared" si="3"/>
        <v>78.5</v>
      </c>
    </row>
    <row r="58" spans="1:16" ht="15.95" customHeight="1" x14ac:dyDescent="0.2">
      <c r="A58" s="23"/>
      <c r="B58" s="166" t="s">
        <v>85</v>
      </c>
      <c r="C58" s="66">
        <v>41</v>
      </c>
      <c r="D58" s="66" t="s">
        <v>634</v>
      </c>
      <c r="E58" s="65">
        <v>50</v>
      </c>
      <c r="F58" s="65">
        <v>50</v>
      </c>
      <c r="G58" s="65">
        <v>50</v>
      </c>
      <c r="H58" s="65">
        <v>50</v>
      </c>
      <c r="I58" s="65">
        <v>50</v>
      </c>
      <c r="J58" s="65">
        <v>50</v>
      </c>
      <c r="K58" s="65">
        <v>50</v>
      </c>
      <c r="L58" s="65">
        <v>50</v>
      </c>
      <c r="M58" s="65">
        <v>50</v>
      </c>
      <c r="N58" s="65">
        <v>50</v>
      </c>
      <c r="O58" s="152">
        <v>100</v>
      </c>
      <c r="P58" s="65">
        <f t="shared" si="3"/>
        <v>200</v>
      </c>
    </row>
    <row r="59" spans="1:16" ht="15.95" customHeight="1" x14ac:dyDescent="0.2">
      <c r="A59" s="23"/>
      <c r="B59" s="166" t="s">
        <v>644</v>
      </c>
      <c r="C59" s="66">
        <v>41</v>
      </c>
      <c r="D59" s="66" t="s">
        <v>645</v>
      </c>
      <c r="E59" s="65">
        <v>1272</v>
      </c>
      <c r="F59" s="65">
        <v>1272</v>
      </c>
      <c r="G59" s="65">
        <v>1272</v>
      </c>
      <c r="H59" s="65">
        <v>1272</v>
      </c>
      <c r="I59" s="65">
        <v>1272</v>
      </c>
      <c r="J59" s="65">
        <v>1272</v>
      </c>
      <c r="K59" s="65">
        <v>1272</v>
      </c>
      <c r="L59" s="65">
        <v>1272</v>
      </c>
      <c r="M59" s="65">
        <v>1272</v>
      </c>
      <c r="N59" s="65">
        <v>1272</v>
      </c>
      <c r="O59" s="152">
        <v>1378</v>
      </c>
      <c r="P59" s="65">
        <f t="shared" si="3"/>
        <v>108.33333333333333</v>
      </c>
    </row>
    <row r="60" spans="1:16" ht="15.95" customHeight="1" x14ac:dyDescent="0.2">
      <c r="A60" s="23"/>
      <c r="B60" s="165" t="s">
        <v>242</v>
      </c>
      <c r="C60" s="54">
        <v>41</v>
      </c>
      <c r="D60" s="54" t="s">
        <v>243</v>
      </c>
      <c r="E60" s="65">
        <v>1100</v>
      </c>
      <c r="F60" s="65">
        <v>1100</v>
      </c>
      <c r="G60" s="65">
        <v>1100</v>
      </c>
      <c r="H60" s="65">
        <v>1100</v>
      </c>
      <c r="I60" s="65">
        <v>1100</v>
      </c>
      <c r="J60" s="65">
        <v>1100</v>
      </c>
      <c r="K60" s="65">
        <v>1100</v>
      </c>
      <c r="L60" s="65">
        <v>1100</v>
      </c>
      <c r="M60" s="65">
        <v>743</v>
      </c>
      <c r="N60" s="65">
        <v>743</v>
      </c>
      <c r="O60" s="152">
        <v>725.5</v>
      </c>
      <c r="P60" s="65">
        <f t="shared" si="3"/>
        <v>97.644683714670251</v>
      </c>
    </row>
    <row r="61" spans="1:16" ht="15.95" customHeight="1" x14ac:dyDescent="0.2">
      <c r="A61" s="23"/>
      <c r="B61" s="165" t="s">
        <v>698</v>
      </c>
      <c r="C61" s="54">
        <v>41</v>
      </c>
      <c r="D61" s="54" t="s">
        <v>699</v>
      </c>
      <c r="E61" s="65">
        <v>0</v>
      </c>
      <c r="F61" s="65">
        <v>0</v>
      </c>
      <c r="G61" s="65">
        <v>0</v>
      </c>
      <c r="H61" s="65">
        <v>0</v>
      </c>
      <c r="I61" s="65">
        <v>0</v>
      </c>
      <c r="J61" s="65">
        <v>0</v>
      </c>
      <c r="K61" s="65">
        <v>0</v>
      </c>
      <c r="L61" s="65">
        <v>0</v>
      </c>
      <c r="M61" s="65">
        <v>100</v>
      </c>
      <c r="N61" s="65">
        <v>100</v>
      </c>
      <c r="O61" s="152">
        <v>65</v>
      </c>
      <c r="P61" s="65">
        <f t="shared" si="3"/>
        <v>65</v>
      </c>
    </row>
    <row r="62" spans="1:16" ht="15.95" customHeight="1" x14ac:dyDescent="0.2">
      <c r="A62" s="23"/>
      <c r="B62" s="165" t="s">
        <v>700</v>
      </c>
      <c r="C62" s="54">
        <v>41</v>
      </c>
      <c r="D62" s="54" t="s">
        <v>701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2</v>
      </c>
      <c r="N62" s="65">
        <v>2</v>
      </c>
      <c r="O62" s="152">
        <v>1.75</v>
      </c>
      <c r="P62" s="65">
        <f t="shared" si="3"/>
        <v>87.5</v>
      </c>
    </row>
    <row r="63" spans="1:16" ht="15.95" customHeight="1" x14ac:dyDescent="0.2">
      <c r="A63" s="23"/>
      <c r="B63" s="165">
        <v>212004</v>
      </c>
      <c r="C63" s="54">
        <v>41</v>
      </c>
      <c r="D63" s="54" t="s">
        <v>257</v>
      </c>
      <c r="E63" s="65">
        <v>14550</v>
      </c>
      <c r="F63" s="65">
        <v>14550</v>
      </c>
      <c r="G63" s="65">
        <v>14550</v>
      </c>
      <c r="H63" s="65">
        <v>14550</v>
      </c>
      <c r="I63" s="65">
        <v>14550</v>
      </c>
      <c r="J63" s="65">
        <v>14550</v>
      </c>
      <c r="K63" s="65">
        <v>14550</v>
      </c>
      <c r="L63" s="65">
        <v>14550</v>
      </c>
      <c r="M63" s="65">
        <v>14550</v>
      </c>
      <c r="N63" s="65">
        <v>14550</v>
      </c>
      <c r="O63" s="152">
        <v>9600.24</v>
      </c>
      <c r="P63" s="65">
        <f t="shared" si="3"/>
        <v>65.98103092783505</v>
      </c>
    </row>
    <row r="64" spans="1:16" ht="15.95" customHeight="1" x14ac:dyDescent="0.2">
      <c r="A64" s="23"/>
      <c r="B64" s="166" t="s">
        <v>4</v>
      </c>
      <c r="C64" s="54">
        <v>41</v>
      </c>
      <c r="D64" s="54" t="s">
        <v>363</v>
      </c>
      <c r="E64" s="65">
        <v>100</v>
      </c>
      <c r="F64" s="65">
        <v>100</v>
      </c>
      <c r="G64" s="65">
        <v>100</v>
      </c>
      <c r="H64" s="65">
        <v>100</v>
      </c>
      <c r="I64" s="65">
        <v>100</v>
      </c>
      <c r="J64" s="65">
        <v>100</v>
      </c>
      <c r="K64" s="65">
        <v>100</v>
      </c>
      <c r="L64" s="65">
        <v>100</v>
      </c>
      <c r="M64" s="65">
        <v>0</v>
      </c>
      <c r="N64" s="65">
        <v>0</v>
      </c>
      <c r="O64" s="152">
        <v>0</v>
      </c>
      <c r="P64" s="65">
        <v>0</v>
      </c>
    </row>
    <row r="65" spans="1:20" ht="15.95" customHeight="1" x14ac:dyDescent="0.2">
      <c r="A65" s="23"/>
      <c r="B65" s="166" t="s">
        <v>639</v>
      </c>
      <c r="C65" s="54">
        <v>41</v>
      </c>
      <c r="D65" s="54" t="s">
        <v>640</v>
      </c>
      <c r="E65" s="65">
        <v>8493</v>
      </c>
      <c r="F65" s="65">
        <v>8778</v>
      </c>
      <c r="G65" s="65">
        <v>8778</v>
      </c>
      <c r="H65" s="65">
        <v>8778</v>
      </c>
      <c r="I65" s="65">
        <v>8778</v>
      </c>
      <c r="J65" s="65">
        <v>8778</v>
      </c>
      <c r="K65" s="65">
        <v>8778</v>
      </c>
      <c r="L65" s="65">
        <v>8778</v>
      </c>
      <c r="M65" s="65">
        <v>8778</v>
      </c>
      <c r="N65" s="65">
        <v>8778</v>
      </c>
      <c r="O65" s="152">
        <v>0</v>
      </c>
      <c r="P65" s="65">
        <f t="shared" si="3"/>
        <v>0</v>
      </c>
    </row>
    <row r="66" spans="1:20" ht="15.95" customHeight="1" x14ac:dyDescent="0.2">
      <c r="A66" s="23"/>
      <c r="B66" s="79"/>
      <c r="C66" s="54"/>
      <c r="D66" s="63" t="s">
        <v>99</v>
      </c>
      <c r="E66" s="109">
        <f t="shared" ref="E66:H66" si="9">SUM(E48:E65)</f>
        <v>92727</v>
      </c>
      <c r="F66" s="109">
        <f t="shared" si="9"/>
        <v>93012</v>
      </c>
      <c r="G66" s="109">
        <f t="shared" si="9"/>
        <v>93012</v>
      </c>
      <c r="H66" s="109">
        <f t="shared" si="9"/>
        <v>93012</v>
      </c>
      <c r="I66" s="109">
        <f t="shared" ref="I66" si="10">SUM(I48:I65)</f>
        <v>93012</v>
      </c>
      <c r="J66" s="109">
        <f t="shared" ref="J66:K66" si="11">SUM(J48:J65)</f>
        <v>93012</v>
      </c>
      <c r="K66" s="109">
        <f t="shared" si="11"/>
        <v>93012</v>
      </c>
      <c r="L66" s="109">
        <f>SUM(L48:L65)</f>
        <v>93012</v>
      </c>
      <c r="M66" s="109">
        <f>SUM(M48:M65)</f>
        <v>93075</v>
      </c>
      <c r="N66" s="109">
        <f>SUM(N48:N65)</f>
        <v>93075</v>
      </c>
      <c r="O66" s="151">
        <f>SUM(O48:O65)</f>
        <v>77850.11</v>
      </c>
      <c r="P66" s="65">
        <f t="shared" si="3"/>
        <v>83.642342197152828</v>
      </c>
      <c r="S66" s="5">
        <f>SUM(N66)</f>
        <v>93075</v>
      </c>
      <c r="T66" s="5">
        <f>SUM(O66)</f>
        <v>77850.11</v>
      </c>
    </row>
    <row r="67" spans="1:20" ht="15.95" customHeight="1" x14ac:dyDescent="0.25">
      <c r="A67" s="6">
        <v>220</v>
      </c>
      <c r="B67" s="78"/>
      <c r="C67" s="63"/>
      <c r="D67" s="63" t="s">
        <v>411</v>
      </c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51"/>
      <c r="P67" s="65"/>
    </row>
    <row r="68" spans="1:20" ht="15.95" customHeight="1" x14ac:dyDescent="0.25">
      <c r="A68" s="6">
        <v>221</v>
      </c>
      <c r="B68" s="78"/>
      <c r="C68" s="63"/>
      <c r="D68" s="63" t="s">
        <v>412</v>
      </c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51"/>
      <c r="P68" s="65"/>
    </row>
    <row r="69" spans="1:20" ht="15.95" customHeight="1" x14ac:dyDescent="0.2">
      <c r="A69" s="23"/>
      <c r="B69" s="79">
        <v>221004</v>
      </c>
      <c r="C69" s="54">
        <v>41</v>
      </c>
      <c r="D69" s="54" t="s">
        <v>869</v>
      </c>
      <c r="E69" s="65">
        <v>2500</v>
      </c>
      <c r="F69" s="65">
        <v>2500</v>
      </c>
      <c r="G69" s="65">
        <v>2500</v>
      </c>
      <c r="H69" s="65">
        <v>2500</v>
      </c>
      <c r="I69" s="65">
        <v>2500</v>
      </c>
      <c r="J69" s="65">
        <v>2500</v>
      </c>
      <c r="K69" s="65">
        <v>2500</v>
      </c>
      <c r="L69" s="65">
        <v>2500</v>
      </c>
      <c r="M69" s="65">
        <v>2500</v>
      </c>
      <c r="N69" s="65">
        <v>2500</v>
      </c>
      <c r="O69" s="152">
        <v>934.5</v>
      </c>
      <c r="P69" s="65">
        <f t="shared" si="3"/>
        <v>37.380000000000003</v>
      </c>
    </row>
    <row r="70" spans="1:20" ht="15.95" customHeight="1" x14ac:dyDescent="0.2">
      <c r="A70" s="23"/>
      <c r="B70" s="165" t="s">
        <v>244</v>
      </c>
      <c r="C70" s="54">
        <v>41</v>
      </c>
      <c r="D70" s="54" t="s">
        <v>245</v>
      </c>
      <c r="E70" s="65">
        <v>3500</v>
      </c>
      <c r="F70" s="65">
        <v>3500</v>
      </c>
      <c r="G70" s="65">
        <v>3500</v>
      </c>
      <c r="H70" s="65">
        <v>3500</v>
      </c>
      <c r="I70" s="65">
        <v>3500</v>
      </c>
      <c r="J70" s="65">
        <v>3500</v>
      </c>
      <c r="K70" s="65">
        <v>3500</v>
      </c>
      <c r="L70" s="65">
        <v>3500</v>
      </c>
      <c r="M70" s="65">
        <v>4000</v>
      </c>
      <c r="N70" s="65">
        <v>4000</v>
      </c>
      <c r="O70" s="152">
        <v>4603</v>
      </c>
      <c r="P70" s="65">
        <f t="shared" si="3"/>
        <v>115.07499999999999</v>
      </c>
    </row>
    <row r="71" spans="1:20" ht="15.95" customHeight="1" x14ac:dyDescent="0.2">
      <c r="A71" s="23"/>
      <c r="B71" s="165" t="s">
        <v>246</v>
      </c>
      <c r="C71" s="54">
        <v>41</v>
      </c>
      <c r="D71" s="54" t="s">
        <v>247</v>
      </c>
      <c r="E71" s="65">
        <v>250</v>
      </c>
      <c r="F71" s="65">
        <v>250</v>
      </c>
      <c r="G71" s="65">
        <v>250</v>
      </c>
      <c r="H71" s="65">
        <v>250</v>
      </c>
      <c r="I71" s="65">
        <v>250</v>
      </c>
      <c r="J71" s="65">
        <v>250</v>
      </c>
      <c r="K71" s="65">
        <v>250</v>
      </c>
      <c r="L71" s="65">
        <v>250</v>
      </c>
      <c r="M71" s="65">
        <v>250</v>
      </c>
      <c r="N71" s="65">
        <v>250</v>
      </c>
      <c r="O71" s="152">
        <v>20</v>
      </c>
      <c r="P71" s="65">
        <f t="shared" si="3"/>
        <v>8</v>
      </c>
    </row>
    <row r="72" spans="1:20" ht="15.95" customHeight="1" x14ac:dyDescent="0.2">
      <c r="A72" s="23"/>
      <c r="B72" s="165" t="s">
        <v>248</v>
      </c>
      <c r="C72" s="54">
        <v>41</v>
      </c>
      <c r="D72" s="54" t="s">
        <v>249</v>
      </c>
      <c r="E72" s="131">
        <v>2000</v>
      </c>
      <c r="F72" s="131">
        <v>2000</v>
      </c>
      <c r="G72" s="131">
        <v>2000</v>
      </c>
      <c r="H72" s="131">
        <v>2000</v>
      </c>
      <c r="I72" s="131">
        <v>2000</v>
      </c>
      <c r="J72" s="131">
        <v>2000</v>
      </c>
      <c r="K72" s="131">
        <v>2000</v>
      </c>
      <c r="L72" s="131">
        <v>2000</v>
      </c>
      <c r="M72" s="131">
        <v>2600</v>
      </c>
      <c r="N72" s="131">
        <v>2600</v>
      </c>
      <c r="O72" s="178">
        <v>2578</v>
      </c>
      <c r="P72" s="65">
        <f t="shared" si="3"/>
        <v>99.15384615384616</v>
      </c>
    </row>
    <row r="73" spans="1:20" ht="15.95" customHeight="1" x14ac:dyDescent="0.2">
      <c r="A73" s="23"/>
      <c r="B73" s="165" t="s">
        <v>250</v>
      </c>
      <c r="C73" s="54">
        <v>41</v>
      </c>
      <c r="D73" s="54" t="s">
        <v>264</v>
      </c>
      <c r="E73" s="65">
        <v>3000</v>
      </c>
      <c r="F73" s="65">
        <v>3000</v>
      </c>
      <c r="G73" s="65">
        <v>3000</v>
      </c>
      <c r="H73" s="65">
        <v>3000</v>
      </c>
      <c r="I73" s="65">
        <v>3000</v>
      </c>
      <c r="J73" s="65">
        <v>3000</v>
      </c>
      <c r="K73" s="65">
        <v>3000</v>
      </c>
      <c r="L73" s="65">
        <v>3000</v>
      </c>
      <c r="M73" s="65">
        <v>4000</v>
      </c>
      <c r="N73" s="65">
        <v>4000</v>
      </c>
      <c r="O73" s="152">
        <v>3725</v>
      </c>
      <c r="P73" s="65">
        <f t="shared" si="3"/>
        <v>93.125</v>
      </c>
    </row>
    <row r="74" spans="1:20" ht="15.95" customHeight="1" x14ac:dyDescent="0.2">
      <c r="A74" s="23"/>
      <c r="B74" s="165" t="s">
        <v>522</v>
      </c>
      <c r="C74" s="54">
        <v>41</v>
      </c>
      <c r="D74" s="54" t="s">
        <v>523</v>
      </c>
      <c r="E74" s="65">
        <v>100</v>
      </c>
      <c r="F74" s="65">
        <v>100</v>
      </c>
      <c r="G74" s="65">
        <v>100</v>
      </c>
      <c r="H74" s="65">
        <v>100</v>
      </c>
      <c r="I74" s="65">
        <v>100</v>
      </c>
      <c r="J74" s="65">
        <v>100</v>
      </c>
      <c r="K74" s="65">
        <v>100</v>
      </c>
      <c r="L74" s="65">
        <v>100</v>
      </c>
      <c r="M74" s="65">
        <v>190</v>
      </c>
      <c r="N74" s="65">
        <v>190</v>
      </c>
      <c r="O74" s="152">
        <v>190</v>
      </c>
      <c r="P74" s="65">
        <f t="shared" si="3"/>
        <v>100</v>
      </c>
    </row>
    <row r="75" spans="1:20" ht="15.95" customHeight="1" x14ac:dyDescent="0.2">
      <c r="A75" s="23"/>
      <c r="B75" s="165" t="s">
        <v>265</v>
      </c>
      <c r="C75" s="54">
        <v>41</v>
      </c>
      <c r="D75" s="54" t="s">
        <v>268</v>
      </c>
      <c r="E75" s="65">
        <v>9000</v>
      </c>
      <c r="F75" s="65">
        <v>9000</v>
      </c>
      <c r="G75" s="65">
        <v>9000</v>
      </c>
      <c r="H75" s="65">
        <v>9000</v>
      </c>
      <c r="I75" s="65">
        <v>9000</v>
      </c>
      <c r="J75" s="65">
        <v>9000</v>
      </c>
      <c r="K75" s="65">
        <v>9000</v>
      </c>
      <c r="L75" s="65">
        <v>9000</v>
      </c>
      <c r="M75" s="65">
        <v>9000</v>
      </c>
      <c r="N75" s="65">
        <v>9000</v>
      </c>
      <c r="O75" s="152">
        <v>3000</v>
      </c>
      <c r="P75" s="65">
        <f t="shared" si="3"/>
        <v>33.333333333333329</v>
      </c>
    </row>
    <row r="76" spans="1:20" ht="15.95" customHeight="1" x14ac:dyDescent="0.2">
      <c r="A76" s="23"/>
      <c r="B76" s="79"/>
      <c r="C76" s="54"/>
      <c r="D76" s="63" t="s">
        <v>99</v>
      </c>
      <c r="E76" s="109">
        <f t="shared" ref="E76:H76" si="12">SUM(E69:E75)</f>
        <v>20350</v>
      </c>
      <c r="F76" s="109">
        <f t="shared" si="12"/>
        <v>20350</v>
      </c>
      <c r="G76" s="109">
        <f t="shared" si="12"/>
        <v>20350</v>
      </c>
      <c r="H76" s="109">
        <f t="shared" si="12"/>
        <v>20350</v>
      </c>
      <c r="I76" s="109">
        <f t="shared" ref="I76" si="13">SUM(I69:I75)</f>
        <v>20350</v>
      </c>
      <c r="J76" s="109">
        <f t="shared" ref="J76:K76" si="14">SUM(J69:J75)</f>
        <v>20350</v>
      </c>
      <c r="K76" s="109">
        <f t="shared" si="14"/>
        <v>20350</v>
      </c>
      <c r="L76" s="109">
        <v>20350</v>
      </c>
      <c r="M76" s="109">
        <f>SUM(M69:M75)</f>
        <v>22540</v>
      </c>
      <c r="N76" s="109">
        <f>SUM(N69:N75)</f>
        <v>22540</v>
      </c>
      <c r="O76" s="151">
        <f>SUM(O69:O75)</f>
        <v>15050.5</v>
      </c>
      <c r="P76" s="65">
        <f t="shared" si="3"/>
        <v>66.772404614019521</v>
      </c>
      <c r="S76" s="5">
        <f>SUM(N76)</f>
        <v>22540</v>
      </c>
      <c r="T76" s="5">
        <f>SUM(O76)</f>
        <v>15050.5</v>
      </c>
    </row>
    <row r="77" spans="1:20" ht="15.95" customHeight="1" x14ac:dyDescent="0.25">
      <c r="A77" s="6">
        <v>223</v>
      </c>
      <c r="B77" s="78"/>
      <c r="C77" s="63"/>
      <c r="D77" s="63" t="s">
        <v>413</v>
      </c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51"/>
      <c r="P77" s="65"/>
    </row>
    <row r="78" spans="1:20" ht="15.95" customHeight="1" x14ac:dyDescent="0.2">
      <c r="A78" s="23"/>
      <c r="B78" s="79">
        <v>222003</v>
      </c>
      <c r="C78" s="54">
        <v>41</v>
      </c>
      <c r="D78" s="54" t="s">
        <v>627</v>
      </c>
      <c r="E78" s="65">
        <v>100</v>
      </c>
      <c r="F78" s="65">
        <v>100</v>
      </c>
      <c r="G78" s="65">
        <v>100</v>
      </c>
      <c r="H78" s="65">
        <v>100</v>
      </c>
      <c r="I78" s="65">
        <v>100</v>
      </c>
      <c r="J78" s="65">
        <v>100</v>
      </c>
      <c r="K78" s="65">
        <v>100</v>
      </c>
      <c r="L78" s="65">
        <v>100</v>
      </c>
      <c r="M78" s="65">
        <v>100</v>
      </c>
      <c r="N78" s="65">
        <v>100</v>
      </c>
      <c r="O78" s="152">
        <v>192</v>
      </c>
      <c r="P78" s="65">
        <f t="shared" si="3"/>
        <v>192</v>
      </c>
    </row>
    <row r="79" spans="1:20" ht="15.75" customHeight="1" x14ac:dyDescent="0.2">
      <c r="A79" s="23"/>
      <c r="B79" s="79" t="s">
        <v>626</v>
      </c>
      <c r="C79" s="54">
        <v>41</v>
      </c>
      <c r="D79" s="54" t="s">
        <v>628</v>
      </c>
      <c r="E79" s="65">
        <v>300</v>
      </c>
      <c r="F79" s="65">
        <v>300</v>
      </c>
      <c r="G79" s="65">
        <v>300</v>
      </c>
      <c r="H79" s="65">
        <v>300</v>
      </c>
      <c r="I79" s="65">
        <v>300</v>
      </c>
      <c r="J79" s="65">
        <v>300</v>
      </c>
      <c r="K79" s="65">
        <v>300</v>
      </c>
      <c r="L79" s="65">
        <v>300</v>
      </c>
      <c r="M79" s="65">
        <v>300</v>
      </c>
      <c r="N79" s="65">
        <v>300</v>
      </c>
      <c r="O79" s="152">
        <v>120</v>
      </c>
      <c r="P79" s="65">
        <f t="shared" si="3"/>
        <v>40</v>
      </c>
    </row>
    <row r="80" spans="1:20" ht="15.75" customHeight="1" x14ac:dyDescent="0.2">
      <c r="A80" s="23"/>
      <c r="B80" s="165" t="s">
        <v>269</v>
      </c>
      <c r="C80" s="54">
        <v>41</v>
      </c>
      <c r="D80" s="54" t="s">
        <v>270</v>
      </c>
      <c r="E80" s="65">
        <v>130</v>
      </c>
      <c r="F80" s="65">
        <v>130</v>
      </c>
      <c r="G80" s="65">
        <v>130</v>
      </c>
      <c r="H80" s="65">
        <v>130</v>
      </c>
      <c r="I80" s="65">
        <v>130</v>
      </c>
      <c r="J80" s="65">
        <v>130</v>
      </c>
      <c r="K80" s="65">
        <v>130</v>
      </c>
      <c r="L80" s="65">
        <v>130</v>
      </c>
      <c r="M80" s="65">
        <v>130</v>
      </c>
      <c r="N80" s="65">
        <v>130</v>
      </c>
      <c r="O80" s="152">
        <v>85.85</v>
      </c>
      <c r="P80" s="65">
        <f t="shared" si="3"/>
        <v>66.038461538461533</v>
      </c>
    </row>
    <row r="81" spans="1:16" ht="15.75" customHeight="1" x14ac:dyDescent="0.2">
      <c r="A81" s="23"/>
      <c r="B81" s="165" t="s">
        <v>271</v>
      </c>
      <c r="C81" s="54">
        <v>41</v>
      </c>
      <c r="D81" s="54" t="s">
        <v>272</v>
      </c>
      <c r="E81" s="65">
        <v>91</v>
      </c>
      <c r="F81" s="65">
        <v>91</v>
      </c>
      <c r="G81" s="65">
        <v>91</v>
      </c>
      <c r="H81" s="65">
        <v>91</v>
      </c>
      <c r="I81" s="65">
        <v>91</v>
      </c>
      <c r="J81" s="65">
        <v>91</v>
      </c>
      <c r="K81" s="65">
        <v>91</v>
      </c>
      <c r="L81" s="65">
        <v>91</v>
      </c>
      <c r="M81" s="65">
        <v>200</v>
      </c>
      <c r="N81" s="65">
        <v>200</v>
      </c>
      <c r="O81" s="152">
        <v>247.2</v>
      </c>
      <c r="P81" s="65">
        <f t="shared" si="3"/>
        <v>123.6</v>
      </c>
    </row>
    <row r="82" spans="1:16" ht="15.75" customHeight="1" x14ac:dyDescent="0.2">
      <c r="A82" s="23"/>
      <c r="B82" s="165" t="s">
        <v>273</v>
      </c>
      <c r="C82" s="54">
        <v>41</v>
      </c>
      <c r="D82" s="54" t="s">
        <v>274</v>
      </c>
      <c r="E82" s="65">
        <v>1093</v>
      </c>
      <c r="F82" s="65">
        <v>1093</v>
      </c>
      <c r="G82" s="65">
        <v>1093</v>
      </c>
      <c r="H82" s="65">
        <v>1093</v>
      </c>
      <c r="I82" s="65">
        <v>1093</v>
      </c>
      <c r="J82" s="65">
        <v>1093</v>
      </c>
      <c r="K82" s="65">
        <v>1093</v>
      </c>
      <c r="L82" s="65">
        <v>1093</v>
      </c>
      <c r="M82" s="65">
        <v>1093</v>
      </c>
      <c r="N82" s="65">
        <v>1093</v>
      </c>
      <c r="O82" s="152">
        <v>153.38999999999999</v>
      </c>
      <c r="P82" s="65">
        <f t="shared" si="3"/>
        <v>14.033851784080511</v>
      </c>
    </row>
    <row r="83" spans="1:16" ht="15.75" customHeight="1" x14ac:dyDescent="0.2">
      <c r="A83" s="23"/>
      <c r="B83" s="165" t="s">
        <v>275</v>
      </c>
      <c r="C83" s="54">
        <v>41</v>
      </c>
      <c r="D83" s="54" t="s">
        <v>849</v>
      </c>
      <c r="E83" s="65">
        <v>6381</v>
      </c>
      <c r="F83" s="65">
        <v>6381</v>
      </c>
      <c r="G83" s="65">
        <v>6381</v>
      </c>
      <c r="H83" s="65">
        <v>6381</v>
      </c>
      <c r="I83" s="65">
        <v>6381</v>
      </c>
      <c r="J83" s="65">
        <v>6381</v>
      </c>
      <c r="K83" s="65">
        <v>6381</v>
      </c>
      <c r="L83" s="65">
        <v>6381</v>
      </c>
      <c r="M83" s="65">
        <v>6381</v>
      </c>
      <c r="N83" s="65">
        <v>6381</v>
      </c>
      <c r="O83" s="152">
        <v>0</v>
      </c>
      <c r="P83" s="65">
        <f t="shared" si="3"/>
        <v>0</v>
      </c>
    </row>
    <row r="84" spans="1:16" ht="15.75" customHeight="1" x14ac:dyDescent="0.2">
      <c r="A84" s="23"/>
      <c r="B84" s="165" t="s">
        <v>276</v>
      </c>
      <c r="C84" s="54">
        <v>41</v>
      </c>
      <c r="D84" s="54" t="s">
        <v>277</v>
      </c>
      <c r="E84" s="65">
        <v>100</v>
      </c>
      <c r="F84" s="65">
        <v>100</v>
      </c>
      <c r="G84" s="65">
        <v>100</v>
      </c>
      <c r="H84" s="65">
        <v>100</v>
      </c>
      <c r="I84" s="65">
        <v>100</v>
      </c>
      <c r="J84" s="65">
        <v>100</v>
      </c>
      <c r="K84" s="65">
        <v>100</v>
      </c>
      <c r="L84" s="65">
        <v>100</v>
      </c>
      <c r="M84" s="65">
        <v>300</v>
      </c>
      <c r="N84" s="65">
        <v>300</v>
      </c>
      <c r="O84" s="152">
        <v>358.5</v>
      </c>
      <c r="P84" s="65">
        <f t="shared" si="3"/>
        <v>119.5</v>
      </c>
    </row>
    <row r="85" spans="1:16" ht="15.75" customHeight="1" x14ac:dyDescent="0.2">
      <c r="A85" s="23"/>
      <c r="B85" s="165" t="s">
        <v>278</v>
      </c>
      <c r="C85" s="54">
        <v>41</v>
      </c>
      <c r="D85" s="54" t="s">
        <v>390</v>
      </c>
      <c r="E85" s="65">
        <v>23592</v>
      </c>
      <c r="F85" s="65">
        <v>23592</v>
      </c>
      <c r="G85" s="65">
        <v>23592</v>
      </c>
      <c r="H85" s="65">
        <v>23592</v>
      </c>
      <c r="I85" s="65">
        <v>23592</v>
      </c>
      <c r="J85" s="65">
        <v>23592</v>
      </c>
      <c r="K85" s="65">
        <v>23592</v>
      </c>
      <c r="L85" s="65">
        <v>23592</v>
      </c>
      <c r="M85" s="65">
        <v>23592</v>
      </c>
      <c r="N85" s="65">
        <v>23592</v>
      </c>
      <c r="O85" s="152">
        <v>24224.61</v>
      </c>
      <c r="P85" s="65">
        <f t="shared" si="3"/>
        <v>102.68145981688707</v>
      </c>
    </row>
    <row r="86" spans="1:16" ht="15.75" customHeight="1" x14ac:dyDescent="0.2">
      <c r="A86" s="23"/>
      <c r="B86" s="165" t="s">
        <v>279</v>
      </c>
      <c r="C86" s="54">
        <v>41</v>
      </c>
      <c r="D86" s="54" t="s">
        <v>548</v>
      </c>
      <c r="E86" s="65">
        <v>22416</v>
      </c>
      <c r="F86" s="65">
        <v>22416</v>
      </c>
      <c r="G86" s="65">
        <v>22416</v>
      </c>
      <c r="H86" s="65">
        <v>22416</v>
      </c>
      <c r="I86" s="65">
        <v>22416</v>
      </c>
      <c r="J86" s="65">
        <v>22416</v>
      </c>
      <c r="K86" s="65">
        <v>22416</v>
      </c>
      <c r="L86" s="65">
        <v>22416</v>
      </c>
      <c r="M86" s="65">
        <v>22416</v>
      </c>
      <c r="N86" s="65">
        <v>22416</v>
      </c>
      <c r="O86" s="152">
        <v>22869.119999999999</v>
      </c>
      <c r="P86" s="65">
        <f t="shared" si="3"/>
        <v>102.02141327623127</v>
      </c>
    </row>
    <row r="87" spans="1:16" ht="15.75" customHeight="1" x14ac:dyDescent="0.2">
      <c r="A87" s="23"/>
      <c r="B87" s="165" t="s">
        <v>280</v>
      </c>
      <c r="C87" s="54">
        <v>41</v>
      </c>
      <c r="D87" s="54" t="s">
        <v>281</v>
      </c>
      <c r="E87" s="65">
        <v>300</v>
      </c>
      <c r="F87" s="65">
        <v>300</v>
      </c>
      <c r="G87" s="65">
        <v>300</v>
      </c>
      <c r="H87" s="65">
        <v>300</v>
      </c>
      <c r="I87" s="65">
        <v>300</v>
      </c>
      <c r="J87" s="65">
        <v>300</v>
      </c>
      <c r="K87" s="65">
        <v>300</v>
      </c>
      <c r="L87" s="65">
        <v>300</v>
      </c>
      <c r="M87" s="65">
        <v>300</v>
      </c>
      <c r="N87" s="65">
        <v>300</v>
      </c>
      <c r="O87" s="152">
        <v>423</v>
      </c>
      <c r="P87" s="65">
        <f t="shared" si="3"/>
        <v>141</v>
      </c>
    </row>
    <row r="88" spans="1:16" ht="15.75" customHeight="1" x14ac:dyDescent="0.2">
      <c r="A88" s="23"/>
      <c r="B88" s="165" t="s">
        <v>282</v>
      </c>
      <c r="C88" s="54">
        <v>41</v>
      </c>
      <c r="D88" s="54" t="s">
        <v>702</v>
      </c>
      <c r="E88" s="65">
        <v>0</v>
      </c>
      <c r="F88" s="65">
        <v>0</v>
      </c>
      <c r="G88" s="65">
        <v>0</v>
      </c>
      <c r="H88" s="65">
        <v>0</v>
      </c>
      <c r="I88" s="65">
        <v>0</v>
      </c>
      <c r="J88" s="65">
        <v>0</v>
      </c>
      <c r="K88" s="65">
        <v>0</v>
      </c>
      <c r="L88" s="65">
        <v>0</v>
      </c>
      <c r="M88" s="65">
        <v>50</v>
      </c>
      <c r="N88" s="65">
        <v>50</v>
      </c>
      <c r="O88" s="152">
        <v>50</v>
      </c>
      <c r="P88" s="65">
        <f t="shared" si="3"/>
        <v>100</v>
      </c>
    </row>
    <row r="89" spans="1:16" ht="15.75" customHeight="1" x14ac:dyDescent="0.2">
      <c r="A89" s="23"/>
      <c r="B89" s="165" t="s">
        <v>283</v>
      </c>
      <c r="C89" s="54">
        <v>41</v>
      </c>
      <c r="D89" s="54" t="s">
        <v>284</v>
      </c>
      <c r="E89" s="65">
        <v>300</v>
      </c>
      <c r="F89" s="65">
        <v>300</v>
      </c>
      <c r="G89" s="65">
        <v>300</v>
      </c>
      <c r="H89" s="65">
        <v>300</v>
      </c>
      <c r="I89" s="65">
        <v>300</v>
      </c>
      <c r="J89" s="65">
        <v>300</v>
      </c>
      <c r="K89" s="65">
        <v>300</v>
      </c>
      <c r="L89" s="65">
        <v>300</v>
      </c>
      <c r="M89" s="65">
        <v>385</v>
      </c>
      <c r="N89" s="65">
        <v>385</v>
      </c>
      <c r="O89" s="152">
        <v>312.10000000000002</v>
      </c>
      <c r="P89" s="65">
        <f t="shared" si="3"/>
        <v>81.064935064935071</v>
      </c>
    </row>
    <row r="90" spans="1:16" ht="15.75" customHeight="1" x14ac:dyDescent="0.2">
      <c r="A90" s="23"/>
      <c r="B90" s="165" t="s">
        <v>285</v>
      </c>
      <c r="C90" s="54">
        <v>41</v>
      </c>
      <c r="D90" s="54" t="s">
        <v>643</v>
      </c>
      <c r="E90" s="65">
        <v>8126</v>
      </c>
      <c r="F90" s="65">
        <v>8126</v>
      </c>
      <c r="G90" s="65">
        <v>8126</v>
      </c>
      <c r="H90" s="65">
        <v>8126</v>
      </c>
      <c r="I90" s="65">
        <v>8126</v>
      </c>
      <c r="J90" s="65">
        <v>8126</v>
      </c>
      <c r="K90" s="65">
        <v>8126</v>
      </c>
      <c r="L90" s="65">
        <v>8126</v>
      </c>
      <c r="M90" s="65">
        <v>8126</v>
      </c>
      <c r="N90" s="65">
        <v>8126</v>
      </c>
      <c r="O90" s="152">
        <v>10486.63</v>
      </c>
      <c r="P90" s="65">
        <f t="shared" si="3"/>
        <v>129.05033226679791</v>
      </c>
    </row>
    <row r="91" spans="1:16" ht="15.75" customHeight="1" x14ac:dyDescent="0.2">
      <c r="A91" s="23"/>
      <c r="B91" s="165" t="s">
        <v>286</v>
      </c>
      <c r="C91" s="66">
        <v>41</v>
      </c>
      <c r="D91" s="66" t="s">
        <v>287</v>
      </c>
      <c r="E91" s="131">
        <v>1500</v>
      </c>
      <c r="F91" s="131">
        <v>1500</v>
      </c>
      <c r="G91" s="131">
        <v>1500</v>
      </c>
      <c r="H91" s="131">
        <v>1500</v>
      </c>
      <c r="I91" s="131">
        <v>1500</v>
      </c>
      <c r="J91" s="131">
        <v>1500</v>
      </c>
      <c r="K91" s="131">
        <v>1500</v>
      </c>
      <c r="L91" s="131">
        <v>1500</v>
      </c>
      <c r="M91" s="131">
        <v>1500</v>
      </c>
      <c r="N91" s="131">
        <v>1500</v>
      </c>
      <c r="O91" s="178">
        <v>520.62</v>
      </c>
      <c r="P91" s="65">
        <f t="shared" si="3"/>
        <v>34.707999999999998</v>
      </c>
    </row>
    <row r="92" spans="1:16" ht="15.75" customHeight="1" x14ac:dyDescent="0.2">
      <c r="A92" s="23"/>
      <c r="B92" s="79">
        <v>223004</v>
      </c>
      <c r="C92" s="54">
        <v>41</v>
      </c>
      <c r="D92" s="54" t="s">
        <v>288</v>
      </c>
      <c r="E92" s="65">
        <v>0</v>
      </c>
      <c r="F92" s="65">
        <v>0</v>
      </c>
      <c r="G92" s="65">
        <v>0</v>
      </c>
      <c r="H92" s="65">
        <v>0</v>
      </c>
      <c r="I92" s="65">
        <v>0</v>
      </c>
      <c r="J92" s="65">
        <v>0</v>
      </c>
      <c r="K92" s="65">
        <v>0</v>
      </c>
      <c r="L92" s="65">
        <v>0</v>
      </c>
      <c r="M92" s="65">
        <v>0</v>
      </c>
      <c r="N92" s="65">
        <v>0</v>
      </c>
      <c r="O92" s="152">
        <v>0</v>
      </c>
      <c r="P92" s="65">
        <v>0</v>
      </c>
    </row>
    <row r="93" spans="1:16" ht="15.75" customHeight="1" x14ac:dyDescent="0.2">
      <c r="A93" s="23"/>
      <c r="B93" s="165" t="s">
        <v>289</v>
      </c>
      <c r="C93" s="54">
        <v>41</v>
      </c>
      <c r="D93" s="54" t="s">
        <v>290</v>
      </c>
      <c r="E93" s="131">
        <v>2500</v>
      </c>
      <c r="F93" s="131">
        <v>2500</v>
      </c>
      <c r="G93" s="131">
        <v>2500</v>
      </c>
      <c r="H93" s="131">
        <v>2500</v>
      </c>
      <c r="I93" s="131">
        <v>2500</v>
      </c>
      <c r="J93" s="131">
        <v>2500</v>
      </c>
      <c r="K93" s="131">
        <v>2500</v>
      </c>
      <c r="L93" s="131">
        <v>2500</v>
      </c>
      <c r="M93" s="131">
        <v>2500</v>
      </c>
      <c r="N93" s="131">
        <v>2500</v>
      </c>
      <c r="O93" s="178">
        <v>648</v>
      </c>
      <c r="P93" s="65">
        <f t="shared" ref="P93:P158" si="15">SUM(O93/N93)*100</f>
        <v>25.919999999999998</v>
      </c>
    </row>
    <row r="94" spans="1:16" ht="15.75" customHeight="1" x14ac:dyDescent="0.2">
      <c r="A94" s="23"/>
      <c r="B94" s="165" t="s">
        <v>549</v>
      </c>
      <c r="C94" s="54">
        <v>41</v>
      </c>
      <c r="D94" s="54" t="s">
        <v>550</v>
      </c>
      <c r="E94" s="131">
        <v>2400</v>
      </c>
      <c r="F94" s="131">
        <v>2400</v>
      </c>
      <c r="G94" s="131">
        <v>2400</v>
      </c>
      <c r="H94" s="131">
        <v>2400</v>
      </c>
      <c r="I94" s="131">
        <v>2400</v>
      </c>
      <c r="J94" s="131">
        <v>2400</v>
      </c>
      <c r="K94" s="131">
        <v>2400</v>
      </c>
      <c r="L94" s="131">
        <v>2400</v>
      </c>
      <c r="M94" s="131">
        <v>2400</v>
      </c>
      <c r="N94" s="131">
        <v>2400</v>
      </c>
      <c r="O94" s="178">
        <v>2098.58</v>
      </c>
      <c r="P94" s="65">
        <f t="shared" si="15"/>
        <v>87.44083333333333</v>
      </c>
    </row>
    <row r="95" spans="1:16" ht="15.75" customHeight="1" x14ac:dyDescent="0.2">
      <c r="A95" s="23"/>
      <c r="B95" s="165" t="s">
        <v>336</v>
      </c>
      <c r="C95" s="54">
        <v>41</v>
      </c>
      <c r="D95" s="54" t="s">
        <v>524</v>
      </c>
      <c r="E95" s="131">
        <v>0</v>
      </c>
      <c r="F95" s="131">
        <v>0</v>
      </c>
      <c r="G95" s="131">
        <v>0</v>
      </c>
      <c r="H95" s="131">
        <v>0</v>
      </c>
      <c r="I95" s="131">
        <v>0</v>
      </c>
      <c r="J95" s="131">
        <v>0</v>
      </c>
      <c r="K95" s="131">
        <v>0</v>
      </c>
      <c r="L95" s="131">
        <v>0</v>
      </c>
      <c r="M95" s="131">
        <v>0</v>
      </c>
      <c r="N95" s="131">
        <v>0</v>
      </c>
      <c r="O95" s="178">
        <v>0</v>
      </c>
      <c r="P95" s="65">
        <v>0</v>
      </c>
    </row>
    <row r="96" spans="1:16" ht="15.75" customHeight="1" x14ac:dyDescent="0.2">
      <c r="A96" s="23"/>
      <c r="B96" s="165" t="s">
        <v>553</v>
      </c>
      <c r="C96" s="54">
        <v>41</v>
      </c>
      <c r="D96" s="54" t="s">
        <v>525</v>
      </c>
      <c r="E96" s="131">
        <v>2000</v>
      </c>
      <c r="F96" s="131">
        <v>2000</v>
      </c>
      <c r="G96" s="131">
        <v>2000</v>
      </c>
      <c r="H96" s="131">
        <v>2000</v>
      </c>
      <c r="I96" s="131">
        <v>2000</v>
      </c>
      <c r="J96" s="131">
        <v>2000</v>
      </c>
      <c r="K96" s="131">
        <v>2000</v>
      </c>
      <c r="L96" s="131">
        <v>2000</v>
      </c>
      <c r="M96" s="131">
        <v>2000</v>
      </c>
      <c r="N96" s="131">
        <v>2000</v>
      </c>
      <c r="O96" s="178">
        <v>1056.4000000000001</v>
      </c>
      <c r="P96" s="65">
        <f t="shared" si="15"/>
        <v>52.82</v>
      </c>
    </row>
    <row r="97" spans="1:20" ht="15.75" customHeight="1" x14ac:dyDescent="0.2">
      <c r="A97" s="23"/>
      <c r="B97" s="165" t="s">
        <v>551</v>
      </c>
      <c r="C97" s="54">
        <v>41</v>
      </c>
      <c r="D97" s="54" t="s">
        <v>552</v>
      </c>
      <c r="E97" s="131">
        <v>55</v>
      </c>
      <c r="F97" s="131">
        <v>55</v>
      </c>
      <c r="G97" s="131">
        <v>55</v>
      </c>
      <c r="H97" s="131">
        <v>55</v>
      </c>
      <c r="I97" s="131">
        <v>55</v>
      </c>
      <c r="J97" s="131">
        <v>55</v>
      </c>
      <c r="K97" s="131">
        <v>55</v>
      </c>
      <c r="L97" s="131">
        <v>55</v>
      </c>
      <c r="M97" s="131">
        <v>102</v>
      </c>
      <c r="N97" s="131">
        <v>102</v>
      </c>
      <c r="O97" s="178">
        <v>165.59</v>
      </c>
      <c r="P97" s="65">
        <f t="shared" si="15"/>
        <v>162.34313725490196</v>
      </c>
    </row>
    <row r="98" spans="1:20" ht="15.75" customHeight="1" x14ac:dyDescent="0.2">
      <c r="A98" s="23"/>
      <c r="B98" s="165" t="s">
        <v>364</v>
      </c>
      <c r="C98" s="54">
        <v>41</v>
      </c>
      <c r="D98" s="54" t="s">
        <v>365</v>
      </c>
      <c r="E98" s="65">
        <v>0</v>
      </c>
      <c r="F98" s="65">
        <v>0</v>
      </c>
      <c r="G98" s="65">
        <v>0</v>
      </c>
      <c r="H98" s="65">
        <v>0</v>
      </c>
      <c r="I98" s="65">
        <v>0</v>
      </c>
      <c r="J98" s="65">
        <v>0</v>
      </c>
      <c r="K98" s="65">
        <v>0</v>
      </c>
      <c r="L98" s="65">
        <v>0</v>
      </c>
      <c r="M98" s="65">
        <v>86</v>
      </c>
      <c r="N98" s="65">
        <v>86</v>
      </c>
      <c r="O98" s="152">
        <v>86.3</v>
      </c>
      <c r="P98" s="65">
        <f t="shared" si="15"/>
        <v>100.34883720930232</v>
      </c>
    </row>
    <row r="99" spans="1:20" ht="15.75" customHeight="1" x14ac:dyDescent="0.2">
      <c r="A99" s="23"/>
      <c r="B99" s="165" t="s">
        <v>276</v>
      </c>
      <c r="C99" s="54">
        <v>41</v>
      </c>
      <c r="D99" s="54" t="s">
        <v>703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156">
        <v>3080</v>
      </c>
      <c r="K99" s="65">
        <v>3080</v>
      </c>
      <c r="L99" s="65">
        <v>3080</v>
      </c>
      <c r="M99" s="65">
        <v>4717</v>
      </c>
      <c r="N99" s="65">
        <v>4717</v>
      </c>
      <c r="O99" s="152">
        <v>4716.5200000000004</v>
      </c>
      <c r="P99" s="65">
        <f t="shared" si="15"/>
        <v>99.989824040703851</v>
      </c>
    </row>
    <row r="100" spans="1:20" ht="15.75" customHeight="1" x14ac:dyDescent="0.2">
      <c r="A100" s="23"/>
      <c r="B100" s="165" t="s">
        <v>704</v>
      </c>
      <c r="C100" s="54">
        <v>41</v>
      </c>
      <c r="D100" s="54" t="s">
        <v>705</v>
      </c>
      <c r="E100" s="65">
        <v>0</v>
      </c>
      <c r="F100" s="65">
        <v>0</v>
      </c>
      <c r="G100" s="65">
        <v>0</v>
      </c>
      <c r="H100" s="65">
        <v>0</v>
      </c>
      <c r="I100" s="65">
        <v>0</v>
      </c>
      <c r="J100" s="65">
        <v>0</v>
      </c>
      <c r="K100" s="65">
        <v>0</v>
      </c>
      <c r="L100" s="65">
        <v>0</v>
      </c>
      <c r="M100" s="65">
        <v>10</v>
      </c>
      <c r="N100" s="65">
        <v>10</v>
      </c>
      <c r="O100" s="152">
        <v>0.7</v>
      </c>
      <c r="P100" s="65">
        <f t="shared" si="15"/>
        <v>6.9999999999999991</v>
      </c>
    </row>
    <row r="101" spans="1:20" ht="15.75" customHeight="1" x14ac:dyDescent="0.2">
      <c r="A101" s="23"/>
      <c r="B101" s="165" t="s">
        <v>706</v>
      </c>
      <c r="C101" s="54">
        <v>41</v>
      </c>
      <c r="D101" s="54" t="s">
        <v>856</v>
      </c>
      <c r="E101" s="65">
        <v>0</v>
      </c>
      <c r="F101" s="65">
        <v>0</v>
      </c>
      <c r="G101" s="65">
        <v>0</v>
      </c>
      <c r="H101" s="65">
        <v>0</v>
      </c>
      <c r="I101" s="65">
        <v>0</v>
      </c>
      <c r="J101" s="65">
        <v>0</v>
      </c>
      <c r="K101" s="65">
        <v>0</v>
      </c>
      <c r="L101" s="65">
        <v>0</v>
      </c>
      <c r="M101" s="65">
        <v>1500</v>
      </c>
      <c r="N101" s="65">
        <v>1500</v>
      </c>
      <c r="O101" s="152">
        <v>0</v>
      </c>
      <c r="P101" s="65">
        <f t="shared" si="15"/>
        <v>0</v>
      </c>
    </row>
    <row r="102" spans="1:20" ht="15.75" customHeight="1" x14ac:dyDescent="0.2">
      <c r="A102" s="23"/>
      <c r="B102" s="165" t="s">
        <v>706</v>
      </c>
      <c r="C102" s="54">
        <v>41</v>
      </c>
      <c r="D102" s="54" t="s">
        <v>707</v>
      </c>
      <c r="E102" s="65">
        <v>0</v>
      </c>
      <c r="F102" s="65">
        <v>0</v>
      </c>
      <c r="G102" s="65">
        <v>0</v>
      </c>
      <c r="H102" s="65">
        <v>0</v>
      </c>
      <c r="I102" s="65">
        <v>0</v>
      </c>
      <c r="J102" s="65">
        <v>0</v>
      </c>
      <c r="K102" s="65">
        <v>0</v>
      </c>
      <c r="L102" s="65">
        <v>0</v>
      </c>
      <c r="M102" s="65">
        <v>150</v>
      </c>
      <c r="N102" s="65">
        <v>150</v>
      </c>
      <c r="O102" s="152">
        <v>191</v>
      </c>
      <c r="P102" s="65">
        <f t="shared" si="15"/>
        <v>127.33333333333334</v>
      </c>
    </row>
    <row r="103" spans="1:20" ht="15.75" customHeight="1" x14ac:dyDescent="0.2">
      <c r="A103" s="23"/>
      <c r="B103" s="165" t="s">
        <v>870</v>
      </c>
      <c r="C103" s="54">
        <v>41</v>
      </c>
      <c r="D103" s="54" t="s">
        <v>871</v>
      </c>
      <c r="E103" s="65">
        <v>0</v>
      </c>
      <c r="F103" s="65">
        <v>0</v>
      </c>
      <c r="G103" s="65">
        <v>0</v>
      </c>
      <c r="H103" s="65">
        <v>0</v>
      </c>
      <c r="I103" s="65"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0</v>
      </c>
      <c r="O103" s="152">
        <v>574.27</v>
      </c>
      <c r="P103" s="65">
        <v>0</v>
      </c>
    </row>
    <row r="104" spans="1:20" ht="15.75" customHeight="1" x14ac:dyDescent="0.2">
      <c r="A104" s="23"/>
      <c r="B104" s="165" t="s">
        <v>872</v>
      </c>
      <c r="C104" s="54">
        <v>41</v>
      </c>
      <c r="D104" s="54" t="s">
        <v>873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152">
        <v>44.2</v>
      </c>
      <c r="P104" s="65">
        <v>0</v>
      </c>
    </row>
    <row r="105" spans="1:20" ht="15.75" customHeight="1" x14ac:dyDescent="0.2">
      <c r="A105" s="23"/>
      <c r="B105" s="103">
        <v>223001</v>
      </c>
      <c r="C105" s="102">
        <v>41</v>
      </c>
      <c r="D105" s="102" t="s">
        <v>580</v>
      </c>
      <c r="E105" s="65">
        <v>9000</v>
      </c>
      <c r="F105" s="65">
        <v>9000</v>
      </c>
      <c r="G105" s="65">
        <v>9000</v>
      </c>
      <c r="H105" s="65">
        <v>9000</v>
      </c>
      <c r="I105" s="65">
        <v>9000</v>
      </c>
      <c r="J105" s="65">
        <v>9000</v>
      </c>
      <c r="K105" s="65">
        <v>9000</v>
      </c>
      <c r="L105" s="65">
        <v>9000</v>
      </c>
      <c r="M105" s="65">
        <v>9000</v>
      </c>
      <c r="N105" s="205">
        <v>10082</v>
      </c>
      <c r="O105" s="201">
        <v>10082.57</v>
      </c>
      <c r="P105" s="65">
        <f t="shared" si="15"/>
        <v>100.00565364015077</v>
      </c>
    </row>
    <row r="106" spans="1:20" ht="15.75" customHeight="1" x14ac:dyDescent="0.2">
      <c r="A106" s="23"/>
      <c r="B106" s="103"/>
      <c r="C106" s="102"/>
      <c r="D106" s="102" t="s">
        <v>581</v>
      </c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152"/>
      <c r="P106" s="65"/>
    </row>
    <row r="107" spans="1:20" ht="15.75" customHeight="1" x14ac:dyDescent="0.2">
      <c r="A107" s="23"/>
      <c r="B107" s="103">
        <v>223001</v>
      </c>
      <c r="C107" s="102">
        <v>41</v>
      </c>
      <c r="D107" s="102" t="s">
        <v>483</v>
      </c>
      <c r="E107" s="65">
        <v>7600</v>
      </c>
      <c r="F107" s="65">
        <v>7600</v>
      </c>
      <c r="G107" s="65">
        <v>7600</v>
      </c>
      <c r="H107" s="65">
        <v>7600</v>
      </c>
      <c r="I107" s="65">
        <v>7600</v>
      </c>
      <c r="J107" s="65">
        <v>7600</v>
      </c>
      <c r="K107" s="65">
        <v>7600</v>
      </c>
      <c r="L107" s="65">
        <v>7600</v>
      </c>
      <c r="M107" s="65">
        <v>7600</v>
      </c>
      <c r="N107" s="205">
        <v>7698</v>
      </c>
      <c r="O107" s="201">
        <v>7697.95</v>
      </c>
      <c r="P107" s="65">
        <f t="shared" si="15"/>
        <v>99.999350480644324</v>
      </c>
    </row>
    <row r="108" spans="1:20" ht="15.75" customHeight="1" x14ac:dyDescent="0.2">
      <c r="A108" s="23"/>
      <c r="B108" s="79"/>
      <c r="C108" s="54"/>
      <c r="D108" s="63" t="s">
        <v>99</v>
      </c>
      <c r="E108" s="109">
        <f t="shared" ref="E108:H108" si="16">SUM(E78:E107)</f>
        <v>87984</v>
      </c>
      <c r="F108" s="109">
        <f t="shared" si="16"/>
        <v>87984</v>
      </c>
      <c r="G108" s="109">
        <f t="shared" si="16"/>
        <v>87984</v>
      </c>
      <c r="H108" s="109">
        <f t="shared" si="16"/>
        <v>87984</v>
      </c>
      <c r="I108" s="109">
        <f>SUM(I78:I107)</f>
        <v>87984</v>
      </c>
      <c r="J108" s="109">
        <f t="shared" ref="J108:K108" si="17">SUM(J78:J107)</f>
        <v>91064</v>
      </c>
      <c r="K108" s="109">
        <f t="shared" si="17"/>
        <v>91064</v>
      </c>
      <c r="L108" s="109">
        <f>SUM(L78:L107)</f>
        <v>91064</v>
      </c>
      <c r="M108" s="109">
        <f>SUM(M78:M107)</f>
        <v>94938</v>
      </c>
      <c r="N108" s="109">
        <f>SUM(N78:N107)</f>
        <v>96118</v>
      </c>
      <c r="O108" s="151">
        <f>SUM(O78:O107)</f>
        <v>87405.099999999991</v>
      </c>
      <c r="P108" s="65">
        <f t="shared" si="15"/>
        <v>90.935204644291375</v>
      </c>
      <c r="S108" s="5">
        <f>SUM(N108)</f>
        <v>96118</v>
      </c>
      <c r="T108" s="5">
        <f>SUM(O108)</f>
        <v>87405.099999999991</v>
      </c>
    </row>
    <row r="109" spans="1:20" ht="15.6" customHeight="1" x14ac:dyDescent="0.25">
      <c r="A109" s="6">
        <v>229</v>
      </c>
      <c r="B109" s="78"/>
      <c r="C109" s="63"/>
      <c r="D109" s="63" t="s">
        <v>414</v>
      </c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51"/>
      <c r="P109" s="65"/>
    </row>
    <row r="110" spans="1:20" ht="15.6" customHeight="1" x14ac:dyDescent="0.2">
      <c r="A110" s="23"/>
      <c r="B110" s="79">
        <v>229005</v>
      </c>
      <c r="C110" s="54">
        <v>41</v>
      </c>
      <c r="D110" s="54" t="s">
        <v>291</v>
      </c>
      <c r="E110" s="131">
        <v>787</v>
      </c>
      <c r="F110" s="131">
        <v>787</v>
      </c>
      <c r="G110" s="131">
        <v>787</v>
      </c>
      <c r="H110" s="131">
        <v>787</v>
      </c>
      <c r="I110" s="131">
        <v>787</v>
      </c>
      <c r="J110" s="131">
        <v>787</v>
      </c>
      <c r="K110" s="131">
        <v>787</v>
      </c>
      <c r="L110" s="131">
        <v>787</v>
      </c>
      <c r="M110" s="131">
        <v>977</v>
      </c>
      <c r="N110" s="131">
        <v>977</v>
      </c>
      <c r="O110" s="178">
        <v>976.21</v>
      </c>
      <c r="P110" s="65">
        <f t="shared" si="15"/>
        <v>99.91914022517912</v>
      </c>
    </row>
    <row r="111" spans="1:20" ht="15.6" customHeight="1" x14ac:dyDescent="0.2">
      <c r="A111" s="23"/>
      <c r="B111" s="79"/>
      <c r="C111" s="54"/>
      <c r="D111" s="63" t="s">
        <v>99</v>
      </c>
      <c r="E111" s="109">
        <v>787</v>
      </c>
      <c r="F111" s="109">
        <v>787</v>
      </c>
      <c r="G111" s="109">
        <v>787</v>
      </c>
      <c r="H111" s="109">
        <v>787</v>
      </c>
      <c r="I111" s="109">
        <v>787</v>
      </c>
      <c r="J111" s="109">
        <v>787</v>
      </c>
      <c r="K111" s="109">
        <v>787</v>
      </c>
      <c r="L111" s="109">
        <v>787</v>
      </c>
      <c r="M111" s="109">
        <f>SUM(M110)</f>
        <v>977</v>
      </c>
      <c r="N111" s="109">
        <f>SUM(N110)</f>
        <v>977</v>
      </c>
      <c r="O111" s="151">
        <f>SUM(O110)</f>
        <v>976.21</v>
      </c>
      <c r="P111" s="65">
        <f t="shared" si="15"/>
        <v>99.91914022517912</v>
      </c>
      <c r="S111" s="5">
        <f>SUM(N111)</f>
        <v>977</v>
      </c>
      <c r="T111" s="5">
        <f>SUM(O111)</f>
        <v>976.21</v>
      </c>
    </row>
    <row r="112" spans="1:20" ht="15.6" customHeight="1" x14ac:dyDescent="0.25">
      <c r="A112" s="6">
        <v>240</v>
      </c>
      <c r="B112" s="78"/>
      <c r="C112" s="63"/>
      <c r="D112" s="63" t="s">
        <v>415</v>
      </c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51"/>
      <c r="P112" s="65"/>
    </row>
    <row r="113" spans="1:21" ht="15.6" customHeight="1" x14ac:dyDescent="0.2">
      <c r="A113" s="23"/>
      <c r="B113" s="79">
        <v>242</v>
      </c>
      <c r="C113" s="54">
        <v>41</v>
      </c>
      <c r="D113" s="54" t="s">
        <v>292</v>
      </c>
      <c r="E113" s="131">
        <v>30</v>
      </c>
      <c r="F113" s="131">
        <v>30</v>
      </c>
      <c r="G113" s="131">
        <v>30</v>
      </c>
      <c r="H113" s="131">
        <v>30</v>
      </c>
      <c r="I113" s="131">
        <v>30</v>
      </c>
      <c r="J113" s="131">
        <v>30</v>
      </c>
      <c r="K113" s="131">
        <v>30</v>
      </c>
      <c r="L113" s="131">
        <v>30</v>
      </c>
      <c r="M113" s="131">
        <v>50</v>
      </c>
      <c r="N113" s="131">
        <v>50</v>
      </c>
      <c r="O113" s="178">
        <v>60.58</v>
      </c>
      <c r="P113" s="65">
        <f t="shared" si="15"/>
        <v>121.16</v>
      </c>
    </row>
    <row r="114" spans="1:21" ht="15.6" customHeight="1" x14ac:dyDescent="0.2">
      <c r="A114" s="23"/>
      <c r="B114" s="79"/>
      <c r="C114" s="54"/>
      <c r="D114" s="63" t="s">
        <v>99</v>
      </c>
      <c r="E114" s="109">
        <v>30</v>
      </c>
      <c r="F114" s="109">
        <v>30</v>
      </c>
      <c r="G114" s="109">
        <v>30</v>
      </c>
      <c r="H114" s="109">
        <v>30</v>
      </c>
      <c r="I114" s="109">
        <v>30</v>
      </c>
      <c r="J114" s="109">
        <v>30</v>
      </c>
      <c r="K114" s="109">
        <v>30</v>
      </c>
      <c r="L114" s="109">
        <v>30</v>
      </c>
      <c r="M114" s="109">
        <f>SUM(M113)</f>
        <v>50</v>
      </c>
      <c r="N114" s="109">
        <f>SUM(N113)</f>
        <v>50</v>
      </c>
      <c r="O114" s="151">
        <f>SUM(O113)</f>
        <v>60.58</v>
      </c>
      <c r="P114" s="65">
        <f t="shared" si="15"/>
        <v>121.16</v>
      </c>
      <c r="S114" s="5">
        <f>SUM(N114)</f>
        <v>50</v>
      </c>
      <c r="T114" s="49">
        <f>SUM(O114)</f>
        <v>60.58</v>
      </c>
      <c r="U114" s="5"/>
    </row>
    <row r="115" spans="1:21" ht="15.6" customHeight="1" x14ac:dyDescent="0.25">
      <c r="A115" s="6">
        <v>290</v>
      </c>
      <c r="B115" s="78"/>
      <c r="C115" s="63"/>
      <c r="D115" s="63" t="s">
        <v>416</v>
      </c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51"/>
      <c r="P115" s="65"/>
    </row>
    <row r="116" spans="1:21" ht="15.6" customHeight="1" x14ac:dyDescent="0.25">
      <c r="A116" s="6">
        <v>292</v>
      </c>
      <c r="B116" s="78"/>
      <c r="C116" s="63"/>
      <c r="D116" s="63" t="s">
        <v>417</v>
      </c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51"/>
      <c r="P116" s="65"/>
    </row>
    <row r="117" spans="1:21" ht="15.6" customHeight="1" x14ac:dyDescent="0.2">
      <c r="A117" s="23"/>
      <c r="B117" s="79">
        <v>292008</v>
      </c>
      <c r="C117" s="54">
        <v>41</v>
      </c>
      <c r="D117" s="54" t="s">
        <v>295</v>
      </c>
      <c r="E117" s="131">
        <v>900</v>
      </c>
      <c r="F117" s="131">
        <v>900</v>
      </c>
      <c r="G117" s="131">
        <v>900</v>
      </c>
      <c r="H117" s="131">
        <v>900</v>
      </c>
      <c r="I117" s="131">
        <v>900</v>
      </c>
      <c r="J117" s="131">
        <v>900</v>
      </c>
      <c r="K117" s="131">
        <v>900</v>
      </c>
      <c r="L117" s="131">
        <v>900</v>
      </c>
      <c r="M117" s="131">
        <v>900</v>
      </c>
      <c r="N117" s="131">
        <v>900</v>
      </c>
      <c r="O117" s="178">
        <v>696.59</v>
      </c>
      <c r="P117" s="65">
        <f t="shared" si="15"/>
        <v>77.398888888888891</v>
      </c>
    </row>
    <row r="118" spans="1:21" ht="15.6" customHeight="1" x14ac:dyDescent="0.2">
      <c r="A118" s="23"/>
      <c r="B118" s="79">
        <v>292019</v>
      </c>
      <c r="C118" s="54">
        <v>41</v>
      </c>
      <c r="D118" s="54" t="s">
        <v>296</v>
      </c>
      <c r="E118" s="131">
        <v>149</v>
      </c>
      <c r="F118" s="131">
        <v>149</v>
      </c>
      <c r="G118" s="131">
        <v>149</v>
      </c>
      <c r="H118" s="131">
        <v>149</v>
      </c>
      <c r="I118" s="131">
        <v>149</v>
      </c>
      <c r="J118" s="131">
        <v>149</v>
      </c>
      <c r="K118" s="131">
        <v>149</v>
      </c>
      <c r="L118" s="131">
        <v>149</v>
      </c>
      <c r="M118" s="131">
        <v>149</v>
      </c>
      <c r="N118" s="131">
        <v>149</v>
      </c>
      <c r="O118" s="178">
        <v>187</v>
      </c>
      <c r="P118" s="65">
        <f t="shared" si="15"/>
        <v>125.503355704698</v>
      </c>
    </row>
    <row r="119" spans="1:21" ht="15.6" customHeight="1" x14ac:dyDescent="0.2">
      <c r="A119" s="23"/>
      <c r="B119" s="165" t="s">
        <v>297</v>
      </c>
      <c r="C119" s="54">
        <v>41</v>
      </c>
      <c r="D119" s="54" t="s">
        <v>874</v>
      </c>
      <c r="E119" s="131">
        <v>6900</v>
      </c>
      <c r="F119" s="131">
        <v>6900</v>
      </c>
      <c r="G119" s="131">
        <v>6900</v>
      </c>
      <c r="H119" s="131">
        <v>6900</v>
      </c>
      <c r="I119" s="131">
        <v>6900</v>
      </c>
      <c r="J119" s="131">
        <v>6900</v>
      </c>
      <c r="K119" s="131">
        <v>6900</v>
      </c>
      <c r="L119" s="131">
        <v>6900</v>
      </c>
      <c r="M119" s="131">
        <v>6900</v>
      </c>
      <c r="N119" s="131">
        <v>6900</v>
      </c>
      <c r="O119" s="178">
        <v>5004.6499999999996</v>
      </c>
      <c r="P119" s="65">
        <f t="shared" si="15"/>
        <v>72.531159420289853</v>
      </c>
    </row>
    <row r="120" spans="1:21" ht="15.6" customHeight="1" x14ac:dyDescent="0.2">
      <c r="A120" s="33"/>
      <c r="B120" s="81">
        <v>292027</v>
      </c>
      <c r="C120" s="60">
        <v>41</v>
      </c>
      <c r="D120" s="60" t="s">
        <v>850</v>
      </c>
      <c r="E120" s="137">
        <v>1500</v>
      </c>
      <c r="F120" s="137">
        <v>1500</v>
      </c>
      <c r="G120" s="137">
        <v>1500</v>
      </c>
      <c r="H120" s="137">
        <v>1500</v>
      </c>
      <c r="I120" s="137">
        <v>1500</v>
      </c>
      <c r="J120" s="137">
        <v>1500</v>
      </c>
      <c r="K120" s="137">
        <v>1500</v>
      </c>
      <c r="L120" s="137">
        <v>1500</v>
      </c>
      <c r="M120" s="137">
        <v>461</v>
      </c>
      <c r="N120" s="137">
        <v>461</v>
      </c>
      <c r="O120" s="181">
        <v>460.76</v>
      </c>
      <c r="P120" s="65">
        <f t="shared" si="15"/>
        <v>99.947939262472886</v>
      </c>
    </row>
    <row r="121" spans="1:21" ht="15.6" customHeight="1" x14ac:dyDescent="0.2">
      <c r="A121" s="33"/>
      <c r="B121" s="81">
        <v>292027</v>
      </c>
      <c r="C121" s="60">
        <v>41</v>
      </c>
      <c r="D121" s="60" t="s">
        <v>851</v>
      </c>
      <c r="E121" s="137">
        <v>1000</v>
      </c>
      <c r="F121" s="137">
        <v>1000</v>
      </c>
      <c r="G121" s="137">
        <v>1000</v>
      </c>
      <c r="H121" s="137">
        <v>1000</v>
      </c>
      <c r="I121" s="137">
        <v>1000</v>
      </c>
      <c r="J121" s="137">
        <v>1000</v>
      </c>
      <c r="K121" s="137">
        <v>1000</v>
      </c>
      <c r="L121" s="137">
        <v>1000</v>
      </c>
      <c r="M121" s="137">
        <v>437</v>
      </c>
      <c r="N121" s="137">
        <v>437</v>
      </c>
      <c r="O121" s="181">
        <v>476.64</v>
      </c>
      <c r="P121" s="65">
        <f t="shared" si="15"/>
        <v>109.07093821510297</v>
      </c>
    </row>
    <row r="122" spans="1:21" ht="15.6" customHeight="1" x14ac:dyDescent="0.2">
      <c r="A122" s="23"/>
      <c r="B122" s="79"/>
      <c r="C122" s="54"/>
      <c r="D122" s="63" t="s">
        <v>99</v>
      </c>
      <c r="E122" s="138">
        <f t="shared" ref="E122:H122" si="18">SUM(E117:E121)</f>
        <v>10449</v>
      </c>
      <c r="F122" s="138">
        <f t="shared" si="18"/>
        <v>10449</v>
      </c>
      <c r="G122" s="138">
        <f t="shared" si="18"/>
        <v>10449</v>
      </c>
      <c r="H122" s="138">
        <f t="shared" si="18"/>
        <v>10449</v>
      </c>
      <c r="I122" s="138">
        <f t="shared" ref="I122" si="19">SUM(I117:I121)</f>
        <v>10449</v>
      </c>
      <c r="J122" s="138">
        <f t="shared" ref="J122:K122" si="20">SUM(J117:J121)</f>
        <v>10449</v>
      </c>
      <c r="K122" s="138">
        <f t="shared" si="20"/>
        <v>10449</v>
      </c>
      <c r="L122" s="138">
        <v>10449</v>
      </c>
      <c r="M122" s="138">
        <f>SUM(M116:M121)</f>
        <v>8847</v>
      </c>
      <c r="N122" s="138">
        <f>SUM(N116:N121)</f>
        <v>8847</v>
      </c>
      <c r="O122" s="182">
        <f>SUM(O116:O121)</f>
        <v>6825.64</v>
      </c>
      <c r="P122" s="65">
        <f t="shared" si="15"/>
        <v>77.152028936362612</v>
      </c>
      <c r="S122" s="5">
        <f>SUM(N122)</f>
        <v>8847</v>
      </c>
      <c r="T122" s="5">
        <f>SUM(O122)</f>
        <v>6825.64</v>
      </c>
    </row>
    <row r="123" spans="1:21" ht="15.6" customHeight="1" x14ac:dyDescent="0.2">
      <c r="A123" s="14"/>
      <c r="B123" s="83"/>
      <c r="C123" s="84"/>
      <c r="D123" s="69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51"/>
      <c r="P123" s="10"/>
      <c r="S123" s="5"/>
      <c r="T123" s="5"/>
    </row>
    <row r="124" spans="1:21" ht="15.6" customHeight="1" x14ac:dyDescent="0.2">
      <c r="A124" s="14"/>
      <c r="B124" s="83"/>
      <c r="C124" s="84"/>
      <c r="D124" s="69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51"/>
      <c r="P124" s="10"/>
      <c r="S124" s="5"/>
      <c r="T124" s="5"/>
    </row>
    <row r="125" spans="1:21" ht="15.6" customHeight="1" x14ac:dyDescent="0.2">
      <c r="A125" s="14"/>
      <c r="B125" s="83"/>
      <c r="C125" s="84"/>
      <c r="D125" s="69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51"/>
      <c r="P125" s="10"/>
      <c r="S125" s="5"/>
      <c r="T125" s="5"/>
    </row>
    <row r="126" spans="1:21" ht="15.95" customHeight="1" x14ac:dyDescent="0.25">
      <c r="A126" s="36">
        <v>300</v>
      </c>
      <c r="B126" s="107"/>
      <c r="C126" s="88"/>
      <c r="D126" s="88" t="s">
        <v>418</v>
      </c>
      <c r="E126" s="139"/>
      <c r="F126" s="139"/>
      <c r="G126" s="139"/>
      <c r="H126" s="139"/>
      <c r="I126" s="139"/>
      <c r="J126" s="139"/>
      <c r="K126" s="139"/>
      <c r="L126" s="139"/>
      <c r="M126" s="139"/>
      <c r="N126" s="139"/>
      <c r="O126" s="183"/>
      <c r="P126" s="10"/>
    </row>
    <row r="127" spans="1:21" ht="15.95" customHeight="1" x14ac:dyDescent="0.25">
      <c r="A127" s="32">
        <v>311</v>
      </c>
      <c r="B127" s="82"/>
      <c r="C127" s="68"/>
      <c r="D127" s="68" t="s">
        <v>419</v>
      </c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218"/>
      <c r="P127" s="65"/>
    </row>
    <row r="128" spans="1:21" ht="15.95" customHeight="1" x14ac:dyDescent="0.2">
      <c r="A128" s="23"/>
      <c r="B128" s="79" t="s">
        <v>298</v>
      </c>
      <c r="C128" s="54" t="s">
        <v>613</v>
      </c>
      <c r="D128" s="54" t="s">
        <v>299</v>
      </c>
      <c r="E128" s="65">
        <v>1130</v>
      </c>
      <c r="F128" s="65">
        <v>1130</v>
      </c>
      <c r="G128" s="65">
        <v>1130</v>
      </c>
      <c r="H128" s="65">
        <v>1130</v>
      </c>
      <c r="I128" s="65">
        <v>1130</v>
      </c>
      <c r="J128" s="65">
        <v>1130</v>
      </c>
      <c r="K128" s="65">
        <v>1130</v>
      </c>
      <c r="L128" s="65">
        <v>1130</v>
      </c>
      <c r="M128" s="65">
        <v>1130</v>
      </c>
      <c r="N128" s="65">
        <v>1130</v>
      </c>
      <c r="O128" s="152">
        <v>853.5</v>
      </c>
      <c r="P128" s="130">
        <f t="shared" si="15"/>
        <v>75.530973451327426</v>
      </c>
    </row>
    <row r="129" spans="1:20" ht="15.95" customHeight="1" x14ac:dyDescent="0.2">
      <c r="A129" s="23"/>
      <c r="B129" s="79" t="s">
        <v>300</v>
      </c>
      <c r="C129" s="54" t="s">
        <v>613</v>
      </c>
      <c r="D129" s="54" t="s">
        <v>301</v>
      </c>
      <c r="E129" s="65">
        <v>530</v>
      </c>
      <c r="F129" s="65">
        <v>530</v>
      </c>
      <c r="G129" s="65">
        <v>530</v>
      </c>
      <c r="H129" s="65">
        <v>530</v>
      </c>
      <c r="I129" s="65">
        <v>530</v>
      </c>
      <c r="J129" s="65">
        <v>530</v>
      </c>
      <c r="K129" s="65">
        <v>530</v>
      </c>
      <c r="L129" s="65">
        <v>530</v>
      </c>
      <c r="M129" s="65">
        <v>530</v>
      </c>
      <c r="N129" s="65">
        <v>530</v>
      </c>
      <c r="O129" s="152">
        <v>0</v>
      </c>
      <c r="P129" s="65">
        <f t="shared" si="15"/>
        <v>0</v>
      </c>
    </row>
    <row r="130" spans="1:20" ht="15.95" customHeight="1" x14ac:dyDescent="0.2">
      <c r="A130" s="23"/>
      <c r="B130" s="79" t="s">
        <v>302</v>
      </c>
      <c r="C130" s="54" t="s">
        <v>613</v>
      </c>
      <c r="D130" s="54" t="s">
        <v>306</v>
      </c>
      <c r="E130" s="65">
        <v>1030</v>
      </c>
      <c r="F130" s="65">
        <v>1030</v>
      </c>
      <c r="G130" s="65">
        <v>1030</v>
      </c>
      <c r="H130" s="65">
        <v>1030</v>
      </c>
      <c r="I130" s="65">
        <v>1030</v>
      </c>
      <c r="J130" s="65">
        <v>1030</v>
      </c>
      <c r="K130" s="65">
        <v>1030</v>
      </c>
      <c r="L130" s="65">
        <v>1030</v>
      </c>
      <c r="M130" s="65">
        <v>1030</v>
      </c>
      <c r="N130" s="65">
        <v>1030</v>
      </c>
      <c r="O130" s="152">
        <v>0</v>
      </c>
      <c r="P130" s="65">
        <f t="shared" si="15"/>
        <v>0</v>
      </c>
    </row>
    <row r="131" spans="1:20" ht="15.95" customHeight="1" x14ac:dyDescent="0.2">
      <c r="A131" s="23"/>
      <c r="B131" s="79" t="s">
        <v>307</v>
      </c>
      <c r="C131" s="54" t="s">
        <v>613</v>
      </c>
      <c r="D131" s="54" t="s">
        <v>308</v>
      </c>
      <c r="E131" s="65">
        <v>1360</v>
      </c>
      <c r="F131" s="65">
        <v>1360</v>
      </c>
      <c r="G131" s="65">
        <v>1360</v>
      </c>
      <c r="H131" s="65">
        <v>1360</v>
      </c>
      <c r="I131" s="65">
        <v>1360</v>
      </c>
      <c r="J131" s="65">
        <v>1360</v>
      </c>
      <c r="K131" s="65">
        <v>1360</v>
      </c>
      <c r="L131" s="65">
        <v>1360</v>
      </c>
      <c r="M131" s="65">
        <v>1360</v>
      </c>
      <c r="N131" s="65">
        <v>1360</v>
      </c>
      <c r="O131" s="152">
        <v>0</v>
      </c>
      <c r="P131" s="65">
        <f t="shared" si="15"/>
        <v>0</v>
      </c>
    </row>
    <row r="132" spans="1:20" ht="15.95" customHeight="1" x14ac:dyDescent="0.2">
      <c r="A132" s="23"/>
      <c r="B132" s="79" t="s">
        <v>309</v>
      </c>
      <c r="C132" s="54" t="s">
        <v>613</v>
      </c>
      <c r="D132" s="54" t="s">
        <v>310</v>
      </c>
      <c r="E132" s="65">
        <v>860</v>
      </c>
      <c r="F132" s="65">
        <v>860</v>
      </c>
      <c r="G132" s="65">
        <v>860</v>
      </c>
      <c r="H132" s="65">
        <v>860</v>
      </c>
      <c r="I132" s="65">
        <v>860</v>
      </c>
      <c r="J132" s="65">
        <v>860</v>
      </c>
      <c r="K132" s="65">
        <v>860</v>
      </c>
      <c r="L132" s="65">
        <v>860</v>
      </c>
      <c r="M132" s="65">
        <v>860</v>
      </c>
      <c r="N132" s="65">
        <v>860</v>
      </c>
      <c r="O132" s="152">
        <v>848.15</v>
      </c>
      <c r="P132" s="65">
        <f t="shared" si="15"/>
        <v>98.622093023255815</v>
      </c>
    </row>
    <row r="133" spans="1:20" ht="15.95" customHeight="1" x14ac:dyDescent="0.2">
      <c r="A133" s="23"/>
      <c r="B133" s="79" t="s">
        <v>311</v>
      </c>
      <c r="C133" s="54" t="s">
        <v>613</v>
      </c>
      <c r="D133" s="54" t="s">
        <v>312</v>
      </c>
      <c r="E133" s="65">
        <v>960</v>
      </c>
      <c r="F133" s="65">
        <v>960</v>
      </c>
      <c r="G133" s="65">
        <v>960</v>
      </c>
      <c r="H133" s="65">
        <v>960</v>
      </c>
      <c r="I133" s="65">
        <v>960</v>
      </c>
      <c r="J133" s="65">
        <v>960</v>
      </c>
      <c r="K133" s="65">
        <v>960</v>
      </c>
      <c r="L133" s="65">
        <v>960</v>
      </c>
      <c r="M133" s="65">
        <v>960</v>
      </c>
      <c r="N133" s="65">
        <v>960</v>
      </c>
      <c r="O133" s="152">
        <v>818.46</v>
      </c>
      <c r="P133" s="65">
        <f t="shared" si="15"/>
        <v>85.256249999999994</v>
      </c>
    </row>
    <row r="134" spans="1:20" ht="15.95" customHeight="1" x14ac:dyDescent="0.2">
      <c r="A134" s="23"/>
      <c r="B134" s="79" t="s">
        <v>612</v>
      </c>
      <c r="C134" s="54" t="s">
        <v>613</v>
      </c>
      <c r="D134" s="60" t="s">
        <v>708</v>
      </c>
      <c r="E134" s="65">
        <v>0</v>
      </c>
      <c r="F134" s="65">
        <v>0</v>
      </c>
      <c r="G134" s="65">
        <v>0</v>
      </c>
      <c r="H134" s="65">
        <v>0</v>
      </c>
      <c r="I134" s="65">
        <v>0</v>
      </c>
      <c r="J134" s="65">
        <v>0</v>
      </c>
      <c r="K134" s="65">
        <v>0</v>
      </c>
      <c r="L134" s="65">
        <v>0</v>
      </c>
      <c r="M134" s="65">
        <v>500</v>
      </c>
      <c r="N134" s="65">
        <v>500</v>
      </c>
      <c r="O134" s="152">
        <v>500</v>
      </c>
      <c r="P134" s="65">
        <f t="shared" si="15"/>
        <v>100</v>
      </c>
    </row>
    <row r="135" spans="1:20" ht="15.95" customHeight="1" x14ac:dyDescent="0.2">
      <c r="A135" s="23"/>
      <c r="B135" s="79"/>
      <c r="C135" s="54"/>
      <c r="D135" s="63" t="s">
        <v>99</v>
      </c>
      <c r="E135" s="138">
        <f t="shared" ref="E135:H135" si="21">SUM(E128:E134)</f>
        <v>5870</v>
      </c>
      <c r="F135" s="138">
        <f t="shared" si="21"/>
        <v>5870</v>
      </c>
      <c r="G135" s="138">
        <f t="shared" si="21"/>
        <v>5870</v>
      </c>
      <c r="H135" s="138">
        <f t="shared" si="21"/>
        <v>5870</v>
      </c>
      <c r="I135" s="138">
        <f t="shared" ref="I135" si="22">SUM(I128:I134)</f>
        <v>5870</v>
      </c>
      <c r="J135" s="138">
        <f t="shared" ref="J135:K135" si="23">SUM(J128:J134)</f>
        <v>5870</v>
      </c>
      <c r="K135" s="138">
        <f t="shared" si="23"/>
        <v>5870</v>
      </c>
      <c r="L135" s="138">
        <v>5870</v>
      </c>
      <c r="M135" s="138">
        <f>SUM(M127:M134)</f>
        <v>6370</v>
      </c>
      <c r="N135" s="138">
        <f>SUM(N127:N134)</f>
        <v>6370</v>
      </c>
      <c r="O135" s="182">
        <f>SUM(O127:O134)</f>
        <v>3020.11</v>
      </c>
      <c r="P135" s="65">
        <f t="shared" si="15"/>
        <v>47.411459968602827</v>
      </c>
      <c r="S135" s="5">
        <f>SUM(N135)</f>
        <v>6370</v>
      </c>
      <c r="T135" s="5">
        <f>SUM(O135)</f>
        <v>3020.11</v>
      </c>
    </row>
    <row r="136" spans="1:20" ht="15.95" customHeight="1" x14ac:dyDescent="0.25">
      <c r="A136" s="6">
        <v>312</v>
      </c>
      <c r="B136" s="78"/>
      <c r="C136" s="63"/>
      <c r="D136" s="63" t="s">
        <v>420</v>
      </c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51"/>
      <c r="P136" s="65"/>
    </row>
    <row r="137" spans="1:20" ht="15.95" customHeight="1" x14ac:dyDescent="0.2">
      <c r="A137" s="23"/>
      <c r="B137" s="165" t="s">
        <v>529</v>
      </c>
      <c r="C137" s="54">
        <v>111</v>
      </c>
      <c r="D137" s="54" t="s">
        <v>314</v>
      </c>
      <c r="E137" s="65">
        <v>7870</v>
      </c>
      <c r="F137" s="65">
        <v>7870</v>
      </c>
      <c r="G137" s="65">
        <v>7870</v>
      </c>
      <c r="H137" s="65">
        <v>7870</v>
      </c>
      <c r="I137" s="65">
        <v>7870</v>
      </c>
      <c r="J137" s="65">
        <v>7870</v>
      </c>
      <c r="K137" s="65">
        <v>7870</v>
      </c>
      <c r="L137" s="65">
        <v>7870</v>
      </c>
      <c r="M137" s="65">
        <v>8273</v>
      </c>
      <c r="N137" s="65">
        <v>8273</v>
      </c>
      <c r="O137" s="152">
        <v>8272.9599999999991</v>
      </c>
      <c r="P137" s="65">
        <f t="shared" si="15"/>
        <v>99.99951649945605</v>
      </c>
    </row>
    <row r="138" spans="1:20" ht="15.95" customHeight="1" x14ac:dyDescent="0.2">
      <c r="A138" s="23"/>
      <c r="B138" s="165" t="s">
        <v>315</v>
      </c>
      <c r="C138" s="54">
        <v>111</v>
      </c>
      <c r="D138" s="54" t="s">
        <v>317</v>
      </c>
      <c r="E138" s="65">
        <v>0</v>
      </c>
      <c r="F138" s="65">
        <v>0</v>
      </c>
      <c r="G138" s="65">
        <v>0</v>
      </c>
      <c r="H138" s="65">
        <v>0</v>
      </c>
      <c r="I138" s="65">
        <v>0</v>
      </c>
      <c r="J138" s="65">
        <v>0</v>
      </c>
      <c r="K138" s="65">
        <v>0</v>
      </c>
      <c r="L138" s="65">
        <v>0</v>
      </c>
      <c r="M138" s="65">
        <v>0</v>
      </c>
      <c r="N138" s="65">
        <v>0</v>
      </c>
      <c r="O138" s="152">
        <v>0</v>
      </c>
      <c r="P138" s="65">
        <v>0</v>
      </c>
    </row>
    <row r="139" spans="1:20" ht="15.95" customHeight="1" x14ac:dyDescent="0.2">
      <c r="A139" s="23"/>
      <c r="B139" s="165" t="s">
        <v>318</v>
      </c>
      <c r="C139" s="54">
        <v>111</v>
      </c>
      <c r="D139" s="54" t="s">
        <v>319</v>
      </c>
      <c r="E139" s="65">
        <v>3753</v>
      </c>
      <c r="F139" s="65">
        <v>3753</v>
      </c>
      <c r="G139" s="65">
        <v>3753</v>
      </c>
      <c r="H139" s="65">
        <v>3753</v>
      </c>
      <c r="I139" s="65">
        <v>3753</v>
      </c>
      <c r="J139" s="65">
        <v>3753</v>
      </c>
      <c r="K139" s="65">
        <v>3753</v>
      </c>
      <c r="L139" s="65">
        <v>3753</v>
      </c>
      <c r="M139" s="65">
        <v>3807</v>
      </c>
      <c r="N139" s="65">
        <v>3807</v>
      </c>
      <c r="O139" s="152">
        <v>3807.42</v>
      </c>
      <c r="P139" s="65">
        <f t="shared" si="15"/>
        <v>100.01103230890465</v>
      </c>
    </row>
    <row r="140" spans="1:20" ht="15.95" customHeight="1" x14ac:dyDescent="0.2">
      <c r="A140" s="23"/>
      <c r="B140" s="165" t="s">
        <v>528</v>
      </c>
      <c r="C140" s="54">
        <v>111</v>
      </c>
      <c r="D140" s="54" t="s">
        <v>320</v>
      </c>
      <c r="E140" s="65">
        <v>215</v>
      </c>
      <c r="F140" s="65">
        <v>215</v>
      </c>
      <c r="G140" s="65">
        <v>215</v>
      </c>
      <c r="H140" s="65">
        <v>215</v>
      </c>
      <c r="I140" s="65">
        <v>215</v>
      </c>
      <c r="J140" s="65">
        <v>215</v>
      </c>
      <c r="K140" s="65">
        <v>215</v>
      </c>
      <c r="L140" s="65">
        <v>215</v>
      </c>
      <c r="M140" s="65">
        <v>177</v>
      </c>
      <c r="N140" s="65">
        <v>177</v>
      </c>
      <c r="O140" s="152">
        <v>176.86</v>
      </c>
      <c r="P140" s="65">
        <f t="shared" si="15"/>
        <v>99.92090395480227</v>
      </c>
    </row>
    <row r="141" spans="1:20" ht="15.95" customHeight="1" x14ac:dyDescent="0.2">
      <c r="A141" s="23"/>
      <c r="B141" s="165" t="s">
        <v>321</v>
      </c>
      <c r="C141" s="54">
        <v>111</v>
      </c>
      <c r="D141" s="54" t="s">
        <v>322</v>
      </c>
      <c r="E141" s="65">
        <v>1332</v>
      </c>
      <c r="F141" s="65">
        <v>1332</v>
      </c>
      <c r="G141" s="65">
        <v>1332</v>
      </c>
      <c r="H141" s="65">
        <v>1332</v>
      </c>
      <c r="I141" s="65">
        <v>1332</v>
      </c>
      <c r="J141" s="65">
        <v>1332</v>
      </c>
      <c r="K141" s="65">
        <v>1332</v>
      </c>
      <c r="L141" s="65">
        <v>1332</v>
      </c>
      <c r="M141" s="65">
        <v>1351</v>
      </c>
      <c r="N141" s="65">
        <v>1351</v>
      </c>
      <c r="O141" s="152">
        <v>1351.02</v>
      </c>
      <c r="P141" s="65">
        <f t="shared" si="15"/>
        <v>100.00148038490006</v>
      </c>
    </row>
    <row r="142" spans="1:20" ht="15.95" customHeight="1" x14ac:dyDescent="0.2">
      <c r="A142" s="23"/>
      <c r="B142" s="165" t="s">
        <v>535</v>
      </c>
      <c r="C142" s="54">
        <v>111</v>
      </c>
      <c r="D142" s="54" t="s">
        <v>382</v>
      </c>
      <c r="E142" s="65">
        <v>423</v>
      </c>
      <c r="F142" s="65">
        <v>423</v>
      </c>
      <c r="G142" s="65">
        <v>423</v>
      </c>
      <c r="H142" s="65">
        <v>423</v>
      </c>
      <c r="I142" s="65">
        <v>423</v>
      </c>
      <c r="J142" s="65">
        <v>423</v>
      </c>
      <c r="K142" s="65">
        <v>423</v>
      </c>
      <c r="L142" s="65">
        <v>423</v>
      </c>
      <c r="M142" s="65">
        <v>383</v>
      </c>
      <c r="N142" s="65">
        <v>383</v>
      </c>
      <c r="O142" s="152">
        <v>383.31</v>
      </c>
      <c r="P142" s="65">
        <f t="shared" si="15"/>
        <v>100.08093994778069</v>
      </c>
    </row>
    <row r="143" spans="1:20" ht="15.95" customHeight="1" x14ac:dyDescent="0.2">
      <c r="A143" s="23"/>
      <c r="B143" s="165" t="s">
        <v>527</v>
      </c>
      <c r="C143" s="54">
        <v>111</v>
      </c>
      <c r="D143" s="54" t="s">
        <v>313</v>
      </c>
      <c r="E143" s="70">
        <v>598161</v>
      </c>
      <c r="F143" s="70">
        <v>598161</v>
      </c>
      <c r="G143" s="70">
        <v>598161</v>
      </c>
      <c r="H143" s="70">
        <v>598161</v>
      </c>
      <c r="I143" s="70">
        <v>598161</v>
      </c>
      <c r="J143" s="70">
        <v>598161</v>
      </c>
      <c r="K143" s="70">
        <v>598161</v>
      </c>
      <c r="L143" s="70">
        <v>598161</v>
      </c>
      <c r="M143" s="70">
        <v>595796</v>
      </c>
      <c r="N143" s="206">
        <v>602855</v>
      </c>
      <c r="O143" s="153">
        <v>602855</v>
      </c>
      <c r="P143" s="65">
        <f t="shared" si="15"/>
        <v>100</v>
      </c>
    </row>
    <row r="144" spans="1:20" ht="15.95" customHeight="1" x14ac:dyDescent="0.2">
      <c r="A144" s="23"/>
      <c r="B144" s="165" t="s">
        <v>536</v>
      </c>
      <c r="C144" s="54">
        <v>111</v>
      </c>
      <c r="D144" s="54" t="s">
        <v>554</v>
      </c>
      <c r="E144" s="65">
        <v>433</v>
      </c>
      <c r="F144" s="65">
        <v>433</v>
      </c>
      <c r="G144" s="65">
        <v>433</v>
      </c>
      <c r="H144" s="65">
        <v>433</v>
      </c>
      <c r="I144" s="65">
        <v>433</v>
      </c>
      <c r="J144" s="65">
        <v>433</v>
      </c>
      <c r="K144" s="65">
        <v>433</v>
      </c>
      <c r="L144" s="65">
        <v>433</v>
      </c>
      <c r="M144" s="65">
        <v>1378</v>
      </c>
      <c r="N144" s="65">
        <v>1378</v>
      </c>
      <c r="O144" s="152">
        <v>1378</v>
      </c>
      <c r="P144" s="65">
        <f t="shared" si="15"/>
        <v>100</v>
      </c>
    </row>
    <row r="145" spans="1:16" ht="15.95" customHeight="1" x14ac:dyDescent="0.2">
      <c r="A145" s="23"/>
      <c r="B145" s="165" t="s">
        <v>531</v>
      </c>
      <c r="C145" s="54">
        <v>111</v>
      </c>
      <c r="D145" s="54" t="s">
        <v>629</v>
      </c>
      <c r="E145" s="65">
        <v>25662</v>
      </c>
      <c r="F145" s="65">
        <v>25662</v>
      </c>
      <c r="G145" s="65">
        <v>25662</v>
      </c>
      <c r="H145" s="65">
        <v>25662</v>
      </c>
      <c r="I145" s="65">
        <v>25662</v>
      </c>
      <c r="J145" s="65">
        <v>25662</v>
      </c>
      <c r="K145" s="65">
        <v>25662</v>
      </c>
      <c r="L145" s="65">
        <v>25662</v>
      </c>
      <c r="M145" s="65">
        <v>23770</v>
      </c>
      <c r="N145" s="205">
        <v>23204</v>
      </c>
      <c r="O145" s="152">
        <v>23203.7</v>
      </c>
      <c r="P145" s="65">
        <f t="shared" si="15"/>
        <v>99.998707119462154</v>
      </c>
    </row>
    <row r="146" spans="1:16" ht="15.95" customHeight="1" x14ac:dyDescent="0.2">
      <c r="A146" s="23"/>
      <c r="B146" s="165" t="s">
        <v>534</v>
      </c>
      <c r="C146" s="54">
        <v>111</v>
      </c>
      <c r="D146" s="54" t="s">
        <v>192</v>
      </c>
      <c r="E146" s="65">
        <v>11293</v>
      </c>
      <c r="F146" s="65">
        <v>11293</v>
      </c>
      <c r="G146" s="65">
        <v>11293</v>
      </c>
      <c r="H146" s="65">
        <v>11293</v>
      </c>
      <c r="I146" s="65">
        <v>11293</v>
      </c>
      <c r="J146" s="65">
        <v>11293</v>
      </c>
      <c r="K146" s="65">
        <v>11293</v>
      </c>
      <c r="L146" s="65">
        <v>11293</v>
      </c>
      <c r="M146" s="65">
        <v>10734</v>
      </c>
      <c r="N146" s="65">
        <v>10734</v>
      </c>
      <c r="O146" s="152">
        <v>10734</v>
      </c>
      <c r="P146" s="65">
        <f t="shared" si="15"/>
        <v>100</v>
      </c>
    </row>
    <row r="147" spans="1:16" ht="15.95" customHeight="1" x14ac:dyDescent="0.2">
      <c r="A147" s="33"/>
      <c r="B147" s="165" t="s">
        <v>323</v>
      </c>
      <c r="C147" s="60">
        <v>111</v>
      </c>
      <c r="D147" s="60" t="s">
        <v>325</v>
      </c>
      <c r="E147" s="65">
        <v>0</v>
      </c>
      <c r="F147" s="65">
        <v>0</v>
      </c>
      <c r="G147" s="65">
        <v>0</v>
      </c>
      <c r="H147" s="65">
        <v>0</v>
      </c>
      <c r="I147" s="65">
        <v>0</v>
      </c>
      <c r="J147" s="65">
        <v>0</v>
      </c>
      <c r="K147" s="65">
        <v>0</v>
      </c>
      <c r="L147" s="65">
        <v>0</v>
      </c>
      <c r="M147" s="65">
        <v>0</v>
      </c>
      <c r="N147" s="65">
        <v>0</v>
      </c>
      <c r="O147" s="152">
        <v>0</v>
      </c>
      <c r="P147" s="65">
        <v>0</v>
      </c>
    </row>
    <row r="148" spans="1:16" ht="15.95" customHeight="1" x14ac:dyDescent="0.2">
      <c r="A148" s="33"/>
      <c r="B148" s="167" t="s">
        <v>368</v>
      </c>
      <c r="C148" s="60">
        <v>111</v>
      </c>
      <c r="D148" s="60" t="s">
        <v>369</v>
      </c>
      <c r="E148" s="65">
        <v>700</v>
      </c>
      <c r="F148" s="65">
        <v>700</v>
      </c>
      <c r="G148" s="65">
        <v>700</v>
      </c>
      <c r="H148" s="65">
        <v>700</v>
      </c>
      <c r="I148" s="65">
        <v>700</v>
      </c>
      <c r="J148" s="65">
        <v>700</v>
      </c>
      <c r="K148" s="65">
        <v>700</v>
      </c>
      <c r="L148" s="65">
        <v>700</v>
      </c>
      <c r="M148" s="65">
        <v>1500</v>
      </c>
      <c r="N148" s="205">
        <v>1360</v>
      </c>
      <c r="O148" s="152">
        <v>1359.9</v>
      </c>
      <c r="P148" s="65">
        <f t="shared" si="15"/>
        <v>99.992647058823536</v>
      </c>
    </row>
    <row r="149" spans="1:16" ht="15.95" customHeight="1" x14ac:dyDescent="0.2">
      <c r="A149" s="33"/>
      <c r="B149" s="167" t="s">
        <v>370</v>
      </c>
      <c r="C149" s="60">
        <v>111</v>
      </c>
      <c r="D149" s="60" t="s">
        <v>371</v>
      </c>
      <c r="E149" s="65">
        <v>149</v>
      </c>
      <c r="F149" s="65">
        <v>149</v>
      </c>
      <c r="G149" s="65">
        <v>149</v>
      </c>
      <c r="H149" s="65">
        <v>149</v>
      </c>
      <c r="I149" s="65">
        <v>149</v>
      </c>
      <c r="J149" s="65">
        <v>149</v>
      </c>
      <c r="K149" s="65">
        <v>149</v>
      </c>
      <c r="L149" s="65">
        <v>149</v>
      </c>
      <c r="M149" s="65">
        <v>299</v>
      </c>
      <c r="N149" s="65">
        <v>299</v>
      </c>
      <c r="O149" s="152">
        <v>298.8</v>
      </c>
      <c r="P149" s="65">
        <f t="shared" si="15"/>
        <v>99.933110367892979</v>
      </c>
    </row>
    <row r="150" spans="1:16" ht="15.95" customHeight="1" x14ac:dyDescent="0.2">
      <c r="A150" s="33"/>
      <c r="B150" s="167" t="s">
        <v>709</v>
      </c>
      <c r="C150" s="60">
        <v>111</v>
      </c>
      <c r="D150" s="60" t="s">
        <v>710</v>
      </c>
      <c r="E150" s="65">
        <v>0</v>
      </c>
      <c r="F150" s="65">
        <v>0</v>
      </c>
      <c r="G150" s="65">
        <v>0</v>
      </c>
      <c r="H150" s="65">
        <v>0</v>
      </c>
      <c r="I150" s="65">
        <v>0</v>
      </c>
      <c r="J150" s="65">
        <v>0</v>
      </c>
      <c r="K150" s="65">
        <v>0</v>
      </c>
      <c r="L150" s="65">
        <v>0</v>
      </c>
      <c r="M150" s="65">
        <v>199</v>
      </c>
      <c r="N150" s="65">
        <v>199</v>
      </c>
      <c r="O150" s="152">
        <v>198.64</v>
      </c>
      <c r="P150" s="65">
        <f t="shared" si="15"/>
        <v>99.819095477386938</v>
      </c>
    </row>
    <row r="151" spans="1:16" ht="15.95" customHeight="1" x14ac:dyDescent="0.2">
      <c r="A151" s="23"/>
      <c r="B151" s="165" t="s">
        <v>530</v>
      </c>
      <c r="C151" s="54">
        <v>111</v>
      </c>
      <c r="D151" s="54" t="s">
        <v>361</v>
      </c>
      <c r="E151" s="65">
        <v>6007</v>
      </c>
      <c r="F151" s="65">
        <v>6007</v>
      </c>
      <c r="G151" s="65">
        <v>6007</v>
      </c>
      <c r="H151" s="65">
        <v>6007</v>
      </c>
      <c r="I151" s="65">
        <v>6007</v>
      </c>
      <c r="J151" s="65">
        <v>6007</v>
      </c>
      <c r="K151" s="65">
        <v>6007</v>
      </c>
      <c r="L151" s="65">
        <v>6007</v>
      </c>
      <c r="M151" s="65">
        <v>5913</v>
      </c>
      <c r="N151" s="65">
        <v>5913</v>
      </c>
      <c r="O151" s="152">
        <v>5913</v>
      </c>
      <c r="P151" s="65">
        <f t="shared" si="15"/>
        <v>100</v>
      </c>
    </row>
    <row r="152" spans="1:16" ht="15.95" customHeight="1" x14ac:dyDescent="0.2">
      <c r="A152" s="33"/>
      <c r="B152" s="167" t="s">
        <v>526</v>
      </c>
      <c r="C152" s="60">
        <v>111</v>
      </c>
      <c r="D152" s="54" t="s">
        <v>142</v>
      </c>
      <c r="E152" s="65">
        <v>0</v>
      </c>
      <c r="F152" s="65">
        <v>0</v>
      </c>
      <c r="G152" s="65">
        <v>0</v>
      </c>
      <c r="H152" s="65">
        <v>0</v>
      </c>
      <c r="I152" s="65">
        <v>0</v>
      </c>
      <c r="J152" s="65">
        <v>0</v>
      </c>
      <c r="K152" s="65">
        <v>0</v>
      </c>
      <c r="L152" s="65">
        <v>0</v>
      </c>
      <c r="M152" s="65">
        <v>0</v>
      </c>
      <c r="N152" s="65">
        <v>0</v>
      </c>
      <c r="O152" s="152">
        <v>0</v>
      </c>
      <c r="P152" s="65">
        <v>0</v>
      </c>
    </row>
    <row r="153" spans="1:16" ht="15.95" customHeight="1" x14ac:dyDescent="0.2">
      <c r="A153" s="33"/>
      <c r="B153" s="167" t="s">
        <v>366</v>
      </c>
      <c r="C153" s="60">
        <v>111</v>
      </c>
      <c r="D153" s="60" t="s">
        <v>367</v>
      </c>
      <c r="E153" s="65">
        <v>1200</v>
      </c>
      <c r="F153" s="65">
        <v>1200</v>
      </c>
      <c r="G153" s="65">
        <v>1200</v>
      </c>
      <c r="H153" s="65">
        <v>1200</v>
      </c>
      <c r="I153" s="65">
        <v>1200</v>
      </c>
      <c r="J153" s="65">
        <v>1200</v>
      </c>
      <c r="K153" s="65">
        <v>1200</v>
      </c>
      <c r="L153" s="65">
        <v>1200</v>
      </c>
      <c r="M153" s="65">
        <v>1801</v>
      </c>
      <c r="N153" s="223">
        <v>1905</v>
      </c>
      <c r="O153" s="152">
        <v>1905.12</v>
      </c>
      <c r="P153" s="65">
        <f t="shared" si="15"/>
        <v>100.00629921259842</v>
      </c>
    </row>
    <row r="154" spans="1:16" ht="15.95" customHeight="1" x14ac:dyDescent="0.2">
      <c r="A154" s="33"/>
      <c r="B154" s="167" t="s">
        <v>555</v>
      </c>
      <c r="C154" s="60">
        <v>111</v>
      </c>
      <c r="D154" s="60" t="s">
        <v>611</v>
      </c>
      <c r="E154" s="129">
        <v>8566</v>
      </c>
      <c r="F154" s="129">
        <v>8566</v>
      </c>
      <c r="G154" s="129">
        <v>8566</v>
      </c>
      <c r="H154" s="129">
        <v>8566</v>
      </c>
      <c r="I154" s="129">
        <v>8566</v>
      </c>
      <c r="J154" s="129">
        <v>8566</v>
      </c>
      <c r="K154" s="129">
        <v>8566</v>
      </c>
      <c r="L154" s="129">
        <v>8566</v>
      </c>
      <c r="M154" s="129">
        <v>12500</v>
      </c>
      <c r="N154" s="129">
        <v>12500</v>
      </c>
      <c r="O154" s="179">
        <v>12500</v>
      </c>
      <c r="P154" s="65">
        <f t="shared" si="15"/>
        <v>100</v>
      </c>
    </row>
    <row r="155" spans="1:16" ht="15.95" customHeight="1" x14ac:dyDescent="0.2">
      <c r="A155" s="23"/>
      <c r="B155" s="165" t="s">
        <v>532</v>
      </c>
      <c r="C155" s="54">
        <v>111</v>
      </c>
      <c r="D155" s="108" t="s">
        <v>533</v>
      </c>
      <c r="E155" s="65">
        <v>900</v>
      </c>
      <c r="F155" s="65">
        <v>900</v>
      </c>
      <c r="G155" s="65">
        <v>900</v>
      </c>
      <c r="H155" s="65">
        <v>900</v>
      </c>
      <c r="I155" s="65">
        <v>900</v>
      </c>
      <c r="J155" s="65">
        <v>900</v>
      </c>
      <c r="K155" s="65">
        <v>900</v>
      </c>
      <c r="L155" s="65">
        <v>900</v>
      </c>
      <c r="M155" s="65">
        <v>1200</v>
      </c>
      <c r="N155" s="65">
        <v>1200</v>
      </c>
      <c r="O155" s="152">
        <v>1200</v>
      </c>
      <c r="P155" s="65">
        <f t="shared" si="15"/>
        <v>100</v>
      </c>
    </row>
    <row r="156" spans="1:16" ht="15.95" customHeight="1" x14ac:dyDescent="0.2">
      <c r="A156" s="23"/>
      <c r="B156" s="165" t="s">
        <v>711</v>
      </c>
      <c r="C156" s="54">
        <v>111</v>
      </c>
      <c r="D156" s="54" t="s">
        <v>712</v>
      </c>
      <c r="E156" s="65">
        <v>0</v>
      </c>
      <c r="F156" s="65">
        <v>0</v>
      </c>
      <c r="G156" s="65">
        <v>0</v>
      </c>
      <c r="H156" s="65">
        <v>0</v>
      </c>
      <c r="I156" s="65">
        <v>0</v>
      </c>
      <c r="J156" s="65">
        <v>0</v>
      </c>
      <c r="K156" s="65">
        <v>0</v>
      </c>
      <c r="L156" s="65">
        <v>0</v>
      </c>
      <c r="M156" s="65">
        <v>2214</v>
      </c>
      <c r="N156" s="65">
        <v>2214</v>
      </c>
      <c r="O156" s="152">
        <v>2214.81</v>
      </c>
      <c r="P156" s="65">
        <f t="shared" si="15"/>
        <v>100.03658536585365</v>
      </c>
    </row>
    <row r="157" spans="1:16" ht="15.95" customHeight="1" x14ac:dyDescent="0.2">
      <c r="A157" s="33"/>
      <c r="B157" s="167" t="s">
        <v>555</v>
      </c>
      <c r="C157" s="120" t="s">
        <v>713</v>
      </c>
      <c r="D157" s="60" t="s">
        <v>714</v>
      </c>
      <c r="E157" s="129">
        <v>0</v>
      </c>
      <c r="F157" s="129">
        <v>0</v>
      </c>
      <c r="G157" s="129">
        <v>0</v>
      </c>
      <c r="H157" s="129">
        <v>0</v>
      </c>
      <c r="I157" s="157">
        <v>1585</v>
      </c>
      <c r="J157" s="129">
        <v>1585</v>
      </c>
      <c r="K157" s="129">
        <v>1585</v>
      </c>
      <c r="L157" s="129">
        <v>1585</v>
      </c>
      <c r="M157" s="129">
        <v>1585</v>
      </c>
      <c r="N157" s="129">
        <v>1585</v>
      </c>
      <c r="O157" s="179">
        <v>1585.12</v>
      </c>
      <c r="P157" s="65">
        <f t="shared" si="15"/>
        <v>100.00757097791796</v>
      </c>
    </row>
    <row r="158" spans="1:16" ht="15.95" customHeight="1" x14ac:dyDescent="0.2">
      <c r="A158" s="33"/>
      <c r="B158" s="167" t="s">
        <v>715</v>
      </c>
      <c r="C158" s="120" t="s">
        <v>716</v>
      </c>
      <c r="D158" s="154" t="s">
        <v>717</v>
      </c>
      <c r="E158" s="129">
        <v>0</v>
      </c>
      <c r="F158" s="129">
        <v>0</v>
      </c>
      <c r="G158" s="129">
        <v>0</v>
      </c>
      <c r="H158" s="129">
        <v>0</v>
      </c>
      <c r="I158" s="129">
        <v>0</v>
      </c>
      <c r="J158" s="129">
        <v>0</v>
      </c>
      <c r="K158" s="129">
        <v>0</v>
      </c>
      <c r="L158" s="129">
        <v>0</v>
      </c>
      <c r="M158" s="129">
        <v>13087</v>
      </c>
      <c r="N158" s="129">
        <v>13087</v>
      </c>
      <c r="O158" s="179">
        <v>13086.54</v>
      </c>
      <c r="P158" s="65">
        <f t="shared" si="15"/>
        <v>99.996485061511436</v>
      </c>
    </row>
    <row r="159" spans="1:16" ht="15.95" customHeight="1" x14ac:dyDescent="0.2">
      <c r="A159" s="33"/>
      <c r="B159" s="169" t="s">
        <v>718</v>
      </c>
      <c r="C159" s="120">
        <v>111</v>
      </c>
      <c r="D159" s="60" t="s">
        <v>719</v>
      </c>
      <c r="E159" s="129">
        <v>0</v>
      </c>
      <c r="F159" s="129">
        <v>0</v>
      </c>
      <c r="G159" s="129">
        <v>0</v>
      </c>
      <c r="H159" s="129">
        <v>0</v>
      </c>
      <c r="I159" s="129">
        <v>0</v>
      </c>
      <c r="J159" s="129">
        <v>0</v>
      </c>
      <c r="K159" s="129">
        <v>0</v>
      </c>
      <c r="L159" s="129">
        <v>0</v>
      </c>
      <c r="M159" s="129">
        <v>5000</v>
      </c>
      <c r="N159" s="129">
        <v>5000</v>
      </c>
      <c r="O159" s="179">
        <v>5000</v>
      </c>
      <c r="P159" s="65">
        <f t="shared" ref="P159:P195" si="24">SUM(O159/N159)*100</f>
        <v>100</v>
      </c>
    </row>
    <row r="160" spans="1:16" ht="15.95" customHeight="1" x14ac:dyDescent="0.2">
      <c r="A160" s="33"/>
      <c r="B160" s="167" t="s">
        <v>720</v>
      </c>
      <c r="C160" s="120">
        <v>111</v>
      </c>
      <c r="D160" s="60" t="s">
        <v>721</v>
      </c>
      <c r="E160" s="129">
        <v>0</v>
      </c>
      <c r="F160" s="129">
        <v>0</v>
      </c>
      <c r="G160" s="129">
        <v>0</v>
      </c>
      <c r="H160" s="129">
        <v>0</v>
      </c>
      <c r="I160" s="129">
        <v>0</v>
      </c>
      <c r="J160" s="129">
        <v>0</v>
      </c>
      <c r="K160" s="129">
        <v>0</v>
      </c>
      <c r="L160" s="129">
        <v>0</v>
      </c>
      <c r="M160" s="129">
        <v>1496</v>
      </c>
      <c r="N160" s="129">
        <v>1496</v>
      </c>
      <c r="O160" s="179">
        <v>1496</v>
      </c>
      <c r="P160" s="65">
        <f t="shared" si="24"/>
        <v>100</v>
      </c>
    </row>
    <row r="161" spans="1:20" ht="15.95" customHeight="1" x14ac:dyDescent="0.2">
      <c r="A161" s="33"/>
      <c r="B161" s="167" t="s">
        <v>722</v>
      </c>
      <c r="C161" s="120">
        <v>111</v>
      </c>
      <c r="D161" s="60" t="s">
        <v>723</v>
      </c>
      <c r="E161" s="129">
        <v>0</v>
      </c>
      <c r="F161" s="129">
        <v>0</v>
      </c>
      <c r="G161" s="129">
        <v>0</v>
      </c>
      <c r="H161" s="129">
        <v>0</v>
      </c>
      <c r="I161" s="129">
        <v>0</v>
      </c>
      <c r="J161" s="129">
        <v>0</v>
      </c>
      <c r="K161" s="129">
        <v>0</v>
      </c>
      <c r="L161" s="129">
        <v>0</v>
      </c>
      <c r="M161" s="129">
        <v>4095</v>
      </c>
      <c r="N161" s="129">
        <v>4095</v>
      </c>
      <c r="O161" s="179">
        <v>4095</v>
      </c>
      <c r="P161" s="65">
        <f t="shared" si="24"/>
        <v>100</v>
      </c>
    </row>
    <row r="162" spans="1:20" ht="15.95" customHeight="1" x14ac:dyDescent="0.2">
      <c r="A162" s="33"/>
      <c r="B162" s="167">
        <v>312012</v>
      </c>
      <c r="C162" s="120">
        <v>111</v>
      </c>
      <c r="D162" s="60" t="s">
        <v>845</v>
      </c>
      <c r="E162" s="129">
        <v>0</v>
      </c>
      <c r="F162" s="129">
        <v>0</v>
      </c>
      <c r="G162" s="129">
        <v>0</v>
      </c>
      <c r="H162" s="129">
        <v>0</v>
      </c>
      <c r="I162" s="129"/>
      <c r="J162" s="129">
        <v>0</v>
      </c>
      <c r="K162" s="129">
        <v>0</v>
      </c>
      <c r="L162" s="129">
        <v>0</v>
      </c>
      <c r="M162" s="129">
        <v>1899</v>
      </c>
      <c r="N162" s="129">
        <v>1899</v>
      </c>
      <c r="O162" s="179">
        <v>1899</v>
      </c>
      <c r="P162" s="65">
        <f t="shared" si="24"/>
        <v>100</v>
      </c>
    </row>
    <row r="163" spans="1:20" ht="15.95" customHeight="1" thickBot="1" x14ac:dyDescent="0.25">
      <c r="A163" s="35"/>
      <c r="B163" s="168"/>
      <c r="C163" s="85"/>
      <c r="D163" s="86" t="s">
        <v>99</v>
      </c>
      <c r="E163" s="140">
        <f>SUM(E137:E162)</f>
        <v>666664</v>
      </c>
      <c r="F163" s="140">
        <f>SUM(F137:F162)</f>
        <v>666664</v>
      </c>
      <c r="G163" s="140">
        <f>SUM(G137:G162)</f>
        <v>666664</v>
      </c>
      <c r="H163" s="140">
        <f>SUM(H137:H162)</f>
        <v>666664</v>
      </c>
      <c r="I163" s="140">
        <f t="shared" ref="I163" si="25">SUM(I137:I161)</f>
        <v>668249</v>
      </c>
      <c r="J163" s="140">
        <f t="shared" ref="J163:O163" si="26">SUM(J137:J162)</f>
        <v>668249</v>
      </c>
      <c r="K163" s="140">
        <f t="shared" si="26"/>
        <v>668249</v>
      </c>
      <c r="L163" s="140">
        <f t="shared" si="26"/>
        <v>668249</v>
      </c>
      <c r="M163" s="140">
        <f t="shared" si="26"/>
        <v>698457</v>
      </c>
      <c r="N163" s="140">
        <f t="shared" si="26"/>
        <v>704914</v>
      </c>
      <c r="O163" s="184">
        <f t="shared" si="26"/>
        <v>704914.20000000007</v>
      </c>
      <c r="P163" s="129">
        <f t="shared" si="24"/>
        <v>100.00002837225534</v>
      </c>
      <c r="S163" s="5">
        <f>SUM(N163)</f>
        <v>704914</v>
      </c>
      <c r="T163" s="5">
        <f>SUM(O163)</f>
        <v>704914.20000000007</v>
      </c>
    </row>
    <row r="164" spans="1:20" ht="15.95" customHeight="1" thickBot="1" x14ac:dyDescent="0.3">
      <c r="A164" s="20" t="s">
        <v>859</v>
      </c>
      <c r="B164" s="87"/>
      <c r="C164" s="87"/>
      <c r="D164" s="164" t="s">
        <v>326</v>
      </c>
      <c r="E164" s="72">
        <v>2168518</v>
      </c>
      <c r="F164" s="72">
        <v>2180046</v>
      </c>
      <c r="G164" s="72">
        <v>2254399</v>
      </c>
      <c r="H164" s="72">
        <v>2254399</v>
      </c>
      <c r="I164" s="72">
        <v>2266301</v>
      </c>
      <c r="J164" s="72">
        <v>2269381</v>
      </c>
      <c r="K164" s="72">
        <v>2261381</v>
      </c>
      <c r="L164" s="72">
        <v>2269381</v>
      </c>
      <c r="M164" s="72">
        <v>2301230</v>
      </c>
      <c r="N164" s="72">
        <f>SUM(S164)</f>
        <v>2308867</v>
      </c>
      <c r="O164" s="185">
        <f>SUM(T164)</f>
        <v>2254395.3400000003</v>
      </c>
      <c r="P164" s="214">
        <f t="shared" si="24"/>
        <v>97.64076233061499</v>
      </c>
      <c r="S164" s="220">
        <f>SUM(S25:S163)</f>
        <v>2308867</v>
      </c>
      <c r="T164" s="221">
        <f>SUM(T25:T163)</f>
        <v>2254395.3400000003</v>
      </c>
    </row>
    <row r="165" spans="1:20" ht="15.95" customHeight="1" x14ac:dyDescent="0.25">
      <c r="A165" s="21"/>
      <c r="B165" s="73"/>
      <c r="C165" s="73"/>
      <c r="D165" s="97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51"/>
      <c r="P165" s="10"/>
    </row>
    <row r="166" spans="1:20" ht="15.95" customHeight="1" x14ac:dyDescent="0.25">
      <c r="A166" s="21"/>
      <c r="B166" s="73"/>
      <c r="C166" s="73"/>
      <c r="D166" s="97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51"/>
      <c r="P166" s="10"/>
    </row>
    <row r="167" spans="1:20" ht="15.95" customHeight="1" x14ac:dyDescent="0.25">
      <c r="A167" s="36">
        <v>230</v>
      </c>
      <c r="B167" s="88"/>
      <c r="C167" s="88"/>
      <c r="D167" s="88" t="s">
        <v>328</v>
      </c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86"/>
      <c r="P167" s="10"/>
    </row>
    <row r="168" spans="1:20" ht="15.95" customHeight="1" x14ac:dyDescent="0.2">
      <c r="A168" s="23"/>
      <c r="B168" s="119">
        <v>233001</v>
      </c>
      <c r="C168" s="54">
        <v>43</v>
      </c>
      <c r="D168" s="54" t="s">
        <v>652</v>
      </c>
      <c r="E168" s="131">
        <v>0</v>
      </c>
      <c r="F168" s="131">
        <v>0</v>
      </c>
      <c r="G168" s="131">
        <v>0</v>
      </c>
      <c r="H168" s="131">
        <v>0</v>
      </c>
      <c r="I168" s="131">
        <v>0</v>
      </c>
      <c r="J168" s="131">
        <v>0</v>
      </c>
      <c r="K168" s="131">
        <v>0</v>
      </c>
      <c r="L168" s="131">
        <v>0</v>
      </c>
      <c r="M168" s="131">
        <v>720</v>
      </c>
      <c r="N168" s="131">
        <v>720</v>
      </c>
      <c r="O168" s="178">
        <v>2019.37</v>
      </c>
      <c r="P168" s="65">
        <f t="shared" si="24"/>
        <v>280.46805555555557</v>
      </c>
    </row>
    <row r="169" spans="1:20" ht="15.95" customHeight="1" x14ac:dyDescent="0.2">
      <c r="A169" s="34"/>
      <c r="B169" s="167" t="s">
        <v>724</v>
      </c>
      <c r="C169" s="60">
        <v>111</v>
      </c>
      <c r="D169" s="54" t="s">
        <v>725</v>
      </c>
      <c r="E169" s="70">
        <v>0</v>
      </c>
      <c r="F169" s="70">
        <v>0</v>
      </c>
      <c r="G169" s="70">
        <v>0</v>
      </c>
      <c r="H169" s="70">
        <v>0</v>
      </c>
      <c r="I169" s="70">
        <v>0</v>
      </c>
      <c r="J169" s="70">
        <v>0</v>
      </c>
      <c r="K169" s="70">
        <v>0</v>
      </c>
      <c r="L169" s="70">
        <v>0</v>
      </c>
      <c r="M169" s="70">
        <v>4900</v>
      </c>
      <c r="N169" s="70">
        <v>4900</v>
      </c>
      <c r="O169" s="153">
        <v>4900</v>
      </c>
      <c r="P169" s="65">
        <f t="shared" si="24"/>
        <v>100</v>
      </c>
    </row>
    <row r="170" spans="1:20" ht="15.95" customHeight="1" x14ac:dyDescent="0.2">
      <c r="A170" s="34"/>
      <c r="B170" s="167" t="s">
        <v>726</v>
      </c>
      <c r="C170" s="60" t="s">
        <v>713</v>
      </c>
      <c r="D170" s="54" t="s">
        <v>727</v>
      </c>
      <c r="E170" s="65">
        <v>0</v>
      </c>
      <c r="F170" s="65">
        <v>0</v>
      </c>
      <c r="G170" s="156">
        <v>18229</v>
      </c>
      <c r="H170" s="65">
        <v>18229</v>
      </c>
      <c r="I170" s="65">
        <v>18229</v>
      </c>
      <c r="J170" s="65">
        <v>18229</v>
      </c>
      <c r="K170" s="65">
        <v>18229</v>
      </c>
      <c r="L170" s="65">
        <v>18229</v>
      </c>
      <c r="M170" s="65">
        <v>18229</v>
      </c>
      <c r="N170" s="65">
        <v>18229</v>
      </c>
      <c r="O170" s="152">
        <v>18228.900000000001</v>
      </c>
      <c r="P170" s="65">
        <f t="shared" si="24"/>
        <v>99.999451423555882</v>
      </c>
    </row>
    <row r="171" spans="1:20" ht="15.95" customHeight="1" x14ac:dyDescent="0.2">
      <c r="A171" s="34"/>
      <c r="B171" s="167">
        <v>233</v>
      </c>
      <c r="C171" s="60">
        <v>43</v>
      </c>
      <c r="D171" s="60" t="s">
        <v>858</v>
      </c>
      <c r="E171" s="129">
        <v>0</v>
      </c>
      <c r="F171" s="129">
        <v>0</v>
      </c>
      <c r="G171" s="157">
        <v>0</v>
      </c>
      <c r="H171" s="129">
        <v>0</v>
      </c>
      <c r="I171" s="129">
        <v>0</v>
      </c>
      <c r="J171" s="129">
        <v>0</v>
      </c>
      <c r="K171" s="129">
        <v>0</v>
      </c>
      <c r="L171" s="129">
        <v>0</v>
      </c>
      <c r="M171" s="129">
        <v>56000</v>
      </c>
      <c r="N171" s="129">
        <v>56000</v>
      </c>
      <c r="O171" s="179">
        <v>56000</v>
      </c>
      <c r="P171" s="65">
        <f t="shared" si="24"/>
        <v>100</v>
      </c>
    </row>
    <row r="172" spans="1:20" ht="15.95" customHeight="1" thickBot="1" x14ac:dyDescent="0.25">
      <c r="A172" s="34"/>
      <c r="B172" s="60"/>
      <c r="C172" s="60"/>
      <c r="D172" s="67" t="s">
        <v>99</v>
      </c>
      <c r="E172" s="140">
        <f>SUM(E168:E171)</f>
        <v>0</v>
      </c>
      <c r="F172" s="140">
        <f>SUM(F168:F171)</f>
        <v>0</v>
      </c>
      <c r="G172" s="140">
        <f t="shared" ref="G172" si="27">SUM(G168:G170)</f>
        <v>18229</v>
      </c>
      <c r="H172" s="140">
        <f t="shared" ref="H172:O172" si="28">SUM(H168:H171)</f>
        <v>18229</v>
      </c>
      <c r="I172" s="140">
        <f t="shared" si="28"/>
        <v>18229</v>
      </c>
      <c r="J172" s="140">
        <f t="shared" si="28"/>
        <v>18229</v>
      </c>
      <c r="K172" s="140">
        <f t="shared" si="28"/>
        <v>18229</v>
      </c>
      <c r="L172" s="140">
        <f t="shared" si="28"/>
        <v>18229</v>
      </c>
      <c r="M172" s="140">
        <f t="shared" si="28"/>
        <v>79849</v>
      </c>
      <c r="N172" s="140">
        <f t="shared" si="28"/>
        <v>79849</v>
      </c>
      <c r="O172" s="184">
        <f t="shared" si="28"/>
        <v>81148.27</v>
      </c>
      <c r="P172" s="129">
        <f t="shared" si="24"/>
        <v>101.62715876216359</v>
      </c>
      <c r="S172" s="5">
        <f>SUM(N172)</f>
        <v>79849</v>
      </c>
      <c r="T172" s="5">
        <f>SUM(O172)</f>
        <v>81148.27</v>
      </c>
    </row>
    <row r="173" spans="1:20" ht="15.95" customHeight="1" thickBot="1" x14ac:dyDescent="0.3">
      <c r="A173" s="20" t="s">
        <v>329</v>
      </c>
      <c r="B173" s="87"/>
      <c r="C173" s="87"/>
      <c r="D173" s="87"/>
      <c r="E173" s="72">
        <f t="shared" ref="E173:K173" si="29">SUM(E172)</f>
        <v>0</v>
      </c>
      <c r="F173" s="72">
        <f t="shared" si="29"/>
        <v>0</v>
      </c>
      <c r="G173" s="72">
        <f t="shared" si="29"/>
        <v>18229</v>
      </c>
      <c r="H173" s="72">
        <f t="shared" si="29"/>
        <v>18229</v>
      </c>
      <c r="I173" s="72">
        <f t="shared" si="29"/>
        <v>18229</v>
      </c>
      <c r="J173" s="72">
        <f t="shared" si="29"/>
        <v>18229</v>
      </c>
      <c r="K173" s="72">
        <f t="shared" si="29"/>
        <v>18229</v>
      </c>
      <c r="L173" s="72">
        <f>SUM(L172)</f>
        <v>18229</v>
      </c>
      <c r="M173" s="72">
        <f>SUM(M172)</f>
        <v>79849</v>
      </c>
      <c r="N173" s="72">
        <f>SUM(S173)</f>
        <v>79849</v>
      </c>
      <c r="O173" s="185">
        <f>SUM(T173)</f>
        <v>81148.27</v>
      </c>
      <c r="P173" s="214">
        <f t="shared" si="24"/>
        <v>101.62715876216359</v>
      </c>
      <c r="S173" s="117">
        <f>SUM(S172)</f>
        <v>79849</v>
      </c>
      <c r="T173" s="216">
        <f>SUM(T172)</f>
        <v>81148.27</v>
      </c>
    </row>
    <row r="174" spans="1:20" ht="15.95" customHeight="1" x14ac:dyDescent="0.25">
      <c r="A174" s="21"/>
      <c r="B174" s="73"/>
      <c r="C174" s="73"/>
      <c r="D174" s="73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87"/>
      <c r="P174" s="10"/>
    </row>
    <row r="175" spans="1:20" s="110" customFormat="1" ht="15.95" customHeight="1" x14ac:dyDescent="0.2">
      <c r="A175" s="18"/>
      <c r="B175" s="97"/>
      <c r="C175" s="97"/>
      <c r="D175" s="116" t="s">
        <v>330</v>
      </c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51"/>
      <c r="P175" s="10"/>
    </row>
    <row r="176" spans="1:20" ht="15.95" customHeight="1" x14ac:dyDescent="0.25">
      <c r="A176" s="36">
        <v>454</v>
      </c>
      <c r="B176" s="88"/>
      <c r="C176" s="88"/>
      <c r="D176" s="88" t="s">
        <v>331</v>
      </c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86"/>
      <c r="P176" s="10"/>
    </row>
    <row r="177" spans="1:20" ht="15.95" customHeight="1" x14ac:dyDescent="0.2">
      <c r="A177" s="41"/>
      <c r="B177" s="89">
        <v>454001</v>
      </c>
      <c r="C177" s="64">
        <v>46</v>
      </c>
      <c r="D177" s="64" t="s">
        <v>898</v>
      </c>
      <c r="E177" s="65">
        <v>0</v>
      </c>
      <c r="F177" s="65">
        <v>0</v>
      </c>
      <c r="G177" s="65">
        <v>0</v>
      </c>
      <c r="H177" s="65">
        <v>0</v>
      </c>
      <c r="I177" s="65">
        <v>0</v>
      </c>
      <c r="J177" s="65">
        <v>0</v>
      </c>
      <c r="K177" s="65">
        <v>0</v>
      </c>
      <c r="L177" s="65">
        <v>0</v>
      </c>
      <c r="M177" s="65">
        <v>1544</v>
      </c>
      <c r="N177" s="65">
        <v>1544</v>
      </c>
      <c r="O177" s="152">
        <v>1544.25</v>
      </c>
      <c r="P177" s="65">
        <f t="shared" si="24"/>
        <v>100.01619170984455</v>
      </c>
    </row>
    <row r="178" spans="1:20" ht="15.95" customHeight="1" thickBot="1" x14ac:dyDescent="0.25">
      <c r="A178" s="33"/>
      <c r="B178" s="60"/>
      <c r="C178" s="60"/>
      <c r="D178" s="74" t="s">
        <v>99</v>
      </c>
      <c r="E178" s="133">
        <f t="shared" ref="E178:K178" si="30">SUM(E177:E177)</f>
        <v>0</v>
      </c>
      <c r="F178" s="133">
        <f t="shared" si="30"/>
        <v>0</v>
      </c>
      <c r="G178" s="133">
        <f t="shared" si="30"/>
        <v>0</v>
      </c>
      <c r="H178" s="133">
        <f t="shared" si="30"/>
        <v>0</v>
      </c>
      <c r="I178" s="133">
        <f t="shared" si="30"/>
        <v>0</v>
      </c>
      <c r="J178" s="133">
        <f t="shared" si="30"/>
        <v>0</v>
      </c>
      <c r="K178" s="133">
        <f t="shared" si="30"/>
        <v>0</v>
      </c>
      <c r="L178" s="133">
        <v>0</v>
      </c>
      <c r="M178" s="133">
        <v>1544</v>
      </c>
      <c r="N178" s="133">
        <f>SUM(N177)</f>
        <v>1544</v>
      </c>
      <c r="O178" s="188">
        <f>SUM(O177)</f>
        <v>1544.25</v>
      </c>
      <c r="P178" s="129">
        <f t="shared" si="24"/>
        <v>100.01619170984455</v>
      </c>
      <c r="S178" s="5">
        <f>SUM(N178)</f>
        <v>1544</v>
      </c>
      <c r="T178" s="5">
        <f>SUM(O178)</f>
        <v>1544.25</v>
      </c>
    </row>
    <row r="179" spans="1:20" ht="15.95" customHeight="1" thickBot="1" x14ac:dyDescent="0.3">
      <c r="A179" s="111" t="s">
        <v>332</v>
      </c>
      <c r="B179" s="90"/>
      <c r="C179" s="90"/>
      <c r="D179" s="91"/>
      <c r="E179" s="106">
        <v>0</v>
      </c>
      <c r="F179" s="106">
        <v>0</v>
      </c>
      <c r="G179" s="106">
        <v>0</v>
      </c>
      <c r="H179" s="106">
        <v>0</v>
      </c>
      <c r="I179" s="106">
        <v>0</v>
      </c>
      <c r="J179" s="106">
        <v>0</v>
      </c>
      <c r="K179" s="106">
        <v>0</v>
      </c>
      <c r="L179" s="106">
        <v>0</v>
      </c>
      <c r="M179" s="106">
        <v>1544</v>
      </c>
      <c r="N179" s="106">
        <f>SUM(S179)</f>
        <v>1544</v>
      </c>
      <c r="O179" s="189">
        <f>SUM(T179)</f>
        <v>1544.25</v>
      </c>
      <c r="P179" s="214">
        <f t="shared" si="24"/>
        <v>100.01619170984455</v>
      </c>
      <c r="S179" s="117">
        <f>SUM(S178)</f>
        <v>1544</v>
      </c>
      <c r="T179" s="216">
        <f>SUM(T178)</f>
        <v>1544.25</v>
      </c>
    </row>
    <row r="180" spans="1:20" ht="15.95" customHeight="1" x14ac:dyDescent="0.25">
      <c r="A180" s="95"/>
      <c r="B180" s="69"/>
      <c r="C180" s="69"/>
      <c r="D180" s="97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51"/>
      <c r="P180" s="10"/>
    </row>
    <row r="181" spans="1:20" ht="15.95" customHeight="1" x14ac:dyDescent="0.25">
      <c r="A181" s="53">
        <v>220</v>
      </c>
      <c r="B181" s="54"/>
      <c r="C181" s="54"/>
      <c r="D181" s="63" t="s">
        <v>294</v>
      </c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80"/>
      <c r="P181" s="65"/>
    </row>
    <row r="182" spans="1:20" ht="15.95" customHeight="1" x14ac:dyDescent="0.2">
      <c r="A182" s="23"/>
      <c r="B182" s="54"/>
      <c r="C182" s="54"/>
      <c r="D182" s="63" t="s">
        <v>293</v>
      </c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80"/>
      <c r="P182" s="65"/>
    </row>
    <row r="183" spans="1:20" ht="15.95" customHeight="1" x14ac:dyDescent="0.2">
      <c r="A183" s="41">
        <v>220</v>
      </c>
      <c r="B183" s="64">
        <v>223003</v>
      </c>
      <c r="C183" s="64"/>
      <c r="D183" s="94" t="s">
        <v>582</v>
      </c>
      <c r="E183" s="136">
        <v>0</v>
      </c>
      <c r="F183" s="136">
        <v>0</v>
      </c>
      <c r="G183" s="136">
        <v>0</v>
      </c>
      <c r="H183" s="136">
        <v>0</v>
      </c>
      <c r="I183" s="136">
        <v>0</v>
      </c>
      <c r="J183" s="136">
        <v>0</v>
      </c>
      <c r="K183" s="136">
        <v>0</v>
      </c>
      <c r="L183" s="136">
        <v>0</v>
      </c>
      <c r="M183" s="136">
        <v>0</v>
      </c>
      <c r="N183" s="136">
        <v>0</v>
      </c>
      <c r="O183" s="151">
        <v>32279.43</v>
      </c>
      <c r="P183" s="65">
        <v>0</v>
      </c>
    </row>
    <row r="184" spans="1:20" ht="15.95" customHeight="1" x14ac:dyDescent="0.2">
      <c r="A184" s="38">
        <v>220</v>
      </c>
      <c r="B184" s="54">
        <v>223003</v>
      </c>
      <c r="C184" s="54"/>
      <c r="D184" s="59" t="s">
        <v>583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  <c r="J184" s="109">
        <v>0</v>
      </c>
      <c r="K184" s="109">
        <v>0</v>
      </c>
      <c r="L184" s="109">
        <v>0</v>
      </c>
      <c r="M184" s="109">
        <v>0</v>
      </c>
      <c r="N184" s="109">
        <v>0</v>
      </c>
      <c r="O184" s="151">
        <v>16527.419999999998</v>
      </c>
      <c r="P184" s="65">
        <v>0</v>
      </c>
    </row>
    <row r="185" spans="1:20" ht="15.95" customHeight="1" thickBot="1" x14ac:dyDescent="0.25">
      <c r="A185" s="33"/>
      <c r="B185" s="60"/>
      <c r="C185" s="60"/>
      <c r="D185" s="75" t="s">
        <v>73</v>
      </c>
      <c r="E185" s="133">
        <v>0</v>
      </c>
      <c r="F185" s="133">
        <v>0</v>
      </c>
      <c r="G185" s="133">
        <v>0</v>
      </c>
      <c r="H185" s="133">
        <v>0</v>
      </c>
      <c r="I185" s="133">
        <v>0</v>
      </c>
      <c r="J185" s="133">
        <v>0</v>
      </c>
      <c r="K185" s="133">
        <v>0</v>
      </c>
      <c r="L185" s="133">
        <v>0</v>
      </c>
      <c r="M185" s="133">
        <v>0</v>
      </c>
      <c r="N185" s="133">
        <v>0</v>
      </c>
      <c r="O185" s="211">
        <f>SUM(O183:O184)</f>
        <v>48806.85</v>
      </c>
      <c r="P185" s="129">
        <v>0</v>
      </c>
    </row>
    <row r="186" spans="1:20" ht="15.95" customHeight="1" thickBot="1" x14ac:dyDescent="0.3">
      <c r="A186" s="112" t="s">
        <v>253</v>
      </c>
      <c r="B186" s="101"/>
      <c r="C186" s="101"/>
      <c r="D186" s="113"/>
      <c r="E186" s="135">
        <v>0</v>
      </c>
      <c r="F186" s="135">
        <v>0</v>
      </c>
      <c r="G186" s="135">
        <v>0</v>
      </c>
      <c r="H186" s="135">
        <v>0</v>
      </c>
      <c r="I186" s="135">
        <v>0</v>
      </c>
      <c r="J186" s="135">
        <v>0</v>
      </c>
      <c r="K186" s="135">
        <v>0</v>
      </c>
      <c r="L186" s="135">
        <v>0</v>
      </c>
      <c r="M186" s="118">
        <v>0</v>
      </c>
      <c r="N186" s="118">
        <v>0</v>
      </c>
      <c r="O186" s="190">
        <f>SUM(O185)</f>
        <v>48806.85</v>
      </c>
      <c r="P186" s="214">
        <v>0</v>
      </c>
    </row>
    <row r="187" spans="1:20" ht="15.95" customHeight="1" x14ac:dyDescent="0.25">
      <c r="A187" s="56" t="s">
        <v>252</v>
      </c>
      <c r="B187" s="73"/>
      <c r="C187" s="73"/>
      <c r="D187" s="73"/>
      <c r="E187" s="104"/>
      <c r="F187" s="104"/>
      <c r="G187" s="104"/>
      <c r="H187" s="104"/>
      <c r="I187" s="104"/>
      <c r="J187" s="104"/>
      <c r="K187" s="104"/>
      <c r="L187" s="104"/>
      <c r="M187" s="159"/>
      <c r="N187" s="159"/>
      <c r="O187" s="191"/>
      <c r="P187" s="10"/>
    </row>
    <row r="188" spans="1:20" ht="15.95" customHeight="1" x14ac:dyDescent="0.25">
      <c r="A188" s="55"/>
      <c r="B188" s="73"/>
      <c r="C188" s="73"/>
      <c r="D188" s="73"/>
      <c r="E188" s="105"/>
      <c r="F188" s="105"/>
      <c r="G188" s="105"/>
      <c r="H188" s="105"/>
      <c r="I188" s="105"/>
      <c r="J188" s="105"/>
      <c r="K188" s="105"/>
      <c r="L188" s="105"/>
      <c r="M188" s="158"/>
      <c r="N188" s="158"/>
      <c r="O188" s="192"/>
      <c r="P188" s="10"/>
    </row>
    <row r="189" spans="1:20" ht="15.95" customHeight="1" x14ac:dyDescent="0.25">
      <c r="A189" s="55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193"/>
      <c r="P189" s="10"/>
    </row>
    <row r="190" spans="1:20" s="110" customFormat="1" ht="15.95" customHeight="1" thickBot="1" x14ac:dyDescent="0.25">
      <c r="B190" s="99"/>
      <c r="C190" s="99"/>
      <c r="D190" s="100" t="s">
        <v>333</v>
      </c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94"/>
      <c r="P190" s="217"/>
    </row>
    <row r="191" spans="1:20" ht="15.95" customHeight="1" thickBot="1" x14ac:dyDescent="0.3">
      <c r="A191" s="25" t="s">
        <v>210</v>
      </c>
      <c r="B191" s="92"/>
      <c r="C191" s="92"/>
      <c r="D191" s="92"/>
      <c r="E191" s="77">
        <v>2168518</v>
      </c>
      <c r="F191" s="123">
        <v>2180046</v>
      </c>
      <c r="G191" s="123">
        <v>2236170</v>
      </c>
      <c r="H191" s="123">
        <v>2236170</v>
      </c>
      <c r="I191" s="77">
        <v>2248072</v>
      </c>
      <c r="J191" s="146">
        <v>2251152</v>
      </c>
      <c r="K191" s="146">
        <v>2251152</v>
      </c>
      <c r="L191" s="76">
        <v>2251152</v>
      </c>
      <c r="M191" s="76">
        <v>2301230</v>
      </c>
      <c r="N191" s="222">
        <f>SUM(N164)</f>
        <v>2308867</v>
      </c>
      <c r="O191" s="195">
        <f>SUM(O164)</f>
        <v>2254395.3400000003</v>
      </c>
      <c r="P191" s="161">
        <f t="shared" si="24"/>
        <v>97.64076233061499</v>
      </c>
    </row>
    <row r="192" spans="1:20" ht="15.95" customHeight="1" thickBot="1" x14ac:dyDescent="0.3">
      <c r="A192" s="24" t="s">
        <v>327</v>
      </c>
      <c r="B192" s="69"/>
      <c r="C192" s="84"/>
      <c r="D192" s="84"/>
      <c r="E192" s="77">
        <v>0</v>
      </c>
      <c r="F192" s="124">
        <v>0</v>
      </c>
      <c r="G192" s="124">
        <v>18229</v>
      </c>
      <c r="H192" s="124">
        <v>18229</v>
      </c>
      <c r="I192" s="77">
        <v>18229</v>
      </c>
      <c r="J192" s="146">
        <v>18229</v>
      </c>
      <c r="K192" s="146">
        <v>18229</v>
      </c>
      <c r="L192" s="77">
        <v>18229</v>
      </c>
      <c r="M192" s="77">
        <f t="shared" ref="M192" si="31">SUM(M173)</f>
        <v>79849</v>
      </c>
      <c r="N192" s="77">
        <f>SUM(N173)</f>
        <v>79849</v>
      </c>
      <c r="O192" s="196">
        <f>SUM(O173)</f>
        <v>81148.27</v>
      </c>
      <c r="P192" s="161">
        <f t="shared" si="24"/>
        <v>101.62715876216359</v>
      </c>
    </row>
    <row r="193" spans="1:16" ht="15.95" customHeight="1" thickBot="1" x14ac:dyDescent="0.3">
      <c r="A193" s="25" t="s">
        <v>330</v>
      </c>
      <c r="B193" s="93"/>
      <c r="C193" s="92"/>
      <c r="D193" s="92"/>
      <c r="E193" s="134">
        <v>0</v>
      </c>
      <c r="F193" s="125">
        <v>0</v>
      </c>
      <c r="G193" s="125">
        <v>0</v>
      </c>
      <c r="H193" s="77">
        <v>0</v>
      </c>
      <c r="I193" s="134">
        <v>0</v>
      </c>
      <c r="J193" s="146">
        <v>0</v>
      </c>
      <c r="K193" s="146">
        <v>0</v>
      </c>
      <c r="L193" s="77">
        <v>0</v>
      </c>
      <c r="M193" s="77">
        <f t="shared" ref="M193:O193" si="32">SUM(M179)</f>
        <v>1544</v>
      </c>
      <c r="N193" s="77">
        <f t="shared" si="32"/>
        <v>1544</v>
      </c>
      <c r="O193" s="196">
        <f t="shared" si="32"/>
        <v>1544.25</v>
      </c>
      <c r="P193" s="161">
        <f t="shared" si="24"/>
        <v>100.01619170984455</v>
      </c>
    </row>
    <row r="194" spans="1:16" s="16" customFormat="1" ht="15.95" customHeight="1" thickBot="1" x14ac:dyDescent="0.3">
      <c r="A194" s="13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50"/>
      <c r="P194" s="10"/>
    </row>
    <row r="195" spans="1:16" s="16" customFormat="1" ht="15.95" customHeight="1" thickBot="1" x14ac:dyDescent="0.3">
      <c r="A195" s="20" t="s">
        <v>467</v>
      </c>
      <c r="B195" s="87"/>
      <c r="C195" s="71"/>
      <c r="D195" s="71"/>
      <c r="E195" s="96">
        <f t="shared" ref="E195:H195" si="33">SUM(E191:E193)</f>
        <v>2168518</v>
      </c>
      <c r="F195" s="96">
        <f t="shared" si="33"/>
        <v>2180046</v>
      </c>
      <c r="G195" s="96">
        <f t="shared" si="33"/>
        <v>2254399</v>
      </c>
      <c r="H195" s="96">
        <f t="shared" si="33"/>
        <v>2254399</v>
      </c>
      <c r="I195" s="96">
        <f>SUM(I191:I193)</f>
        <v>2266301</v>
      </c>
      <c r="J195" s="96">
        <f t="shared" ref="J195:K195" si="34">SUM(J191:J193)</f>
        <v>2269381</v>
      </c>
      <c r="K195" s="96">
        <f t="shared" si="34"/>
        <v>2269381</v>
      </c>
      <c r="L195" s="96">
        <f>SUM(L191:L194)</f>
        <v>2269381</v>
      </c>
      <c r="M195" s="96">
        <f t="shared" ref="M195:O195" si="35">SUM(M191:M193)</f>
        <v>2382623</v>
      </c>
      <c r="N195" s="96">
        <f t="shared" si="35"/>
        <v>2390260</v>
      </c>
      <c r="O195" s="96">
        <f t="shared" si="35"/>
        <v>2337087.8600000003</v>
      </c>
      <c r="P195" s="215">
        <f t="shared" si="24"/>
        <v>97.775466267268001</v>
      </c>
    </row>
    <row r="196" spans="1:16" ht="15.75" x14ac:dyDescent="0.25">
      <c r="H196" s="62"/>
      <c r="O196" s="49"/>
    </row>
    <row r="197" spans="1:16" ht="15" x14ac:dyDescent="0.2">
      <c r="H197" s="115"/>
      <c r="I197" s="122"/>
      <c r="J197" s="115"/>
      <c r="K197" s="121"/>
      <c r="O197" s="49"/>
    </row>
    <row r="198" spans="1:16" x14ac:dyDescent="0.2">
      <c r="H198" s="115"/>
      <c r="I198" s="115"/>
      <c r="J198" s="115"/>
      <c r="O198" s="49"/>
    </row>
    <row r="201" spans="1:16" x14ac:dyDescent="0.2">
      <c r="N201" s="202"/>
      <c r="O201" s="202"/>
    </row>
    <row r="204" spans="1:16" x14ac:dyDescent="0.2">
      <c r="D204" s="61"/>
      <c r="E204" s="61"/>
      <c r="F204" s="61"/>
      <c r="G204" s="61"/>
      <c r="H204" s="61"/>
      <c r="I204" s="61"/>
      <c r="J204" s="6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>
    <oddHeader>Strana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Výdavky 1-12 2015</vt:lpstr>
      <vt:lpstr>Príjmy 1-12 2015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HOLLAN Jozef</cp:lastModifiedBy>
  <cp:lastPrinted>2016-06-15T12:08:35Z</cp:lastPrinted>
  <dcterms:created xsi:type="dcterms:W3CDTF">1997-01-24T11:07:25Z</dcterms:created>
  <dcterms:modified xsi:type="dcterms:W3CDTF">2016-06-15T13:28:36Z</dcterms:modified>
</cp:coreProperties>
</file>