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7\OZ 14.12.2017\"/>
    </mc:Choice>
  </mc:AlternateContent>
  <bookViews>
    <workbookView xWindow="0" yWindow="0" windowWidth="28800" windowHeight="12390"/>
  </bookViews>
  <sheets>
    <sheet name="Výdavky 1-9 2017" sheetId="9" r:id="rId1"/>
    <sheet name="Príjmy 1-9 2017" sheetId="8" r:id="rId2"/>
  </sheets>
  <calcPr calcId="152511" calcOnSave="0"/>
</workbook>
</file>

<file path=xl/calcChain.xml><?xml version="1.0" encoding="utf-8"?>
<calcChain xmlns="http://schemas.openxmlformats.org/spreadsheetml/2006/main">
  <c r="I459" i="9" l="1"/>
  <c r="I460" i="9"/>
  <c r="I461" i="9"/>
  <c r="I462" i="9"/>
  <c r="I468" i="9"/>
  <c r="I469" i="9"/>
  <c r="I470" i="9"/>
  <c r="I473" i="9"/>
  <c r="I474" i="9"/>
  <c r="I475" i="9"/>
  <c r="I476" i="9"/>
  <c r="I477" i="9"/>
  <c r="I478" i="9"/>
  <c r="I479" i="9"/>
  <c r="I480" i="9"/>
  <c r="I481" i="9"/>
  <c r="I483" i="9"/>
  <c r="I484" i="9"/>
  <c r="I485" i="9"/>
  <c r="I486" i="9"/>
  <c r="I500" i="9"/>
  <c r="I501" i="9"/>
  <c r="I502" i="9"/>
  <c r="I503" i="9"/>
  <c r="I504" i="9"/>
  <c r="I171" i="9"/>
  <c r="I172" i="9"/>
  <c r="I173" i="9"/>
  <c r="I174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201" i="9"/>
  <c r="I202" i="9"/>
  <c r="I203" i="9"/>
  <c r="I204" i="9"/>
  <c r="I210" i="9"/>
  <c r="I211" i="9"/>
  <c r="I212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5" i="9"/>
  <c r="I236" i="9"/>
  <c r="I237" i="9"/>
  <c r="I238" i="9"/>
  <c r="I246" i="9"/>
  <c r="I247" i="9"/>
  <c r="I248" i="9"/>
  <c r="I249" i="9"/>
  <c r="I255" i="9"/>
  <c r="I256" i="9"/>
  <c r="I257" i="9"/>
  <c r="I258" i="9"/>
  <c r="I259" i="9"/>
  <c r="I260" i="9"/>
  <c r="I261" i="9"/>
  <c r="I262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7" i="9"/>
  <c r="I278" i="9"/>
  <c r="I279" i="9"/>
  <c r="I280" i="9"/>
  <c r="I281" i="9"/>
  <c r="I282" i="9"/>
  <c r="I283" i="9"/>
  <c r="I284" i="9"/>
  <c r="I285" i="9"/>
  <c r="I286" i="9"/>
  <c r="I288" i="9"/>
  <c r="I289" i="9"/>
  <c r="I290" i="9"/>
  <c r="I291" i="9"/>
  <c r="I292" i="9"/>
  <c r="I293" i="9"/>
  <c r="I294" i="9"/>
  <c r="I296" i="9"/>
  <c r="I301" i="9"/>
  <c r="I302" i="9"/>
  <c r="I303" i="9"/>
  <c r="I304" i="9"/>
  <c r="I309" i="9"/>
  <c r="I314" i="9"/>
  <c r="I316" i="9"/>
  <c r="I317" i="9"/>
  <c r="I318" i="9"/>
  <c r="I319" i="9"/>
  <c r="I320" i="9"/>
  <c r="I321" i="9"/>
  <c r="I322" i="9"/>
  <c r="I323" i="9"/>
  <c r="I324" i="9"/>
  <c r="I327" i="9"/>
  <c r="I328" i="9"/>
  <c r="I330" i="9"/>
  <c r="I331" i="9"/>
  <c r="I332" i="9"/>
  <c r="I333" i="9"/>
  <c r="I334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3" i="9"/>
  <c r="I354" i="9"/>
  <c r="I362" i="9"/>
  <c r="I363" i="9"/>
  <c r="I364" i="9"/>
  <c r="I369" i="9"/>
  <c r="I370" i="9"/>
  <c r="I371" i="9"/>
  <c r="I376" i="9"/>
  <c r="I377" i="9"/>
  <c r="I378" i="9"/>
  <c r="I379" i="9"/>
  <c r="I384" i="9"/>
  <c r="I385" i="9"/>
  <c r="I392" i="9"/>
  <c r="I396" i="9"/>
  <c r="I398" i="9"/>
  <c r="I399" i="9"/>
  <c r="I400" i="9"/>
  <c r="I401" i="9"/>
  <c r="I402" i="9"/>
  <c r="I403" i="9"/>
  <c r="I404" i="9"/>
  <c r="I405" i="9"/>
  <c r="I407" i="9"/>
  <c r="I408" i="9"/>
  <c r="I409" i="9"/>
  <c r="I412" i="9"/>
  <c r="I413" i="9"/>
  <c r="I414" i="9"/>
  <c r="I417" i="9"/>
  <c r="I422" i="9"/>
  <c r="I427" i="9"/>
  <c r="I435" i="9"/>
  <c r="I436" i="9"/>
  <c r="I437" i="9"/>
  <c r="I438" i="9"/>
  <c r="I442" i="9"/>
  <c r="I443" i="9"/>
  <c r="I444" i="9"/>
  <c r="I445" i="9"/>
  <c r="I449" i="9"/>
  <c r="I450" i="9"/>
  <c r="I126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7" i="9"/>
  <c r="I148" i="9"/>
  <c r="I149" i="9"/>
  <c r="I150" i="9"/>
  <c r="I151" i="9"/>
  <c r="I152" i="9"/>
  <c r="I154" i="9"/>
  <c r="I155" i="9"/>
  <c r="I156" i="9"/>
  <c r="I157" i="9"/>
  <c r="I158" i="9"/>
  <c r="I159" i="9"/>
  <c r="I160" i="9"/>
  <c r="I161" i="9"/>
  <c r="I162" i="9"/>
  <c r="I163" i="9"/>
  <c r="I164" i="9"/>
  <c r="I125" i="9"/>
  <c r="I117" i="9"/>
  <c r="I118" i="9"/>
  <c r="I119" i="9"/>
  <c r="I120" i="9"/>
  <c r="I116" i="9"/>
  <c r="I96" i="9"/>
  <c r="I97" i="9"/>
  <c r="I98" i="9"/>
  <c r="I103" i="9"/>
  <c r="I104" i="9"/>
  <c r="I105" i="9"/>
  <c r="I108" i="9"/>
  <c r="I109" i="9"/>
  <c r="I110" i="9"/>
  <c r="I111" i="9"/>
  <c r="I83" i="9"/>
  <c r="I84" i="9"/>
  <c r="I85" i="9"/>
  <c r="I86" i="9"/>
  <c r="I87" i="9"/>
  <c r="I88" i="9"/>
  <c r="I95" i="9"/>
  <c r="I14" i="9"/>
  <c r="I15" i="9"/>
  <c r="I16" i="9"/>
  <c r="I17" i="9"/>
  <c r="I18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9" i="9"/>
  <c r="I60" i="9"/>
  <c r="I61" i="9"/>
  <c r="I62" i="9"/>
  <c r="I63" i="9"/>
  <c r="I64" i="9"/>
  <c r="I65" i="9"/>
  <c r="I66" i="9"/>
  <c r="I67" i="9"/>
  <c r="I69" i="9"/>
  <c r="I71" i="9"/>
  <c r="I74" i="9"/>
  <c r="I75" i="9"/>
  <c r="I82" i="9"/>
  <c r="I13" i="9"/>
  <c r="H165" i="8" l="1"/>
  <c r="H168" i="8"/>
  <c r="H169" i="8"/>
  <c r="H171" i="8"/>
  <c r="H178" i="8"/>
  <c r="H179" i="8"/>
  <c r="H154" i="8"/>
  <c r="H156" i="8"/>
  <c r="H157" i="8"/>
  <c r="H159" i="8"/>
  <c r="H160" i="8"/>
  <c r="H161" i="8"/>
  <c r="H126" i="8"/>
  <c r="H127" i="8"/>
  <c r="H128" i="8"/>
  <c r="H129" i="8"/>
  <c r="H130" i="8"/>
  <c r="H131" i="8"/>
  <c r="H137" i="8"/>
  <c r="H138" i="8"/>
  <c r="H139" i="8"/>
  <c r="H140" i="8"/>
  <c r="H141" i="8"/>
  <c r="H142" i="8"/>
  <c r="H143" i="8"/>
  <c r="H144" i="8"/>
  <c r="H145" i="8"/>
  <c r="H146" i="8"/>
  <c r="H148" i="8"/>
  <c r="H149" i="8"/>
  <c r="H150" i="8"/>
  <c r="H151" i="8"/>
  <c r="H96" i="8"/>
  <c r="H97" i="8"/>
  <c r="H98" i="8"/>
  <c r="H99" i="8"/>
  <c r="H104" i="8"/>
  <c r="H105" i="8"/>
  <c r="H107" i="8"/>
  <c r="H110" i="8"/>
  <c r="H113" i="8"/>
  <c r="H117" i="8"/>
  <c r="H118" i="8"/>
  <c r="H119" i="8"/>
  <c r="H120" i="8"/>
  <c r="H121" i="8"/>
  <c r="H122" i="8"/>
  <c r="H80" i="8"/>
  <c r="H81" i="8"/>
  <c r="H82" i="8"/>
  <c r="H83" i="8"/>
  <c r="H84" i="8"/>
  <c r="H85" i="8"/>
  <c r="H86" i="8"/>
  <c r="H87" i="8"/>
  <c r="H88" i="8"/>
  <c r="H89" i="8"/>
  <c r="H90" i="8"/>
  <c r="H92" i="8"/>
  <c r="H93" i="8"/>
  <c r="H71" i="8"/>
  <c r="H72" i="8"/>
  <c r="H73" i="8"/>
  <c r="H74" i="8"/>
  <c r="H75" i="8"/>
  <c r="H76" i="8"/>
  <c r="H77" i="8"/>
  <c r="H47" i="8"/>
  <c r="H48" i="8"/>
  <c r="H49" i="8"/>
  <c r="H50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6" i="8"/>
  <c r="H67" i="8"/>
  <c r="H33" i="8"/>
  <c r="H34" i="8"/>
  <c r="H35" i="8"/>
  <c r="H36" i="8"/>
  <c r="H37" i="8"/>
  <c r="H38" i="8"/>
  <c r="H39" i="8"/>
  <c r="H40" i="8"/>
  <c r="H30" i="8" l="1"/>
  <c r="H29" i="8"/>
  <c r="H26" i="8"/>
  <c r="G187" i="8"/>
  <c r="I187" i="8"/>
  <c r="G505" i="9"/>
  <c r="H505" i="9"/>
  <c r="I505" i="9" s="1"/>
  <c r="J505" i="9"/>
  <c r="G495" i="9"/>
  <c r="H495" i="9"/>
  <c r="J495" i="9"/>
  <c r="G451" i="9"/>
  <c r="H451" i="9"/>
  <c r="I451" i="9"/>
  <c r="J451" i="9"/>
  <c r="G446" i="9"/>
  <c r="H446" i="9"/>
  <c r="J446" i="9"/>
  <c r="G439" i="9"/>
  <c r="H439" i="9"/>
  <c r="I439" i="9" s="1"/>
  <c r="J439" i="9"/>
  <c r="G428" i="9"/>
  <c r="H428" i="9"/>
  <c r="J428" i="9"/>
  <c r="G423" i="9"/>
  <c r="H423" i="9"/>
  <c r="J423" i="9"/>
  <c r="G418" i="9"/>
  <c r="H418" i="9"/>
  <c r="J418" i="9"/>
  <c r="G415" i="9"/>
  <c r="H415" i="9"/>
  <c r="I415" i="9" s="1"/>
  <c r="J415" i="9"/>
  <c r="G410" i="9"/>
  <c r="H410" i="9"/>
  <c r="J410" i="9"/>
  <c r="G397" i="9"/>
  <c r="H397" i="9"/>
  <c r="J397" i="9"/>
  <c r="G393" i="9"/>
  <c r="H393" i="9"/>
  <c r="J393" i="9"/>
  <c r="G380" i="9"/>
  <c r="H380" i="9"/>
  <c r="I380" i="9" s="1"/>
  <c r="O380" i="9" s="1"/>
  <c r="J380" i="9"/>
  <c r="P380" i="9" s="1"/>
  <c r="F380" i="9"/>
  <c r="L380" i="9" s="1"/>
  <c r="M380" i="9"/>
  <c r="G372" i="9"/>
  <c r="H372" i="9"/>
  <c r="J372" i="9"/>
  <c r="G365" i="9"/>
  <c r="H365" i="9"/>
  <c r="J365" i="9"/>
  <c r="G358" i="9"/>
  <c r="H358" i="9"/>
  <c r="J358" i="9"/>
  <c r="G335" i="9"/>
  <c r="H335" i="9"/>
  <c r="I335" i="9" s="1"/>
  <c r="J335" i="9"/>
  <c r="G310" i="9"/>
  <c r="H310" i="9"/>
  <c r="J310" i="9"/>
  <c r="G305" i="9"/>
  <c r="H305" i="9"/>
  <c r="J305" i="9"/>
  <c r="G300" i="9"/>
  <c r="H300" i="9"/>
  <c r="J300" i="9"/>
  <c r="G251" i="9"/>
  <c r="H251" i="9"/>
  <c r="I251" i="9" s="1"/>
  <c r="J251" i="9"/>
  <c r="G242" i="9"/>
  <c r="H242" i="9"/>
  <c r="J242" i="9"/>
  <c r="G213" i="9"/>
  <c r="H213" i="9"/>
  <c r="J213" i="9"/>
  <c r="G205" i="9"/>
  <c r="H205" i="9"/>
  <c r="J205" i="9"/>
  <c r="G197" i="9"/>
  <c r="H197" i="9"/>
  <c r="I197" i="9" s="1"/>
  <c r="J197" i="9"/>
  <c r="G177" i="9"/>
  <c r="H177" i="9"/>
  <c r="J177" i="9"/>
  <c r="G168" i="9"/>
  <c r="H168" i="9"/>
  <c r="J168" i="9"/>
  <c r="G144" i="9"/>
  <c r="H144" i="9"/>
  <c r="J144" i="9"/>
  <c r="G127" i="9"/>
  <c r="H127" i="9"/>
  <c r="I127" i="9" s="1"/>
  <c r="J127" i="9"/>
  <c r="G121" i="9"/>
  <c r="H121" i="9"/>
  <c r="J121" i="9"/>
  <c r="G112" i="9"/>
  <c r="H112" i="9"/>
  <c r="J112" i="9"/>
  <c r="G106" i="9"/>
  <c r="H106" i="9"/>
  <c r="J106" i="9"/>
  <c r="G92" i="9"/>
  <c r="H92" i="9"/>
  <c r="J92" i="9"/>
  <c r="G89" i="9"/>
  <c r="H89" i="9"/>
  <c r="J89" i="9"/>
  <c r="F89" i="9"/>
  <c r="G76" i="9"/>
  <c r="H76" i="9"/>
  <c r="J76" i="9"/>
  <c r="G72" i="9"/>
  <c r="H72" i="9"/>
  <c r="J72" i="9"/>
  <c r="E187" i="8"/>
  <c r="F180" i="8"/>
  <c r="G180" i="8"/>
  <c r="I180" i="8"/>
  <c r="F173" i="8"/>
  <c r="G173" i="8"/>
  <c r="I173" i="8"/>
  <c r="F162" i="8"/>
  <c r="G162" i="8"/>
  <c r="H162" i="8" s="1"/>
  <c r="I162" i="8"/>
  <c r="F135" i="8"/>
  <c r="G135" i="8"/>
  <c r="I135" i="8"/>
  <c r="F123" i="8"/>
  <c r="G123" i="8"/>
  <c r="I123" i="8"/>
  <c r="F114" i="8"/>
  <c r="G114" i="8"/>
  <c r="I114" i="8"/>
  <c r="E114" i="8"/>
  <c r="F111" i="8"/>
  <c r="G111" i="8"/>
  <c r="I111" i="8"/>
  <c r="E111" i="8"/>
  <c r="F108" i="8"/>
  <c r="G108" i="8"/>
  <c r="I108" i="8"/>
  <c r="F78" i="8"/>
  <c r="G78" i="8"/>
  <c r="H78" i="8" s="1"/>
  <c r="I78" i="8"/>
  <c r="F68" i="8"/>
  <c r="G68" i="8"/>
  <c r="I68" i="8"/>
  <c r="F45" i="8"/>
  <c r="G45" i="8"/>
  <c r="I45" i="8"/>
  <c r="F41" i="8"/>
  <c r="G41" i="8"/>
  <c r="I41" i="8"/>
  <c r="F31" i="8"/>
  <c r="G31" i="8"/>
  <c r="H31" i="8" s="1"/>
  <c r="I31" i="8"/>
  <c r="F27" i="8"/>
  <c r="G27" i="8"/>
  <c r="I27" i="8"/>
  <c r="I177" i="9" l="1"/>
  <c r="I310" i="9"/>
  <c r="I372" i="9"/>
  <c r="N380" i="9"/>
  <c r="I393" i="9"/>
  <c r="I418" i="9"/>
  <c r="I446" i="9"/>
  <c r="I89" i="9"/>
  <c r="I121" i="9"/>
  <c r="I242" i="9"/>
  <c r="I72" i="9"/>
  <c r="I112" i="9"/>
  <c r="I168" i="9"/>
  <c r="I213" i="9"/>
  <c r="I305" i="9"/>
  <c r="I365" i="9"/>
  <c r="I410" i="9"/>
  <c r="I428" i="9"/>
  <c r="I106" i="9"/>
  <c r="I144" i="9"/>
  <c r="I205" i="9"/>
  <c r="I300" i="9"/>
  <c r="I358" i="9"/>
  <c r="I397" i="9"/>
  <c r="I423" i="9"/>
  <c r="I495" i="9"/>
  <c r="I76" i="9"/>
  <c r="H173" i="8"/>
  <c r="H27" i="8"/>
  <c r="H68" i="8"/>
  <c r="H135" i="8"/>
  <c r="H180" i="8"/>
  <c r="H123" i="8"/>
  <c r="H41" i="8"/>
  <c r="H108" i="8"/>
  <c r="H111" i="8"/>
  <c r="H114" i="8"/>
  <c r="E135" i="8"/>
  <c r="F505" i="9"/>
  <c r="F495" i="9"/>
  <c r="F358" i="9"/>
  <c r="F300" i="9"/>
  <c r="F251" i="9"/>
  <c r="F242" i="9"/>
  <c r="F177" i="9"/>
  <c r="F168" i="9"/>
  <c r="M92" i="9" l="1"/>
  <c r="L505" i="9"/>
  <c r="L506" i="9" s="1"/>
  <c r="F506" i="9" s="1"/>
  <c r="F521" i="9" s="1"/>
  <c r="L495" i="9"/>
  <c r="L496" i="9" s="1"/>
  <c r="F496" i="9" s="1"/>
  <c r="F520" i="9" s="1"/>
  <c r="F451" i="9"/>
  <c r="L451" i="9" s="1"/>
  <c r="F446" i="9"/>
  <c r="L446" i="9" s="1"/>
  <c r="F439" i="9"/>
  <c r="L439" i="9" s="1"/>
  <c r="F428" i="9"/>
  <c r="L428" i="9" s="1"/>
  <c r="F423" i="9"/>
  <c r="L423" i="9" s="1"/>
  <c r="F418" i="9"/>
  <c r="L418" i="9" s="1"/>
  <c r="F415" i="9"/>
  <c r="L415" i="9" s="1"/>
  <c r="F410" i="9"/>
  <c r="L410" i="9" s="1"/>
  <c r="F397" i="9"/>
  <c r="L397" i="9" s="1"/>
  <c r="F393" i="9"/>
  <c r="L393" i="9" s="1"/>
  <c r="F372" i="9"/>
  <c r="L372" i="9" s="1"/>
  <c r="F365" i="9"/>
  <c r="L365" i="9" s="1"/>
  <c r="L358" i="9"/>
  <c r="F335" i="9"/>
  <c r="L335" i="9" s="1"/>
  <c r="F310" i="9"/>
  <c r="L310" i="9" s="1"/>
  <c r="F305" i="9"/>
  <c r="L305" i="9" s="1"/>
  <c r="L300" i="9"/>
  <c r="L251" i="9"/>
  <c r="L242" i="9"/>
  <c r="F213" i="9"/>
  <c r="L213" i="9" s="1"/>
  <c r="F205" i="9"/>
  <c r="L205" i="9" s="1"/>
  <c r="F197" i="9"/>
  <c r="L197" i="9" s="1"/>
  <c r="L177" i="9"/>
  <c r="L168" i="9"/>
  <c r="F144" i="9"/>
  <c r="L144" i="9" s="1"/>
  <c r="F127" i="9"/>
  <c r="L127" i="9" s="1"/>
  <c r="F121" i="9"/>
  <c r="L121" i="9" s="1"/>
  <c r="F112" i="9"/>
  <c r="L112" i="9" s="1"/>
  <c r="F106" i="9"/>
  <c r="L106" i="9" s="1"/>
  <c r="F92" i="9"/>
  <c r="L92" i="9" s="1"/>
  <c r="L89" i="9"/>
  <c r="F76" i="9"/>
  <c r="L76" i="9" s="1"/>
  <c r="F72" i="9"/>
  <c r="L72" i="9" s="1"/>
  <c r="E180" i="8"/>
  <c r="J180" i="8" s="1"/>
  <c r="J181" i="8" s="1"/>
  <c r="E181" i="8" s="1"/>
  <c r="E194" i="8" s="1"/>
  <c r="F526" i="9" s="1"/>
  <c r="E173" i="8"/>
  <c r="E162" i="8"/>
  <c r="J162" i="8" s="1"/>
  <c r="J135" i="8"/>
  <c r="E123" i="8"/>
  <c r="J123" i="8" s="1"/>
  <c r="E108" i="8"/>
  <c r="E78" i="8"/>
  <c r="E68" i="8"/>
  <c r="E45" i="8"/>
  <c r="E41" i="8"/>
  <c r="E31" i="8"/>
  <c r="E27" i="8"/>
  <c r="L187" i="8"/>
  <c r="L188" i="8" s="1"/>
  <c r="G188" i="8" s="1"/>
  <c r="N187" i="8"/>
  <c r="N188" i="8" s="1"/>
  <c r="I188" i="8" s="1"/>
  <c r="J187" i="8"/>
  <c r="J188" i="8" s="1"/>
  <c r="E188" i="8" s="1"/>
  <c r="K180" i="8"/>
  <c r="K181" i="8" s="1"/>
  <c r="F181" i="8" s="1"/>
  <c r="F194" i="8" s="1"/>
  <c r="G526" i="9" s="1"/>
  <c r="K173" i="8"/>
  <c r="K174" i="8" s="1"/>
  <c r="F174" i="8" s="1"/>
  <c r="F193" i="8" s="1"/>
  <c r="G525" i="9" s="1"/>
  <c r="J173" i="8"/>
  <c r="J174" i="8" s="1"/>
  <c r="E174" i="8" s="1"/>
  <c r="E193" i="8" s="1"/>
  <c r="F525" i="9" s="1"/>
  <c r="M173" i="8"/>
  <c r="M174" i="8" s="1"/>
  <c r="N173" i="8"/>
  <c r="N174" i="8" s="1"/>
  <c r="I174" i="8" s="1"/>
  <c r="I193" i="8" s="1"/>
  <c r="J525" i="9" s="1"/>
  <c r="N135" i="8"/>
  <c r="K68" i="8"/>
  <c r="K162" i="8"/>
  <c r="M162" i="8"/>
  <c r="N162" i="8"/>
  <c r="K135" i="8"/>
  <c r="M135" i="8"/>
  <c r="K123" i="8"/>
  <c r="M123" i="8"/>
  <c r="N123" i="8"/>
  <c r="K114" i="8"/>
  <c r="M114" i="8"/>
  <c r="N114" i="8"/>
  <c r="K111" i="8"/>
  <c r="M111" i="8"/>
  <c r="N111" i="8"/>
  <c r="K108" i="8"/>
  <c r="J108" i="8"/>
  <c r="K78" i="8"/>
  <c r="K41" i="8"/>
  <c r="K31" i="8"/>
  <c r="M505" i="9"/>
  <c r="M506" i="9" s="1"/>
  <c r="G506" i="9" s="1"/>
  <c r="G521" i="9" s="1"/>
  <c r="M495" i="9"/>
  <c r="M496" i="9" s="1"/>
  <c r="G496" i="9" s="1"/>
  <c r="G520" i="9" s="1"/>
  <c r="M451" i="9"/>
  <c r="M446" i="9"/>
  <c r="M439" i="9"/>
  <c r="M428" i="9"/>
  <c r="M423" i="9"/>
  <c r="M415" i="9"/>
  <c r="M410" i="9"/>
  <c r="M397" i="9"/>
  <c r="M393" i="9"/>
  <c r="M372" i="9"/>
  <c r="M365" i="9"/>
  <c r="M358" i="9"/>
  <c r="M335" i="9"/>
  <c r="M310" i="9"/>
  <c r="M305" i="9"/>
  <c r="M300" i="9"/>
  <c r="M251" i="9"/>
  <c r="M242" i="9"/>
  <c r="M213" i="9"/>
  <c r="M205" i="9"/>
  <c r="M197" i="9"/>
  <c r="M177" i="9"/>
  <c r="M168" i="9"/>
  <c r="M144" i="9"/>
  <c r="M127" i="9"/>
  <c r="M121" i="9"/>
  <c r="M112" i="9"/>
  <c r="M106" i="9"/>
  <c r="M89" i="9"/>
  <c r="M76" i="9"/>
  <c r="M72" i="9"/>
  <c r="K45" i="8" l="1"/>
  <c r="P505" i="9"/>
  <c r="P506" i="9" s="1"/>
  <c r="J506" i="9" s="1"/>
  <c r="J521" i="9" s="1"/>
  <c r="P495" i="9"/>
  <c r="P496" i="9" s="1"/>
  <c r="J496" i="9" s="1"/>
  <c r="J520" i="9" s="1"/>
  <c r="P451" i="9"/>
  <c r="P446" i="9"/>
  <c r="P439" i="9"/>
  <c r="P428" i="9"/>
  <c r="P423" i="9"/>
  <c r="P418" i="9"/>
  <c r="P415" i="9"/>
  <c r="P410" i="9"/>
  <c r="P397" i="9"/>
  <c r="P393" i="9"/>
  <c r="P372" i="9"/>
  <c r="P365" i="9"/>
  <c r="P358" i="9"/>
  <c r="P335" i="9"/>
  <c r="P310" i="9"/>
  <c r="P305" i="9"/>
  <c r="P300" i="9"/>
  <c r="P251" i="9"/>
  <c r="P242" i="9"/>
  <c r="P213" i="9"/>
  <c r="P205" i="9"/>
  <c r="P197" i="9"/>
  <c r="P177" i="9"/>
  <c r="P168" i="9"/>
  <c r="P144" i="9"/>
  <c r="P127" i="9"/>
  <c r="P121" i="9"/>
  <c r="P112" i="9"/>
  <c r="P106" i="9"/>
  <c r="P89" i="9"/>
  <c r="P76" i="9"/>
  <c r="P72" i="9"/>
  <c r="O121" i="9" l="1"/>
  <c r="N121" i="9"/>
  <c r="O505" i="9"/>
  <c r="O506" i="9" s="1"/>
  <c r="N505" i="9"/>
  <c r="N506" i="9" s="1"/>
  <c r="H506" i="9" s="1"/>
  <c r="N180" i="8"/>
  <c r="N181" i="8" s="1"/>
  <c r="I181" i="8" s="1"/>
  <c r="I194" i="8" s="1"/>
  <c r="J526" i="9" s="1"/>
  <c r="M180" i="8"/>
  <c r="M181" i="8" s="1"/>
  <c r="L180" i="8"/>
  <c r="L181" i="8" s="1"/>
  <c r="G181" i="8" s="1"/>
  <c r="I506" i="9" l="1"/>
  <c r="H521" i="9"/>
  <c r="I521" i="9" s="1"/>
  <c r="H181" i="8"/>
  <c r="G194" i="8"/>
  <c r="M108" i="8"/>
  <c r="N108" i="8"/>
  <c r="M78" i="8"/>
  <c r="N78" i="8"/>
  <c r="M68" i="8"/>
  <c r="N68" i="8"/>
  <c r="M45" i="8"/>
  <c r="N45" i="8"/>
  <c r="M41" i="8"/>
  <c r="N41" i="8"/>
  <c r="M31" i="8"/>
  <c r="N31" i="8"/>
  <c r="M27" i="8"/>
  <c r="N27" i="8"/>
  <c r="N163" i="8" s="1"/>
  <c r="I163" i="8" s="1"/>
  <c r="I192" i="8" s="1"/>
  <c r="O495" i="9"/>
  <c r="O496" i="9" s="1"/>
  <c r="O451" i="9"/>
  <c r="O446" i="9"/>
  <c r="O439" i="9"/>
  <c r="O428" i="9"/>
  <c r="O423" i="9"/>
  <c r="O418" i="9"/>
  <c r="O415" i="9"/>
  <c r="O410" i="9"/>
  <c r="O397" i="9"/>
  <c r="O393" i="9"/>
  <c r="O372" i="9"/>
  <c r="O365" i="9"/>
  <c r="O358" i="9"/>
  <c r="O335" i="9"/>
  <c r="O310" i="9"/>
  <c r="O305" i="9"/>
  <c r="O300" i="9"/>
  <c r="O251" i="9"/>
  <c r="O242" i="9"/>
  <c r="O213" i="9"/>
  <c r="O205" i="9"/>
  <c r="O197" i="9"/>
  <c r="O177" i="9"/>
  <c r="O168" i="9"/>
  <c r="O144" i="9"/>
  <c r="O127" i="9"/>
  <c r="O112" i="9"/>
  <c r="O106" i="9"/>
  <c r="O92" i="9"/>
  <c r="P92" i="9"/>
  <c r="O89" i="9"/>
  <c r="O76" i="9"/>
  <c r="O72" i="9"/>
  <c r="J524" i="9" l="1"/>
  <c r="J527" i="9" s="1"/>
  <c r="I195" i="8"/>
  <c r="H194" i="8"/>
  <c r="H526" i="9"/>
  <c r="I526" i="9" s="1"/>
  <c r="M163" i="8"/>
  <c r="O452" i="9"/>
  <c r="I452" i="9" s="1"/>
  <c r="P452" i="9"/>
  <c r="J452" i="9" s="1"/>
  <c r="J519" i="9" s="1"/>
  <c r="J522" i="9" s="1"/>
  <c r="L173" i="8"/>
  <c r="L174" i="8" s="1"/>
  <c r="G174" i="8" s="1"/>
  <c r="L162" i="8"/>
  <c r="L135" i="8"/>
  <c r="L123" i="8"/>
  <c r="L114" i="8"/>
  <c r="L111" i="8"/>
  <c r="L108" i="8"/>
  <c r="L78" i="8"/>
  <c r="L68" i="8"/>
  <c r="L41" i="8"/>
  <c r="L31" i="8"/>
  <c r="L27" i="8"/>
  <c r="N495" i="9"/>
  <c r="N496" i="9" s="1"/>
  <c r="H496" i="9" s="1"/>
  <c r="N451" i="9"/>
  <c r="N446" i="9"/>
  <c r="N439" i="9"/>
  <c r="N428" i="9"/>
  <c r="N423" i="9"/>
  <c r="N418" i="9"/>
  <c r="N415" i="9"/>
  <c r="N410" i="9"/>
  <c r="N397" i="9"/>
  <c r="N393" i="9"/>
  <c r="N372" i="9"/>
  <c r="N365" i="9"/>
  <c r="N358" i="9"/>
  <c r="N335" i="9"/>
  <c r="N310" i="9"/>
  <c r="N305" i="9"/>
  <c r="N300" i="9"/>
  <c r="N251" i="9"/>
  <c r="N242" i="9"/>
  <c r="N213" i="9"/>
  <c r="N205" i="9"/>
  <c r="N197" i="9"/>
  <c r="N177" i="9"/>
  <c r="N168" i="9"/>
  <c r="N144" i="9"/>
  <c r="N127" i="9"/>
  <c r="N112" i="9"/>
  <c r="N106" i="9"/>
  <c r="I496" i="9" l="1"/>
  <c r="H520" i="9"/>
  <c r="I520" i="9" s="1"/>
  <c r="J529" i="9"/>
  <c r="H174" i="8"/>
  <c r="G193" i="8"/>
  <c r="N89" i="9"/>
  <c r="N76" i="9"/>
  <c r="N72" i="9"/>
  <c r="H193" i="8" l="1"/>
  <c r="H525" i="9"/>
  <c r="I525" i="9" s="1"/>
  <c r="M418" i="9"/>
  <c r="M452" i="9" s="1"/>
  <c r="G452" i="9" s="1"/>
  <c r="K27" i="8"/>
  <c r="J114" i="8"/>
  <c r="J111" i="8"/>
  <c r="J78" i="8"/>
  <c r="J68" i="8"/>
  <c r="J41" i="8"/>
  <c r="J31" i="8"/>
  <c r="J27" i="8"/>
  <c r="G516" i="9" l="1"/>
  <c r="G519" i="9"/>
  <c r="G522" i="9" s="1"/>
  <c r="K163" i="8"/>
  <c r="F163" i="8" s="1"/>
  <c r="F192" i="8" s="1"/>
  <c r="L45" i="8"/>
  <c r="L163" i="8" s="1"/>
  <c r="G163" i="8" s="1"/>
  <c r="N92" i="9"/>
  <c r="G524" i="9" l="1"/>
  <c r="G527" i="9" s="1"/>
  <c r="G529" i="9" s="1"/>
  <c r="F195" i="8"/>
  <c r="H163" i="8"/>
  <c r="G192" i="8"/>
  <c r="N452" i="9"/>
  <c r="H452" i="9" s="1"/>
  <c r="H519" i="9" s="1"/>
  <c r="L452" i="9"/>
  <c r="F452" i="9" s="1"/>
  <c r="F519" i="9" s="1"/>
  <c r="F522" i="9" s="1"/>
  <c r="H522" i="9" l="1"/>
  <c r="I522" i="9" s="1"/>
  <c r="I519" i="9"/>
  <c r="H192" i="8"/>
  <c r="H524" i="9"/>
  <c r="G195" i="8"/>
  <c r="H195" i="8" s="1"/>
  <c r="J45" i="8"/>
  <c r="J163" i="8" s="1"/>
  <c r="E163" i="8" s="1"/>
  <c r="E192" i="8" s="1"/>
  <c r="F524" i="9" s="1"/>
  <c r="F527" i="9" s="1"/>
  <c r="F529" i="9" s="1"/>
  <c r="H527" i="9" l="1"/>
  <c r="I524" i="9"/>
  <c r="E195" i="8"/>
  <c r="M187" i="8"/>
  <c r="M188" i="8" s="1"/>
  <c r="F187" i="8"/>
  <c r="K187" i="8" s="1"/>
  <c r="K188" i="8" s="1"/>
  <c r="F188" i="8" s="1"/>
  <c r="H529" i="9" l="1"/>
  <c r="I527" i="9"/>
</calcChain>
</file>

<file path=xl/sharedStrings.xml><?xml version="1.0" encoding="utf-8"?>
<sst xmlns="http://schemas.openxmlformats.org/spreadsheetml/2006/main" count="1206" uniqueCount="916">
  <si>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</si>
  <si>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</si>
  <si>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</si>
  <si>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</si>
  <si>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</si>
  <si>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</si>
  <si>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</si>
  <si>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</si>
  <si>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</si>
  <si>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</si>
  <si>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</si>
  <si>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</si>
  <si>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</si>
  <si>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</si>
  <si>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</si>
  <si>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</si>
  <si>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</si>
  <si>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</si>
  <si>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</si>
  <si>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</si>
  <si>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</si>
  <si>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</si>
  <si>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</si>
  <si>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</si>
  <si>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</si>
  <si>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</si>
  <si>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</si>
  <si>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</si>
  <si>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</si>
  <si>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</si>
  <si>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</si>
  <si>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</si>
  <si>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</si>
  <si>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</si>
  <si>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</si>
  <si>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</si>
  <si>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</si>
  <si>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</si>
  <si>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</si>
  <si>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</si>
  <si>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</si>
  <si>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</si>
  <si>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</si>
  <si>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</si>
  <si>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</si>
  <si>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</si>
  <si>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</si>
  <si>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</si>
  <si>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</si>
  <si>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</si>
  <si>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</si>
  <si>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</si>
  <si>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</si>
  <si>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</si>
  <si>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</si>
  <si>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</si>
  <si>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</si>
  <si>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</si>
  <si>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</si>
  <si>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</si>
  <si>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</si>
  <si>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</si>
  <si>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</si>
  <si>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</si>
  <si>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</si>
  <si>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</si>
  <si>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</si>
  <si>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</si>
  <si>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</si>
  <si>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</si>
  <si>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</si>
  <si>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</si>
  <si>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</si>
  <si>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</si>
  <si>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</si>
  <si>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</si>
  <si>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</si>
  <si>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</si>
  <si>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</si>
  <si>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</si>
  <si>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</si>
  <si>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</si>
  <si>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</si>
  <si>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</si>
  <si>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</si>
  <si>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</si>
  <si>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</si>
  <si>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</si>
  <si>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</si>
  <si>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</si>
  <si>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</si>
  <si>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</si>
  <si>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</si>
  <si>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</si>
  <si>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</si>
  <si>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</si>
  <si>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</si>
  <si>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</si>
  <si>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</si>
  <si>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</si>
  <si>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</si>
  <si>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>PZ H.Hôrka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</si>
  <si>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</si>
  <si>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</si>
  <si>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</si>
  <si>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</si>
  <si>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</si>
  <si>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</si>
  <si>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</si>
  <si>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</si>
  <si>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</si>
  <si>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</si>
  <si>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</si>
  <si>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</si>
  <si>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</si>
  <si>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</si>
  <si>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</si>
  <si>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</si>
  <si>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</si>
  <si>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</si>
  <si>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</si>
  <si>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</si>
  <si>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</si>
  <si>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</si>
  <si>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</si>
  <si>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</si>
  <si>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</si>
  <si>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</si>
  <si>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</si>
  <si>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</si>
  <si>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</si>
  <si>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</si>
  <si>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</si>
  <si>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</si>
  <si>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</si>
  <si>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</si>
  <si>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</si>
  <si>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</si>
  <si>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</si>
  <si>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</si>
  <si>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</si>
  <si>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</si>
  <si>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</si>
  <si>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</si>
  <si>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</si>
  <si>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</si>
  <si>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</si>
  <si>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</si>
  <si>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</si>
  <si>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</si>
  <si>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</si>
  <si>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</si>
  <si>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</si>
  <si>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</si>
  <si>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</si>
  <si>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</si>
  <si>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</si>
  <si>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</si>
  <si>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</si>
  <si>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</si>
  <si>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</si>
  <si>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</si>
  <si>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</si>
  <si>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</si>
  <si>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</si>
  <si>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</si>
  <si>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</si>
  <si>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</si>
  <si>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</si>
  <si>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</si>
  <si>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</si>
  <si>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</si>
  <si>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</si>
  <si>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</si>
  <si>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</si>
  <si>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</si>
  <si>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</si>
  <si>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</si>
  <si>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</si>
  <si>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</si>
  <si>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</si>
  <si>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</si>
  <si>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</si>
  <si>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</si>
  <si>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</si>
  <si>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</si>
  <si>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</si>
  <si>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</si>
  <si>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</si>
  <si>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</si>
  <si>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</si>
  <si>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</si>
  <si>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</si>
  <si>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</si>
  <si>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</si>
  <si>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</si>
  <si>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</si>
  <si>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</si>
  <si>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</si>
  <si>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</si>
  <si>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</si>
  <si>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</si>
  <si>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</si>
  <si>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</si>
  <si>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</si>
  <si>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</si>
  <si>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</si>
  <si>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</si>
  <si>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</si>
  <si>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</si>
  <si>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</si>
  <si>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</si>
  <si>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</si>
  <si>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</si>
  <si>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</si>
  <si>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</si>
  <si>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</si>
  <si>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</si>
  <si>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</si>
  <si>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</si>
  <si>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</si>
  <si>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</si>
  <si>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</si>
  <si>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</si>
  <si>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</si>
  <si>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</si>
  <si>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</si>
  <si>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</si>
  <si>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</si>
  <si>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</si>
  <si>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</si>
  <si>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</si>
  <si>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</si>
  <si>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</si>
  <si>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</si>
  <si>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</si>
  <si>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</si>
  <si>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t>Vares B.Bystrica-  prenájom TKR</t>
  </si>
  <si>
    <t>1.5.</t>
  </si>
  <si>
    <t>Nenormatívne bežné výdavky -PK-dopravné pre žiakov ZŠ -bežné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</si>
  <si>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</si>
  <si>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</si>
  <si>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</si>
  <si>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</si>
  <si>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</si>
  <si>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</si>
  <si>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</si>
  <si>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</si>
  <si>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</si>
  <si>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</si>
  <si>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</si>
  <si>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</si>
  <si>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</si>
  <si>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</si>
  <si>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</si>
  <si>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</si>
  <si>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</si>
  <si>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</si>
  <si>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</si>
  <si>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</si>
  <si>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</si>
  <si>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</si>
  <si>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</si>
  <si>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</si>
  <si>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</si>
  <si>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</si>
  <si>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</si>
  <si>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</si>
  <si>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</si>
  <si>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</si>
  <si>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</si>
  <si>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</si>
  <si>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</si>
  <si>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</si>
  <si>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</si>
  <si>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</si>
  <si>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</si>
  <si>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</si>
  <si>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</si>
  <si>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</si>
  <si>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</si>
  <si>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</si>
  <si>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</si>
  <si>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</si>
  <si>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</si>
  <si>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</si>
  <si>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</si>
  <si>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</si>
  <si>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</si>
  <si>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</si>
  <si>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</si>
  <si>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</si>
  <si>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</si>
  <si>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</si>
  <si>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</si>
  <si>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</si>
  <si>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</si>
  <si>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</si>
  <si>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</si>
  <si>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</si>
  <si>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</si>
  <si>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</si>
  <si>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</si>
  <si>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</si>
  <si>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</si>
  <si>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</si>
  <si>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</si>
  <si>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</si>
  <si>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</si>
  <si>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</si>
  <si>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</si>
  <si>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</si>
  <si>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</si>
  <si>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</si>
  <si>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</si>
  <si>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</si>
  <si>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</si>
  <si>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</si>
  <si>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</si>
  <si>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</si>
  <si>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</si>
  <si>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</si>
  <si>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</si>
  <si>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</si>
  <si>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</si>
  <si>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</si>
  <si>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</si>
  <si>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</si>
  <si>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</si>
  <si>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</si>
  <si>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</si>
  <si>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</si>
  <si>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</si>
  <si>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</si>
  <si>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</si>
  <si>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</si>
  <si>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</si>
  <si>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</si>
  <si>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</si>
  <si>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</si>
  <si>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</si>
  <si>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</si>
  <si>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</si>
  <si>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</si>
  <si>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</si>
  <si>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</si>
  <si>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</si>
  <si>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</si>
  <si>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</si>
  <si>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</si>
  <si>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</si>
  <si>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</si>
  <si>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</si>
  <si>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</si>
  <si>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</si>
  <si>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</si>
  <si>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</si>
  <si>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</si>
  <si>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</si>
  <si>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</si>
  <si>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</si>
  <si>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</si>
  <si>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</si>
  <si>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</si>
  <si>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</si>
  <si>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</si>
  <si>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</si>
  <si>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</si>
  <si>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</si>
  <si>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</si>
  <si>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</si>
  <si>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</si>
  <si>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</si>
  <si>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</si>
  <si>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</si>
  <si>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</si>
  <si>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</si>
  <si>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</si>
  <si>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</si>
  <si>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</si>
  <si>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</si>
  <si>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</si>
  <si>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</si>
  <si>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</si>
  <si>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</si>
  <si>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</si>
  <si>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</si>
  <si>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</si>
  <si>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</si>
  <si>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</si>
  <si>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</si>
  <si>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</si>
  <si>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</si>
  <si>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</si>
  <si>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</si>
  <si>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</si>
  <si>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</si>
  <si>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</si>
  <si>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</si>
  <si>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</si>
  <si>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</si>
  <si>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</si>
  <si>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</si>
  <si>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</si>
  <si>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</si>
  <si>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</si>
  <si>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</si>
  <si>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</si>
  <si>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</si>
  <si>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</si>
  <si>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</si>
  <si>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</si>
  <si>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</si>
  <si>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</si>
  <si>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</si>
  <si>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</si>
  <si>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</si>
  <si>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</si>
  <si>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</si>
  <si>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</si>
  <si>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</si>
  <si>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</si>
  <si>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</si>
  <si>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</si>
  <si>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</si>
  <si>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</si>
  <si>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</si>
  <si>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</si>
  <si>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</si>
  <si>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</si>
  <si>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</si>
  <si>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</si>
  <si>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</si>
  <si>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</si>
  <si>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</si>
  <si>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</si>
  <si>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</si>
  <si>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</si>
  <si>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</si>
  <si>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</si>
  <si>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</si>
  <si>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</si>
  <si>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</si>
  <si>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</si>
  <si>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</si>
  <si>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</si>
  <si>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</si>
  <si>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</si>
  <si>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</si>
  <si>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</si>
  <si>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</si>
  <si>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</si>
  <si>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</si>
  <si>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</si>
  <si>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</si>
  <si>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</si>
  <si>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</si>
  <si>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</si>
  <si>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</si>
  <si>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 xml:space="preserve">           - údržba a aktualizácia programu-z rozpočtu obce</t>
  </si>
  <si>
    <t xml:space="preserve">CO- odvody z dohody- skladníka </t>
  </si>
  <si>
    <t>PHM-kosenie starej Skládky TKO Podstránie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</si>
  <si>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</si>
  <si>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</si>
  <si>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</si>
  <si>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</si>
  <si>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</si>
  <si>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</si>
  <si>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</si>
  <si>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</si>
  <si>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</si>
  <si>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</si>
  <si>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</si>
  <si>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</si>
  <si>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</si>
  <si>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</si>
  <si>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</si>
  <si>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</si>
  <si>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</si>
  <si>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</si>
  <si>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</si>
  <si>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</si>
  <si>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</si>
  <si>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</si>
  <si>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</si>
  <si>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</si>
  <si>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</si>
  <si>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</si>
  <si>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</si>
  <si>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</si>
  <si>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</si>
  <si>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</si>
  <si>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</si>
  <si>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</si>
  <si>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</si>
  <si>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</si>
  <si>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</si>
  <si>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</si>
  <si>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</si>
  <si>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</si>
  <si>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</si>
  <si>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</si>
  <si>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</si>
  <si>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</si>
  <si>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</si>
  <si>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</si>
  <si>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</si>
  <si>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</si>
  <si>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</si>
  <si>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</si>
  <si>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</si>
  <si>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</si>
  <si>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</si>
  <si>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</si>
  <si>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</si>
  <si>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</si>
  <si>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</si>
  <si>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</si>
  <si>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</si>
  <si>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 xml:space="preserve">                       - popl.za STK,kolky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</si>
  <si>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</si>
  <si>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</si>
  <si>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</si>
  <si>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</si>
  <si>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</si>
  <si>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</si>
  <si>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</si>
  <si>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</si>
  <si>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</si>
  <si>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</si>
  <si>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</si>
  <si>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</si>
  <si>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</si>
  <si>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</si>
  <si>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</si>
  <si>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</si>
  <si>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</si>
  <si>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</si>
  <si>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</si>
  <si>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</si>
  <si>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</si>
  <si>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</si>
  <si>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</si>
  <si>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</si>
  <si>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</si>
  <si>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</si>
  <si>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</si>
  <si>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</si>
  <si>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</si>
  <si>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</si>
  <si>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</si>
  <si>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</si>
  <si>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</si>
  <si>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</si>
  <si>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</si>
  <si>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</si>
  <si>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</si>
  <si>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</si>
  <si>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</si>
  <si>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</si>
  <si>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</si>
  <si>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</si>
  <si>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</si>
  <si>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</si>
  <si>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</si>
  <si>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</si>
  <si>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</si>
  <si>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</si>
  <si>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</si>
  <si>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</si>
  <si>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</si>
  <si>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</si>
  <si>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</si>
  <si>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635006-05</t>
  </si>
  <si>
    <t>Družba Skalité-autobus, futbalisti,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</si>
  <si>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</si>
  <si>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</si>
  <si>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</si>
  <si>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</si>
  <si>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</si>
  <si>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</si>
  <si>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</si>
  <si>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</si>
  <si>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</si>
  <si>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</si>
  <si>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</si>
  <si>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</si>
  <si>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</si>
  <si>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</si>
  <si>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</si>
  <si>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</si>
  <si>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</si>
  <si>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</si>
  <si>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</si>
  <si>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</si>
  <si>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</si>
  <si>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</si>
  <si>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</si>
  <si>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</si>
  <si>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</si>
  <si>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</si>
  <si>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</si>
  <si>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223001-62</t>
  </si>
  <si>
    <t>312001-59</t>
  </si>
  <si>
    <t>312012-59</t>
  </si>
  <si>
    <t>PK-ZŠ-príspevok na učebnice-nenormatívne</t>
  </si>
  <si>
    <t>312-88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</si>
  <si>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</si>
  <si>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</si>
  <si>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</si>
  <si>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</si>
  <si>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</si>
  <si>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</si>
  <si>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</si>
  <si>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</si>
  <si>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</si>
  <si>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</si>
  <si>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</si>
  <si>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</si>
  <si>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637026-02</t>
  </si>
  <si>
    <t>01,1,1</t>
  </si>
  <si>
    <t xml:space="preserve">           - tlačivá </t>
  </si>
  <si>
    <t xml:space="preserve">                       -nemoc.dávky do 10 dní</t>
  </si>
  <si>
    <t>Požiar.ochrana LR-občerstvenie pre deti na MDD</t>
  </si>
  <si>
    <t>637001-01</t>
  </si>
  <si>
    <t>DHZ LR-školenie členov HJ</t>
  </si>
  <si>
    <t>DHZ HH-školenie členov HJ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</si>
  <si>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</si>
  <si>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</si>
  <si>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</si>
  <si>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</si>
  <si>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</si>
  <si>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</si>
  <si>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</si>
  <si>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>Služobný byt-kaštiel 71-el.energia</t>
  </si>
  <si>
    <t xml:space="preserve">Znalecké posudky -usporiadanie vlastníckych práv </t>
  </si>
  <si>
    <t>Style Karate Lednické Rovne-príspevok-nákup šport.súpravy, kimoná</t>
  </si>
  <si>
    <t>633006-07</t>
  </si>
  <si>
    <t>Slov.zväz protifašis-bojov.LR-príspevok</t>
  </si>
  <si>
    <t>Oprava budovy zdravot.strediska,D.služ. a Ledrov-vo výške nájomného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</si>
  <si>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</si>
  <si>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</si>
  <si>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</si>
  <si>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</si>
  <si>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</si>
  <si>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</si>
  <si>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</si>
  <si>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</si>
  <si>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</si>
  <si>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</si>
  <si>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</si>
  <si>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</si>
  <si>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</si>
  <si>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</si>
  <si>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</si>
  <si>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</si>
  <si>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</si>
  <si>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</si>
  <si>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 xml:space="preserve">                                     - VARES, odberné miesta-e.energia TKR</t>
  </si>
  <si>
    <t>Ostat.všeobec.prac.oblasť -dohody,kurič,správcovia KD,BOZP</t>
  </si>
  <si>
    <t>Prefakturácia-plyn, voda a el.energia-INFOcentrum LR</t>
  </si>
  <si>
    <t>Kód zdroja 1318- prebytok hospodárenia za uplynulý rok-nevyčerpané dotácie</t>
  </si>
  <si>
    <t>Kód zdroja 46- iné zdroje-prebytok hospodárenia za uplynulý rok</t>
  </si>
  <si>
    <t xml:space="preserve">                       - jeden služobný byt</t>
  </si>
  <si>
    <t>Prefakturácia-znalecké posudky pri predaj kolkov</t>
  </si>
  <si>
    <t>Stavebný poriad-dofinanc.od obce Kvašov -nedoplatky-dľa spl.kalendára</t>
  </si>
  <si>
    <t xml:space="preserve">Delimit.výdav.-stavebný poriadok,vyvlast.konan.-dotácia -PK </t>
  </si>
  <si>
    <t>Delimit.výdavkov-pozemné komunikácie-dotácia na mzdy-PK</t>
  </si>
  <si>
    <t>Ledrov spol s ro.o. LR-splátka návratnej pôžičky z rozp.obce</t>
  </si>
  <si>
    <t>Poskytovanie právnych služieb-Legal point, Urbáni a partners</t>
  </si>
  <si>
    <t>MŠ-HN strava, školské pomôcky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</si>
  <si>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</si>
  <si>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</si>
  <si>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</si>
  <si>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</si>
  <si>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</si>
  <si>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</si>
  <si>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</si>
  <si>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</si>
  <si>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</si>
  <si>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Rekonštrukcia budovy mater.školy-realizácia/95%EFRR a ŠR/</t>
  </si>
  <si>
    <t>Projektová dokumentácia-Rekonštrukcia budovy Kaštieľ č.71</t>
  </si>
  <si>
    <t>Rozšírenie budovy MŠ LR-projektová dokumentácia</t>
  </si>
  <si>
    <t>Material-na opravy v obci, inf.tabule</t>
  </si>
  <si>
    <t>637004-01</t>
  </si>
  <si>
    <t>20 b.j.II.etapa č.247-deratizácia v budove</t>
  </si>
  <si>
    <t>20 b.j.II.etapa č.248-deratizácia v budove</t>
  </si>
  <si>
    <t>Správa OcÚ - kanc.stolička a inter.vybavenie</t>
  </si>
  <si>
    <t>Zeleň-nákup techniky,píla,kosačka,žaba,aku,Wap</t>
  </si>
  <si>
    <t>312001-07</t>
  </si>
  <si>
    <t>Dobr.požiar.ochr.SR-dotácia na vybavenie DHZ LR</t>
  </si>
  <si>
    <t>312002-01</t>
  </si>
  <si>
    <t>Recyklačný fond-príjem za triedenie odpadu</t>
  </si>
  <si>
    <t>212003-014</t>
  </si>
  <si>
    <t>Prima LR -prenájom priestorov</t>
  </si>
  <si>
    <t>223001-63</t>
  </si>
  <si>
    <t>292019-01</t>
  </si>
  <si>
    <t>322002-01</t>
  </si>
  <si>
    <t>Awiso-nájomné za auomat-cintorín</t>
  </si>
  <si>
    <t>212003-015</t>
  </si>
  <si>
    <t>212003-016</t>
  </si>
  <si>
    <t>Obč.združ.Fitklub LR-záloh.platby na energie-z nájmu za nebyt.priestory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</si>
  <si>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</si>
  <si>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</si>
  <si>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</si>
  <si>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</si>
  <si>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</si>
  <si>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NFP z EFRR-Rekonštrukcia budovy MŠ LR-projekt, energ.audit-bežné príjmy</t>
  </si>
  <si>
    <t>Obec.zastupit., OR, komisie-odvody do fondov z odmien</t>
  </si>
  <si>
    <t>Obec.zastupit.,OR- odmeny poslanci, komisie-odmeny</t>
  </si>
  <si>
    <t>651002-06</t>
  </si>
  <si>
    <t>Úroky-Terminovaný úver-refinancované istiny- v Prima banke</t>
  </si>
  <si>
    <t>Zeleň-školenia na pracovné stroje</t>
  </si>
  <si>
    <t>821005-06</t>
  </si>
  <si>
    <t>Terminovaný úver-refinancovaný-splátka istiny</t>
  </si>
  <si>
    <t>PZ L.Rovne - vybavenie, všeobecný materiál z prostr.ŠR</t>
  </si>
  <si>
    <t xml:space="preserve">                   - odvody z dohôd</t>
  </si>
  <si>
    <t>Fitklub LR-energie</t>
  </si>
  <si>
    <t>Style Karate Lednické Rovne-príspevok-na ubytovanie-súťaž</t>
  </si>
  <si>
    <t>Slov.červ.kríž-príspevok na nákup kvetín pre dárcov krvi</t>
  </si>
  <si>
    <t>633004-01</t>
  </si>
  <si>
    <t>Monitorovacie posudky-stará skládka-Rekultivácia</t>
  </si>
  <si>
    <t>Hasiace prístroje do budov vo vlast.obce</t>
  </si>
  <si>
    <t>Poplatok za povolenie zábavných hracích prístrojov v obci / 2 automaty/</t>
  </si>
  <si>
    <t>Služby dodávateľ.spôsobom-za zneškod.elektroodpadu</t>
  </si>
  <si>
    <t>R-2482</t>
  </si>
  <si>
    <t>Pokuty uložené Okresným úradom PB-odvod obci</t>
  </si>
  <si>
    <t>Uvítanie detí do života,uvítanie prvákov, MDD a iné akcie</t>
  </si>
  <si>
    <t>Cintorín.služby - odmeny na dohodu-riešené cez komisie OZ</t>
  </si>
  <si>
    <t>Zníženie energ.náročnosti bud. MŠ-exter.manažment, inf.putače-fin.z /EFRR</t>
  </si>
  <si>
    <t>Zníženie energ.náročnosti bud. MŠ-exter.manažment, inf.putače/fin.z rozp.obce</t>
  </si>
  <si>
    <t>Návrh</t>
  </si>
  <si>
    <t>na r.2017</t>
  </si>
  <si>
    <t>Občian.združenie FITklub LR-príspevok na na podporu šport.klubu</t>
  </si>
  <si>
    <t>GP-cesta ku sklkádke TKO,cesta II/507,zámena pozemkov s TSK</t>
  </si>
  <si>
    <t>Projekt pre ÚK Chodník ul.Sv.Anny vrátane polohop.a výškop.,GP-odd.pozemkov</t>
  </si>
  <si>
    <t>711001-02</t>
  </si>
  <si>
    <t>Kúpa pozemkov pod cestou Ul.Medová LR</t>
  </si>
  <si>
    <t>Rekonštrukcia chodníka pri cintoríne LR-realizácia stavby</t>
  </si>
  <si>
    <t>Prístrešok ku kultúrnemu domu Medné-realizácia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</si>
  <si>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</si>
  <si>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</si>
  <si>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</si>
  <si>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</si>
  <si>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</si>
  <si>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Moderniz.zberného dvora LR-GP-pred a porealizažné-finan. z obce</t>
  </si>
  <si>
    <t>Zberný dvor-búracie práce a likvidácia odpadu</t>
  </si>
  <si>
    <t>Výsadba zelene/garáže Majer,Uhrovec-detské ihrisko,Námestie slobody/</t>
  </si>
  <si>
    <t>Oriezanie drevín na cintoríne LR-II.etapa,oriezanie drevín nad chodníkmi v parku</t>
  </si>
  <si>
    <t>Kultúr. aktivity v obci/MDD,MDŽ,Let.sláv,Víkend otv.park a záhr.,Mich.hody,Mart.ples,Mikuláš,Silvester/</t>
  </si>
  <si>
    <t>MK SR-Celoštátna súťažná prehliadka malých dych.hudieb-dotácia</t>
  </si>
  <si>
    <t>MK SR-Celoštátna súťažná prehliadka malých dych.hudieb-výdavky fin zo ŠR</t>
  </si>
  <si>
    <t xml:space="preserve">Budova VS č.1405, a VS č.1404 s pozemkami- príjem z predaja </t>
  </si>
  <si>
    <t>Rekonštrukcia budovy mater.školy-spolúč obce, práce naviac vzniknuté pri rekonštrukcii</t>
  </si>
  <si>
    <t>Kanc. Vybavenie, stolička</t>
  </si>
  <si>
    <t>II.vklad na kúpu osobného motorového vozidla</t>
  </si>
  <si>
    <t>Opravy ciest-príst.cesta ku zdravot.stredisku, príjazd.cesta a parkoviská Staré dvory</t>
  </si>
  <si>
    <t>717002-01</t>
  </si>
  <si>
    <t>Rozšírenie budovy MŠ LR-realizácia-spoluúčasť obce</t>
  </si>
  <si>
    <t>Stavebný poriadok-dofinancovanie za služby od ostat.obcí za predchádzajúci rok</t>
  </si>
  <si>
    <t>Cintoríny LR-vytvorenie mapy cintorínov pre orientáciu na cintoríne</t>
  </si>
  <si>
    <t>Kúpa pozemkov pod cestou Ul.Cintorínska H.Hôrka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</si>
  <si>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</si>
  <si>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</si>
  <si>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</si>
  <si>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Podprogram 8.5: Fitklub LR-elektrická energia-prefakturácia</t>
  </si>
  <si>
    <t>ZŠ-ŠJ-origin.kompet.-dotácia na opravu budovy a ihriska-z podiel.daní obce</t>
  </si>
  <si>
    <t>Moderniz.zberného dvora LR-nákup strojov a rekonštr.stavby-finan. z úveru-spoluúč.</t>
  </si>
  <si>
    <t>454, 500</t>
  </si>
  <si>
    <t xml:space="preserve">Bankový úver-na kapit.výdavky-Zber.dvor a Rek.mater.školy-na spoluúčasti obce z EF </t>
  </si>
  <si>
    <t>Úroky-Termin.úver-na kapit.účasti obce/Zber.dvor a Rek.MŠ v r.2016/</t>
  </si>
  <si>
    <t>Akcie investičného charakteru: spolu dľa rozhodnutia OZ</t>
  </si>
  <si>
    <t>Tenisové kurty-material úprava povrchov, oprava šatní</t>
  </si>
  <si>
    <t xml:space="preserve">Posledná </t>
  </si>
  <si>
    <t xml:space="preserve">Čerpanie </t>
  </si>
  <si>
    <t>za r.2017</t>
  </si>
  <si>
    <t>za 1-9/2017</t>
  </si>
  <si>
    <t>IV.úprava</t>
  </si>
  <si>
    <t>za 1-12/2017</t>
  </si>
  <si>
    <t>223001-21</t>
  </si>
  <si>
    <t>Garáže Majer-pref.nákl.-zamer.skut.stavu.kolky-návrh na vklad</t>
  </si>
  <si>
    <t>223001-25</t>
  </si>
  <si>
    <t>Predaj kalendárov-Mich.jarmok</t>
  </si>
  <si>
    <t>223001-29</t>
  </si>
  <si>
    <t>Predaj odpad.dreva z parku</t>
  </si>
  <si>
    <t>223001-30</t>
  </si>
  <si>
    <t>Poist.udalosť-poist.plnenie</t>
  </si>
  <si>
    <t>72c</t>
  </si>
  <si>
    <t>NOC BA-dotácia -Festiva MDH 2017</t>
  </si>
  <si>
    <t>VÚC TN-dotácia -Festiva MDH 2017</t>
  </si>
  <si>
    <t>322001-03</t>
  </si>
  <si>
    <t>MV SR-Kamerový systém v obci LR-dotácia I.et.</t>
  </si>
  <si>
    <t>233001-01</t>
  </si>
  <si>
    <t>Troška-z predaja pozemkov</t>
  </si>
  <si>
    <t>233001-02</t>
  </si>
  <si>
    <t>Garáže Majer-z predaja pozemkov</t>
  </si>
  <si>
    <t>212004-01</t>
  </si>
  <si>
    <t>Vares B.Bystrica- doplatky za  prenájom TKR</t>
  </si>
  <si>
    <t>223001-31</t>
  </si>
  <si>
    <t>Ypiresies-doplatky-neuhr.fa za energie-INFOcentrum LR/2015-2016/</t>
  </si>
  <si>
    <t>233001-05</t>
  </si>
  <si>
    <t>Externý manažment-OcÚ-Zateplenie budovy</t>
  </si>
  <si>
    <t>711001-04</t>
  </si>
  <si>
    <t>Kúpa pozemkov od SPF-prístup.cesta ku KD Horenice a PZ</t>
  </si>
  <si>
    <t>Dotácia pre Ledrov spol. s r.o. LR-Kúpalisko na úhradu miezd,odv.plavčíkov, energii a vybavenia</t>
  </si>
  <si>
    <t>Plot-Cintorín LR-rekonštrukcia</t>
  </si>
  <si>
    <t>717002-04</t>
  </si>
  <si>
    <t>717002-11</t>
  </si>
  <si>
    <t>Proj-dokumentácia-Komunikácie a parkoviská pred zdravotným strediskom a lekárňou LR</t>
  </si>
  <si>
    <t>717002-05</t>
  </si>
  <si>
    <t>Miestne komunikácie v obci-nové asfaltové koberce a rekonštrukcia</t>
  </si>
  <si>
    <t>717002-06</t>
  </si>
  <si>
    <t>Parkoviská Súhradka LR-asfaltové koberce a rekonštrukcia</t>
  </si>
  <si>
    <t>Rekonštrukcia budovy MŠ LR-kapitál.výdavky vznik.po rekonštr.podláh/triedy,šatne/,nové dvere,dlažby,zrkadlá</t>
  </si>
  <si>
    <t>Zvýšenie základného imania spol. s r.o. Ledrov LR obch.spol.obce-účasť na majetku</t>
  </si>
  <si>
    <t>Z predaja pozemkov-Háj /nová IBV/</t>
  </si>
  <si>
    <t xml:space="preserve">Správa OcU-evidencia obyvateľstva, voľby-dohoda o prac.činnosti </t>
  </si>
  <si>
    <t>Skládka TKO r.2003-istina a úrok z omeškania,súdne poplatky</t>
  </si>
  <si>
    <t>Splátka istiny - Prima-Komunal univerzálny úver</t>
  </si>
  <si>
    <t xml:space="preserve">Úroky z  úveru-Prima- Komunal univerzálny úver </t>
  </si>
  <si>
    <t>Detské ihriská- materiál,lavičky Staré dvory</t>
  </si>
  <si>
    <t>633006-06</t>
  </si>
  <si>
    <t>2 ks-Stôl na stolný tenis-Ul.Majerská a Uhrovecká LR</t>
  </si>
  <si>
    <t>Kaštieľ č.71-prenájom odvlhčovača vzduchu</t>
  </si>
  <si>
    <t>637005-06</t>
  </si>
  <si>
    <t>Verejné obst.-nákup auta</t>
  </si>
  <si>
    <t>20 b.j.I.et.č.248-preplatok z RZ 2016...-služby</t>
  </si>
  <si>
    <t>20 b.j.I.et.č.247-preplatok z RZ 2016....-služby</t>
  </si>
  <si>
    <t>637015-03</t>
  </si>
  <si>
    <t>Fitnescentrum-poistenie budovy-proti živlu</t>
  </si>
  <si>
    <t>Exter.manažment-Projekt Hasič.a záchr.zboru-EF-vybavenie</t>
  </si>
  <si>
    <t>PZ L.Rovne - všeobecný materiál,, profi gril na kult.akcie</t>
  </si>
  <si>
    <t>DHZ LR-výmena hydrantu-údržba</t>
  </si>
  <si>
    <t>Verej.osvetl.-revízie</t>
  </si>
  <si>
    <t>Stojiská pod zberné nádoby-materiál</t>
  </si>
  <si>
    <t>Zberný dvor-technika-poistenie dopr.prostr.</t>
  </si>
  <si>
    <t xml:space="preserve">Obč.združenie LR-BT-príspevok na nákup kompostérov </t>
  </si>
  <si>
    <t>Zberný dvor-dočasný putač</t>
  </si>
  <si>
    <t>Modernizácia Zberného dvora LR-verej.obst.,exter.manažment</t>
  </si>
  <si>
    <t xml:space="preserve">Zimná údržba ciest, čistenie ciest </t>
  </si>
  <si>
    <t>711001-05</t>
  </si>
  <si>
    <t>Kúpa pozemku od p.Mauerovej-prístup.cesta Horenice</t>
  </si>
  <si>
    <t>Rekonštrukcia- plot pred budovou DHZ LR č.369, Ledrov</t>
  </si>
  <si>
    <t>717002-07</t>
  </si>
  <si>
    <t>Búracie práce-Zberný dvor-Dom VZ</t>
  </si>
  <si>
    <t>717002-08</t>
  </si>
  <si>
    <t>Spevnené plochy pred domom č.200-Súhradka</t>
  </si>
  <si>
    <t>717002-09</t>
  </si>
  <si>
    <t>Búracie práce časti budovy OcÚ č.32-prístavba za pekárňou</t>
  </si>
  <si>
    <t>713004-01</t>
  </si>
  <si>
    <t>Nákup železného pódia na kultúrne akcie</t>
  </si>
  <si>
    <t>713004-02</t>
  </si>
  <si>
    <t>Kúpalisko nákup čerpadla 7,5 kW</t>
  </si>
  <si>
    <t>Futbal.prípravka-nájom za telocvičňu SOU LR</t>
  </si>
  <si>
    <t>KD Medné-všeob.material, čistiace,tenis,stôl</t>
  </si>
  <si>
    <t>Celoštátna súťažná prehliadka malých dych.hudieb-výdavky fin z rozp.obce</t>
  </si>
  <si>
    <t>Celoštátna súťažná prehliadka malých dych.hudieb-výdavky fin z TSK TN</t>
  </si>
  <si>
    <t>Celoštátna súťažná prehliadka malých dych.hudieb-výdavky fin z NOC BA</t>
  </si>
  <si>
    <t>Lavičkové laty do parku</t>
  </si>
  <si>
    <t>Náhrady-nástup.lekár.prehliadky</t>
  </si>
  <si>
    <t xml:space="preserve">Správa OcÚ - združené poistenie majetku obce, osoby vo vozidle </t>
  </si>
  <si>
    <t>Voľby do VúC 2017-bežné výdavky</t>
  </si>
  <si>
    <t>ŠFRB č.248-nedoplatky RZ 2016 -služby-príjem</t>
  </si>
  <si>
    <t>ŠFRB č.247-nedoplat RZ 2016 -služby-príjem</t>
  </si>
  <si>
    <t xml:space="preserve">Voľby do VÚC-dotácia, </t>
  </si>
  <si>
    <t>Šípový snehový pluch a paletizačné vidly k traktoru</t>
  </si>
  <si>
    <t>z prenajatých pozemkov-Koyš,  Rác,</t>
  </si>
  <si>
    <t>Občianske združ.Fitklub LR-prenájom nebyt.priest.1-12/2017</t>
  </si>
  <si>
    <t>Slovenská sporiteľňa LR-prenájom nebyt.priest.1-12/2017</t>
  </si>
  <si>
    <t xml:space="preserve">EÚ ERDF/95%/ Zníž.energ.nároč.bud.MŠ- projekt, energ.audit-kapit.transfer </t>
  </si>
  <si>
    <t>Prevod z peň.fond.prev.z RF-prebytok hospodár.z r.2016-zost.na BU</t>
  </si>
  <si>
    <t>Kamerový systém v obci LR-I.etapa</t>
  </si>
  <si>
    <t>Plochy pod stoly na stolný tenis-Majerská, Uhrovecká</t>
  </si>
  <si>
    <t>Zvýš.hrub.zaškol. detí MŠ-exter.manžm.</t>
  </si>
  <si>
    <t>Zníž.energ.nároč.bud.MŠ-porealizačný projekt</t>
  </si>
  <si>
    <t>Poistenie budovy MŠ-živel.poškod.</t>
  </si>
  <si>
    <t>Vybudovanie stojísk pre kontajnery-Ul.Majerská, Medné, HH</t>
  </si>
  <si>
    <t>Projekt-Rekonštrukcia Požiar.zbrojnice</t>
  </si>
  <si>
    <t>Cintorín Hor.Hôrka-oplotenie</t>
  </si>
  <si>
    <t xml:space="preserve">Výdavky-Voľby do VÚC 2017-bežné výdavky    </t>
  </si>
  <si>
    <t xml:space="preserve">Čerpanie  programového  rozpočtu obce Lednické Rovne  za 01 - 09/2017 a návrh rozpočtového opatrenia č.4/2017 </t>
  </si>
  <si>
    <t>Rozšírenie bdovy MŠ-exter.manžment,verej.obstar.enrg.certifik.</t>
  </si>
  <si>
    <t>V Lednických Rovniach 24.11.2017                                          Mgr. Marian Horečný</t>
  </si>
  <si>
    <t xml:space="preserve">                                                                                                                 starosta obce</t>
  </si>
  <si>
    <t>Vklad budúcich vlastníkov-Garáže Ul.Majerská-kapitálové</t>
  </si>
  <si>
    <t>Správa OcU-evid.obyvateľstva, voľby-odvody z dohody o prac.činn.</t>
  </si>
  <si>
    <t>311000-06</t>
  </si>
  <si>
    <t>72a</t>
  </si>
  <si>
    <t>Asfa-KDK Dubnica-fin.dar na Martinský ples</t>
  </si>
  <si>
    <t>Materiál/ Martinský ples/- z finanč.daru z prostriedkov-Asfa Dubnica</t>
  </si>
  <si>
    <t>1AA2</t>
  </si>
  <si>
    <t>1AB2</t>
  </si>
  <si>
    <t>Kód zdroja 1AA2- dotácie z európ.fondu reg.rozvoja, so spoluúčasťou zo  ŠR</t>
  </si>
  <si>
    <t>Kód zdroja 1AB2- EF životného prostredia-dotácie ,spoluúčasť ŠR</t>
  </si>
  <si>
    <t xml:space="preserve">                       -prenájom budovy-Infocentrum Námestie LR-</t>
  </si>
  <si>
    <t>Prípravné práce pre stanovištia kontajnerov-Medné a H.Hôrka</t>
  </si>
  <si>
    <t xml:space="preserve">Dom služieb, hydroizol.strechy,Kaštieť č.71-oprava strechy-údržba budov vo vlast.obce  </t>
  </si>
  <si>
    <t>Kúpalisko-nákup materiálu-chlor, mriežky, vybavenie</t>
  </si>
  <si>
    <r>
      <rPr>
        <b/>
        <sz val="10"/>
        <rFont val="Arial CE"/>
        <family val="2"/>
        <charset val="238"/>
      </rPr>
      <t>Investičné akcie:</t>
    </r>
    <r>
      <rPr>
        <sz val="10"/>
        <rFont val="Arial CE"/>
        <family val="2"/>
        <charset val="238"/>
      </rPr>
      <t xml:space="preserve"> /Parkovacie plochy v obci,Budova sídla OcÚ-sobáška,Majer-úprava sídliska,</t>
    </r>
  </si>
  <si>
    <t>Rekonštrukcia Kul.domov Medné,HH,cintoríny, / v celkovom rozpočte</t>
  </si>
  <si>
    <t>Projektová príprava-IBV, RV-Háj, príprava územia pre IBV Háj,parcelácia územia pre plán výst.Háj</t>
  </si>
  <si>
    <t>Uvítanie detí do života-finančný príspevok</t>
  </si>
  <si>
    <t>Kód zdroja 41- príjmy z daní a poplatkov, príjmy z prenájmu a služieb, podielové dane a následne  uskutočnené výdavky z týchto prostriedkov</t>
  </si>
  <si>
    <t>za 1-9/2018</t>
  </si>
  <si>
    <t>za r.2018</t>
  </si>
  <si>
    <t>za 1-12/2018</t>
  </si>
  <si>
    <t>úprava</t>
  </si>
  <si>
    <t xml:space="preserve">% plnenia </t>
  </si>
  <si>
    <t>rozpočtu z</t>
  </si>
  <si>
    <t xml:space="preserve"> posl.úpravy</t>
  </si>
  <si>
    <t>skutoč.rozp.</t>
  </si>
  <si>
    <t>očak.</t>
  </si>
  <si>
    <t xml:space="preserve">Text                                        </t>
  </si>
  <si>
    <t>pod</t>
  </si>
  <si>
    <t>posl.úpravy</t>
  </si>
  <si>
    <t>rozp.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</si>
</sst>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B05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2" fillId="2" borderId="6" xfId="0" applyFont="1" applyFill="1" applyBorder="1"/>
    <xf numFmtId="0" fontId="5" fillId="0" borderId="0" xfId="0" applyFont="1" applyAlignment="1">
      <alignment horizontal="center"/>
    </xf>
    <xf numFmtId="0" fontId="7" fillId="2" borderId="0" xfId="0" applyFont="1" applyFill="1"/>
    <xf numFmtId="0" fontId="2" fillId="0" borderId="0" xfId="0" applyNumberFormat="1" applyFont="1" applyAlignment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1" fillId="0" borderId="0" xfId="0" applyFont="1" applyBorder="1"/>
    <xf numFmtId="0" fontId="10" fillId="0" borderId="0" xfId="0" applyFont="1"/>
    <xf numFmtId="0" fontId="13" fillId="0" borderId="10" xfId="0" applyFont="1" applyBorder="1"/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10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9" fontId="0" fillId="0" borderId="0" xfId="1" applyFont="1"/>
    <xf numFmtId="0" fontId="3" fillId="0" borderId="3" xfId="0" applyFont="1" applyBorder="1"/>
    <xf numFmtId="0" fontId="4" fillId="0" borderId="7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3" xfId="0" applyFont="1" applyBorder="1"/>
    <xf numFmtId="0" fontId="4" fillId="0" borderId="3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Border="1"/>
    <xf numFmtId="0" fontId="4" fillId="0" borderId="13" xfId="0" applyFont="1" applyBorder="1"/>
    <xf numFmtId="1" fontId="4" fillId="0" borderId="13" xfId="0" applyNumberFormat="1" applyFont="1" applyBorder="1"/>
    <xf numFmtId="1" fontId="3" fillId="2" borderId="12" xfId="0" applyNumberFormat="1" applyFont="1" applyFill="1" applyBorder="1"/>
    <xf numFmtId="0" fontId="4" fillId="0" borderId="0" xfId="0" applyFont="1" applyFill="1" applyBorder="1"/>
    <xf numFmtId="0" fontId="3" fillId="0" borderId="7" xfId="0" applyFont="1" applyFill="1" applyBorder="1"/>
    <xf numFmtId="0" fontId="3" fillId="0" borderId="3" xfId="0" applyFont="1" applyFill="1" applyBorder="1"/>
    <xf numFmtId="0" fontId="3" fillId="0" borderId="15" xfId="0" applyFont="1" applyBorder="1"/>
    <xf numFmtId="1" fontId="3" fillId="0" borderId="12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10" xfId="0" applyFont="1" applyBorder="1"/>
    <xf numFmtId="0" fontId="4" fillId="0" borderId="7" xfId="0" applyFont="1" applyBorder="1" applyAlignment="1">
      <alignment horizontal="right"/>
    </xf>
    <xf numFmtId="0" fontId="4" fillId="0" borderId="10" xfId="0" applyFont="1" applyBorder="1"/>
    <xf numFmtId="0" fontId="3" fillId="0" borderId="0" xfId="0" applyFont="1" applyFill="1" applyBorder="1"/>
    <xf numFmtId="0" fontId="15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5" fillId="0" borderId="3" xfId="0" applyFont="1" applyBorder="1"/>
    <xf numFmtId="0" fontId="3" fillId="0" borderId="21" xfId="0" applyFont="1" applyBorder="1"/>
    <xf numFmtId="0" fontId="15" fillId="0" borderId="10" xfId="0" applyFont="1" applyBorder="1"/>
    <xf numFmtId="0" fontId="4" fillId="0" borderId="10" xfId="0" applyFont="1" applyBorder="1" applyAlignment="1">
      <alignment horizontal="right"/>
    </xf>
    <xf numFmtId="0" fontId="15" fillId="0" borderId="7" xfId="0" applyFont="1" applyBorder="1"/>
    <xf numFmtId="0" fontId="4" fillId="0" borderId="15" xfId="0" applyFont="1" applyBorder="1"/>
    <xf numFmtId="0" fontId="4" fillId="0" borderId="21" xfId="0" applyFont="1" applyBorder="1"/>
    <xf numFmtId="0" fontId="3" fillId="0" borderId="22" xfId="0" applyFont="1" applyBorder="1"/>
    <xf numFmtId="0" fontId="15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3" xfId="0" applyFont="1" applyBorder="1"/>
    <xf numFmtId="0" fontId="3" fillId="0" borderId="3" xfId="0" applyNumberFormat="1" applyFont="1" applyBorder="1" applyAlignment="1">
      <alignment horizontal="right"/>
    </xf>
    <xf numFmtId="0" fontId="15" fillId="0" borderId="8" xfId="0" applyFont="1" applyBorder="1"/>
    <xf numFmtId="0" fontId="4" fillId="0" borderId="22" xfId="0" applyFont="1" applyBorder="1"/>
    <xf numFmtId="9" fontId="4" fillId="0" borderId="3" xfId="1" applyFont="1" applyBorder="1"/>
    <xf numFmtId="0" fontId="3" fillId="0" borderId="1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0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5" fillId="0" borderId="3" xfId="0" applyFont="1" applyFill="1" applyBorder="1"/>
    <xf numFmtId="0" fontId="15" fillId="0" borderId="3" xfId="0" applyFont="1" applyBorder="1" applyAlignment="1">
      <alignment horizontal="right"/>
    </xf>
    <xf numFmtId="0" fontId="15" fillId="0" borderId="22" xfId="0" applyFont="1" applyBorder="1"/>
    <xf numFmtId="0" fontId="4" fillId="0" borderId="26" xfId="0" applyFont="1" applyBorder="1"/>
    <xf numFmtId="0" fontId="3" fillId="0" borderId="0" xfId="0" applyFont="1" applyBorder="1" applyAlignment="1">
      <alignment horizontal="center"/>
    </xf>
    <xf numFmtId="0" fontId="3" fillId="2" borderId="27" xfId="0" applyFont="1" applyFill="1" applyBorder="1"/>
    <xf numFmtId="0" fontId="3" fillId="2" borderId="17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3" fillId="0" borderId="3" xfId="0" applyFont="1" applyFill="1" applyBorder="1" applyAlignment="1">
      <alignment horizontal="right"/>
    </xf>
    <xf numFmtId="0" fontId="4" fillId="2" borderId="19" xfId="0" applyFont="1" applyFill="1" applyBorder="1"/>
    <xf numFmtId="0" fontId="16" fillId="0" borderId="3" xfId="0" applyFont="1" applyBorder="1"/>
    <xf numFmtId="0" fontId="0" fillId="0" borderId="3" xfId="0" applyFont="1" applyBorder="1"/>
    <xf numFmtId="0" fontId="16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7" fillId="0" borderId="0" xfId="0" applyNumberFormat="1" applyFont="1"/>
    <xf numFmtId="1" fontId="3" fillId="0" borderId="3" xfId="0" applyNumberFormat="1" applyFont="1" applyBorder="1"/>
    <xf numFmtId="1" fontId="4" fillId="0" borderId="15" xfId="0" applyNumberFormat="1" applyFont="1" applyBorder="1"/>
    <xf numFmtId="0" fontId="0" fillId="2" borderId="0" xfId="0" applyFill="1"/>
    <xf numFmtId="0" fontId="17" fillId="0" borderId="0" xfId="0" applyFont="1"/>
    <xf numFmtId="0" fontId="14" fillId="0" borderId="0" xfId="0" applyFont="1"/>
    <xf numFmtId="0" fontId="0" fillId="0" borderId="3" xfId="0" applyFont="1" applyBorder="1" applyAlignment="1">
      <alignment horizontal="right"/>
    </xf>
    <xf numFmtId="0" fontId="24" fillId="0" borderId="5" xfId="0" applyFont="1" applyBorder="1"/>
    <xf numFmtId="0" fontId="24" fillId="0" borderId="1" xfId="0" applyFont="1" applyBorder="1" applyAlignment="1">
      <alignment horizontal="center"/>
    </xf>
    <xf numFmtId="14" fontId="3" fillId="0" borderId="7" xfId="0" applyNumberFormat="1" applyFont="1" applyBorder="1"/>
    <xf numFmtId="14" fontId="16" fillId="0" borderId="13" xfId="0" applyNumberFormat="1" applyFont="1" applyBorder="1"/>
    <xf numFmtId="14" fontId="3" fillId="0" borderId="22" xfId="0" applyNumberFormat="1" applyFont="1" applyBorder="1"/>
    <xf numFmtId="0" fontId="16" fillId="0" borderId="1" xfId="0" applyFont="1" applyBorder="1" applyAlignment="1">
      <alignment horizontal="center"/>
    </xf>
    <xf numFmtId="0" fontId="22" fillId="0" borderId="3" xfId="0" applyFont="1" applyBorder="1"/>
    <xf numFmtId="0" fontId="22" fillId="0" borderId="8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16" fillId="0" borderId="3" xfId="0" applyNumberFormat="1" applyFont="1" applyBorder="1"/>
    <xf numFmtId="1" fontId="0" fillId="0" borderId="3" xfId="0" applyNumberFormat="1" applyFont="1" applyBorder="1"/>
    <xf numFmtId="1" fontId="3" fillId="0" borderId="13" xfId="0" applyNumberFormat="1" applyFont="1" applyBorder="1"/>
    <xf numFmtId="1" fontId="3" fillId="0" borderId="0" xfId="0" applyNumberFormat="1" applyFont="1" applyBorder="1"/>
    <xf numFmtId="1" fontId="4" fillId="0" borderId="8" xfId="0" applyNumberFormat="1" applyFont="1" applyBorder="1"/>
    <xf numFmtId="1" fontId="4" fillId="0" borderId="22" xfId="0" applyNumberFormat="1" applyFont="1" applyBorder="1"/>
    <xf numFmtId="1" fontId="4" fillId="0" borderId="3" xfId="0" applyNumberFormat="1" applyFont="1" applyBorder="1" applyAlignment="1">
      <alignment horizontal="right"/>
    </xf>
    <xf numFmtId="1" fontId="3" fillId="0" borderId="9" xfId="0" applyNumberFormat="1" applyFont="1" applyBorder="1"/>
    <xf numFmtId="1" fontId="3" fillId="0" borderId="8" xfId="0" applyNumberFormat="1" applyFont="1" applyBorder="1"/>
    <xf numFmtId="1" fontId="4" fillId="2" borderId="0" xfId="0" applyNumberFormat="1" applyFont="1" applyFill="1" applyBorder="1"/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3" fillId="0" borderId="3" xfId="0" applyFont="1" applyBorder="1"/>
    <xf numFmtId="0" fontId="26" fillId="0" borderId="0" xfId="0" applyFont="1"/>
    <xf numFmtId="0" fontId="19" fillId="0" borderId="0" xfId="0" applyFont="1"/>
    <xf numFmtId="2" fontId="4" fillId="0" borderId="13" xfId="0" applyNumberFormat="1" applyFont="1" applyBorder="1"/>
    <xf numFmtId="2" fontId="3" fillId="0" borderId="0" xfId="0" applyNumberFormat="1" applyFont="1" applyBorder="1"/>
    <xf numFmtId="0" fontId="20" fillId="0" borderId="3" xfId="0" applyFont="1" applyBorder="1"/>
    <xf numFmtId="0" fontId="16" fillId="0" borderId="8" xfId="0" applyFont="1" applyBorder="1"/>
    <xf numFmtId="1" fontId="0" fillId="0" borderId="13" xfId="0" applyNumberFormat="1" applyFont="1" applyBorder="1"/>
    <xf numFmtId="2" fontId="4" fillId="0" borderId="0" xfId="0" applyNumberFormat="1" applyFont="1" applyBorder="1" applyAlignment="1">
      <alignment horizontal="right"/>
    </xf>
    <xf numFmtId="1" fontId="27" fillId="0" borderId="7" xfId="0" applyNumberFormat="1" applyFont="1" applyBorder="1"/>
    <xf numFmtId="2" fontId="22" fillId="0" borderId="0" xfId="0" applyNumberFormat="1" applyFont="1"/>
    <xf numFmtId="0" fontId="2" fillId="2" borderId="0" xfId="0" applyFont="1" applyFill="1" applyBorder="1"/>
    <xf numFmtId="1" fontId="20" fillId="0" borderId="0" xfId="0" applyNumberFormat="1" applyFont="1" applyFill="1" applyBorder="1"/>
    <xf numFmtId="0" fontId="2" fillId="2" borderId="14" xfId="0" applyFont="1" applyFill="1" applyBorder="1"/>
    <xf numFmtId="0" fontId="22" fillId="0" borderId="3" xfId="0" applyFont="1" applyBorder="1" applyAlignment="1">
      <alignment horizontal="right"/>
    </xf>
    <xf numFmtId="0" fontId="22" fillId="0" borderId="8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22" fillId="0" borderId="0" xfId="0" applyFont="1"/>
    <xf numFmtId="0" fontId="18" fillId="0" borderId="3" xfId="0" applyFont="1" applyBorder="1"/>
    <xf numFmtId="1" fontId="3" fillId="0" borderId="12" xfId="0" applyNumberFormat="1" applyFont="1" applyBorder="1"/>
    <xf numFmtId="0" fontId="11" fillId="2" borderId="6" xfId="0" applyFont="1" applyFill="1" applyBorder="1"/>
    <xf numFmtId="0" fontId="11" fillId="0" borderId="29" xfId="0" applyFont="1" applyBorder="1"/>
    <xf numFmtId="0" fontId="10" fillId="0" borderId="20" xfId="0" applyFont="1" applyBorder="1"/>
    <xf numFmtId="0" fontId="10" fillId="0" borderId="30" xfId="0" applyFont="1" applyBorder="1"/>
    <xf numFmtId="0" fontId="10" fillId="0" borderId="16" xfId="0" applyFont="1" applyBorder="1"/>
    <xf numFmtId="0" fontId="11" fillId="0" borderId="6" xfId="0" applyFont="1" applyBorder="1"/>
    <xf numFmtId="0" fontId="10" fillId="0" borderId="14" xfId="0" applyFont="1" applyBorder="1"/>
    <xf numFmtId="0" fontId="10" fillId="0" borderId="17" xfId="0" applyFont="1" applyBorder="1"/>
    <xf numFmtId="0" fontId="11" fillId="0" borderId="31" xfId="0" applyFont="1" applyBorder="1"/>
    <xf numFmtId="0" fontId="10" fillId="0" borderId="18" xfId="0" applyFont="1" applyBorder="1"/>
    <xf numFmtId="0" fontId="10" fillId="0" borderId="11" xfId="0" applyFont="1" applyBorder="1"/>
    <xf numFmtId="0" fontId="11" fillId="0" borderId="32" xfId="0" applyFont="1" applyBorder="1"/>
    <xf numFmtId="0" fontId="28" fillId="3" borderId="0" xfId="0" applyFont="1" applyFill="1" applyBorder="1"/>
    <xf numFmtId="0" fontId="29" fillId="3" borderId="0" xfId="0" applyFont="1" applyFill="1" applyBorder="1"/>
    <xf numFmtId="1" fontId="28" fillId="3" borderId="0" xfId="0" applyNumberFormat="1" applyFont="1" applyFill="1" applyBorder="1"/>
    <xf numFmtId="1" fontId="3" fillId="0" borderId="17" xfId="0" applyNumberFormat="1" applyFont="1" applyFill="1" applyBorder="1"/>
    <xf numFmtId="0" fontId="23" fillId="0" borderId="0" xfId="0" applyFont="1" applyBorder="1"/>
    <xf numFmtId="1" fontId="3" fillId="2" borderId="2" xfId="0" applyNumberFormat="1" applyFont="1" applyFill="1" applyBorder="1"/>
    <xf numFmtId="0" fontId="20" fillId="0" borderId="15" xfId="0" applyFont="1" applyBorder="1"/>
    <xf numFmtId="2" fontId="10" fillId="0" borderId="0" xfId="0" applyNumberFormat="1" applyFont="1" applyBorder="1"/>
    <xf numFmtId="1" fontId="25" fillId="0" borderId="3" xfId="0" applyNumberFormat="1" applyFont="1" applyBorder="1"/>
    <xf numFmtId="0" fontId="20" fillId="0" borderId="15" xfId="0" applyFont="1" applyFill="1" applyBorder="1"/>
    <xf numFmtId="0" fontId="4" fillId="0" borderId="8" xfId="0" applyFont="1" applyFill="1" applyBorder="1" applyAlignment="1">
      <alignment horizontal="right"/>
    </xf>
    <xf numFmtId="0" fontId="4" fillId="0" borderId="8" xfId="0" applyFont="1" applyFill="1" applyBorder="1"/>
    <xf numFmtId="2" fontId="3" fillId="0" borderId="3" xfId="0" applyNumberFormat="1" applyFont="1" applyBorder="1"/>
    <xf numFmtId="2" fontId="4" fillId="0" borderId="3" xfId="0" applyNumberFormat="1" applyFont="1" applyBorder="1"/>
    <xf numFmtId="2" fontId="4" fillId="0" borderId="8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2" borderId="12" xfId="0" applyNumberFormat="1" applyFont="1" applyFill="1" applyBorder="1"/>
    <xf numFmtId="2" fontId="3" fillId="0" borderId="0" xfId="0" applyNumberFormat="1" applyFont="1" applyFill="1" applyBorder="1"/>
    <xf numFmtId="2" fontId="3" fillId="0" borderId="12" xfId="0" applyNumberFormat="1" applyFont="1" applyFill="1" applyBorder="1"/>
    <xf numFmtId="1" fontId="3" fillId="4" borderId="17" xfId="0" applyNumberFormat="1" applyFont="1" applyFill="1" applyBorder="1"/>
    <xf numFmtId="0" fontId="7" fillId="2" borderId="14" xfId="0" applyFont="1" applyFill="1" applyBorder="1"/>
    <xf numFmtId="0" fontId="2" fillId="2" borderId="35" xfId="0" applyFont="1" applyFill="1" applyBorder="1"/>
    <xf numFmtId="0" fontId="2" fillId="2" borderId="27" xfId="0" applyFont="1" applyFill="1" applyBorder="1"/>
    <xf numFmtId="0" fontId="2" fillId="2" borderId="34" xfId="0" applyFont="1" applyFill="1" applyBorder="1"/>
    <xf numFmtId="0" fontId="2" fillId="2" borderId="35" xfId="0" applyFont="1" applyFill="1" applyBorder="1" applyAlignment="1">
      <alignment horizontal="right"/>
    </xf>
    <xf numFmtId="0" fontId="2" fillId="2" borderId="36" xfId="0" applyFont="1" applyFill="1" applyBorder="1"/>
    <xf numFmtId="0" fontId="2" fillId="2" borderId="19" xfId="0" applyFont="1" applyFill="1" applyBorder="1" applyAlignment="1">
      <alignment horizontal="right"/>
    </xf>
    <xf numFmtId="0" fontId="2" fillId="2" borderId="19" xfId="0" applyFont="1" applyFill="1" applyBorder="1"/>
    <xf numFmtId="0" fontId="2" fillId="2" borderId="28" xfId="0" applyFont="1" applyFill="1" applyBorder="1"/>
    <xf numFmtId="0" fontId="2" fillId="2" borderId="17" xfId="0" applyFont="1" applyFill="1" applyBorder="1"/>
    <xf numFmtId="0" fontId="7" fillId="2" borderId="17" xfId="0" applyFont="1" applyFill="1" applyBorder="1"/>
    <xf numFmtId="1" fontId="30" fillId="0" borderId="7" xfId="0" applyNumberFormat="1" applyFont="1" applyBorder="1"/>
    <xf numFmtId="9" fontId="1" fillId="0" borderId="0" xfId="1" applyFont="1"/>
    <xf numFmtId="0" fontId="31" fillId="0" borderId="0" xfId="0" applyFont="1"/>
    <xf numFmtId="0" fontId="32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" fontId="3" fillId="0" borderId="16" xfId="0" applyNumberFormat="1" applyFont="1" applyFill="1" applyBorder="1"/>
    <xf numFmtId="0" fontId="16" fillId="0" borderId="0" xfId="0" applyFont="1" applyBorder="1"/>
    <xf numFmtId="1" fontId="16" fillId="0" borderId="0" xfId="0" applyNumberFormat="1" applyFont="1" applyBorder="1"/>
    <xf numFmtId="1" fontId="10" fillId="0" borderId="0" xfId="0" applyNumberFormat="1" applyFont="1"/>
    <xf numFmtId="1" fontId="4" fillId="5" borderId="3" xfId="0" applyNumberFormat="1" applyFont="1" applyFill="1" applyBorder="1"/>
    <xf numFmtId="1" fontId="4" fillId="5" borderId="13" xfId="0" applyNumberFormat="1" applyFont="1" applyFill="1" applyBorder="1"/>
    <xf numFmtId="1" fontId="4" fillId="5" borderId="8" xfId="0" applyNumberFormat="1" applyFont="1" applyFill="1" applyBorder="1"/>
    <xf numFmtId="1" fontId="0" fillId="5" borderId="3" xfId="0" applyNumberFormat="1" applyFont="1" applyFill="1" applyBorder="1"/>
    <xf numFmtId="2" fontId="2" fillId="0" borderId="0" xfId="0" applyNumberFormat="1" applyFont="1" applyBorder="1" applyAlignment="1">
      <alignment horizontal="center"/>
    </xf>
    <xf numFmtId="2" fontId="11" fillId="0" borderId="10" xfId="0" applyNumberFormat="1" applyFont="1" applyBorder="1"/>
    <xf numFmtId="2" fontId="16" fillId="0" borderId="0" xfId="0" applyNumberFormat="1" applyFont="1" applyBorder="1"/>
    <xf numFmtId="2" fontId="0" fillId="0" borderId="3" xfId="0" applyNumberFormat="1" applyFont="1" applyBorder="1"/>
    <xf numFmtId="2" fontId="4" fillId="0" borderId="22" xfId="0" applyNumberFormat="1" applyFont="1" applyBorder="1"/>
    <xf numFmtId="2" fontId="0" fillId="0" borderId="13" xfId="0" applyNumberFormat="1" applyFont="1" applyBorder="1"/>
    <xf numFmtId="2" fontId="4" fillId="0" borderId="15" xfId="0" applyNumberFormat="1" applyFont="1" applyBorder="1"/>
    <xf numFmtId="2" fontId="4" fillId="0" borderId="3" xfId="0" applyNumberFormat="1" applyFont="1" applyBorder="1" applyAlignment="1">
      <alignment horizontal="right"/>
    </xf>
    <xf numFmtId="2" fontId="4" fillId="0" borderId="0" xfId="0" applyNumberFormat="1" applyFont="1" applyFill="1" applyBorder="1"/>
    <xf numFmtId="2" fontId="27" fillId="0" borderId="7" xfId="0" applyNumberFormat="1" applyFont="1" applyBorder="1"/>
    <xf numFmtId="2" fontId="25" fillId="0" borderId="3" xfId="0" applyNumberFormat="1" applyFont="1" applyBorder="1"/>
    <xf numFmtId="2" fontId="28" fillId="3" borderId="0" xfId="0" applyNumberFormat="1" applyFont="1" applyFill="1" applyBorder="1"/>
    <xf numFmtId="2" fontId="4" fillId="2" borderId="0" xfId="0" applyNumberFormat="1" applyFont="1" applyFill="1" applyBorder="1"/>
    <xf numFmtId="2" fontId="3" fillId="0" borderId="17" xfId="0" applyNumberFormat="1" applyFont="1" applyFill="1" applyBorder="1"/>
    <xf numFmtId="2" fontId="3" fillId="0" borderId="12" xfId="0" applyNumberFormat="1" applyFont="1" applyBorder="1"/>
    <xf numFmtId="2" fontId="20" fillId="0" borderId="0" xfId="0" applyNumberFormat="1" applyFont="1" applyFill="1" applyBorder="1"/>
    <xf numFmtId="2" fontId="3" fillId="0" borderId="16" xfId="0" applyNumberFormat="1" applyFont="1" applyFill="1" applyBorder="1"/>
    <xf numFmtId="2" fontId="10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center"/>
    </xf>
    <xf numFmtId="2" fontId="8" fillId="0" borderId="0" xfId="0" applyNumberFormat="1" applyFont="1"/>
    <xf numFmtId="1" fontId="4" fillId="3" borderId="8" xfId="0" applyNumberFormat="1" applyFont="1" applyFill="1" applyBorder="1"/>
    <xf numFmtId="1" fontId="4" fillId="3" borderId="3" xfId="0" applyNumberFormat="1" applyFont="1" applyFill="1" applyBorder="1"/>
    <xf numFmtId="1" fontId="4" fillId="3" borderId="13" xfId="0" applyNumberFormat="1" applyFont="1" applyFill="1" applyBorder="1"/>
    <xf numFmtId="1" fontId="0" fillId="3" borderId="3" xfId="0" applyNumberFormat="1" applyFont="1" applyFill="1" applyBorder="1"/>
    <xf numFmtId="0" fontId="1" fillId="0" borderId="3" xfId="0" applyFont="1" applyBorder="1" applyAlignment="1">
      <alignment horizontal="right"/>
    </xf>
    <xf numFmtId="0" fontId="1" fillId="0" borderId="8" xfId="0" applyFont="1" applyBorder="1"/>
    <xf numFmtId="0" fontId="1" fillId="0" borderId="3" xfId="0" applyFont="1" applyFill="1" applyBorder="1"/>
    <xf numFmtId="1" fontId="1" fillId="0" borderId="13" xfId="0" applyNumberFormat="1" applyFont="1" applyBorder="1"/>
    <xf numFmtId="0" fontId="1" fillId="0" borderId="3" xfId="0" applyFont="1" applyBorder="1"/>
    <xf numFmtId="2" fontId="1" fillId="0" borderId="13" xfId="0" applyNumberFormat="1" applyFont="1" applyBorder="1"/>
    <xf numFmtId="1" fontId="1" fillId="0" borderId="3" xfId="0" applyNumberFormat="1" applyFont="1" applyBorder="1"/>
    <xf numFmtId="2" fontId="1" fillId="0" borderId="3" xfId="0" applyNumberFormat="1" applyFont="1" applyBorder="1"/>
    <xf numFmtId="1" fontId="1" fillId="0" borderId="22" xfId="0" applyNumberFormat="1" applyFont="1" applyBorder="1"/>
    <xf numFmtId="0" fontId="0" fillId="0" borderId="0" xfId="0" applyFill="1"/>
    <xf numFmtId="0" fontId="0" fillId="0" borderId="0" xfId="0" applyAlignment="1">
      <alignment horizontal="right"/>
    </xf>
    <xf numFmtId="0" fontId="35" fillId="0" borderId="0" xfId="0" applyFont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23" xfId="0" applyBorder="1"/>
    <xf numFmtId="0" fontId="0" fillId="0" borderId="21" xfId="0" applyBorder="1"/>
    <xf numFmtId="0" fontId="0" fillId="0" borderId="15" xfId="0" applyBorder="1"/>
    <xf numFmtId="0" fontId="35" fillId="0" borderId="21" xfId="0" applyFont="1" applyBorder="1"/>
    <xf numFmtId="0" fontId="35" fillId="0" borderId="3" xfId="0" applyFont="1" applyBorder="1"/>
    <xf numFmtId="0" fontId="35" fillId="0" borderId="3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35" fillId="0" borderId="8" xfId="0" applyFont="1" applyBorder="1"/>
    <xf numFmtId="0" fontId="35" fillId="0" borderId="8" xfId="0" applyFont="1" applyBorder="1" applyAlignment="1">
      <alignment horizontal="right"/>
    </xf>
    <xf numFmtId="0" fontId="35" fillId="0" borderId="6" xfId="0" applyFont="1" applyBorder="1"/>
    <xf numFmtId="0" fontId="35" fillId="0" borderId="14" xfId="0" applyFont="1" applyBorder="1"/>
    <xf numFmtId="0" fontId="35" fillId="0" borderId="17" xfId="0" applyFont="1" applyBorder="1"/>
    <xf numFmtId="0" fontId="35" fillId="0" borderId="12" xfId="0" applyFont="1" applyBorder="1"/>
    <xf numFmtId="0" fontId="35" fillId="4" borderId="6" xfId="0" applyFont="1" applyFill="1" applyBorder="1"/>
    <xf numFmtId="0" fontId="35" fillId="4" borderId="14" xfId="0" applyFont="1" applyFill="1" applyBorder="1" applyAlignment="1">
      <alignment horizontal="right"/>
    </xf>
    <xf numFmtId="0" fontId="35" fillId="4" borderId="14" xfId="0" applyFont="1" applyFill="1" applyBorder="1"/>
    <xf numFmtId="0" fontId="35" fillId="4" borderId="12" xfId="0" applyFont="1" applyFill="1" applyBorder="1"/>
    <xf numFmtId="0" fontId="35" fillId="0" borderId="0" xfId="0" applyFont="1" applyAlignment="1">
      <alignment horizontal="center"/>
    </xf>
    <xf numFmtId="0" fontId="35" fillId="4" borderId="17" xfId="0" applyFont="1" applyFill="1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35" fillId="4" borderId="27" xfId="0" applyFont="1" applyFill="1" applyBorder="1"/>
    <xf numFmtId="0" fontId="35" fillId="4" borderId="19" xfId="0" applyFont="1" applyFill="1" applyBorder="1"/>
    <xf numFmtId="0" fontId="35" fillId="4" borderId="28" xfId="0" applyFont="1" applyFill="1" applyBorder="1"/>
    <xf numFmtId="1" fontId="0" fillId="0" borderId="3" xfId="0" applyNumberFormat="1" applyBorder="1"/>
    <xf numFmtId="1" fontId="35" fillId="0" borderId="3" xfId="0" applyNumberFormat="1" applyFont="1" applyBorder="1"/>
    <xf numFmtId="1" fontId="35" fillId="0" borderId="8" xfId="0" applyNumberFormat="1" applyFont="1" applyBorder="1"/>
    <xf numFmtId="1" fontId="35" fillId="4" borderId="12" xfId="0" applyNumberFormat="1" applyFont="1" applyFill="1" applyBorder="1"/>
    <xf numFmtId="1" fontId="35" fillId="0" borderId="0" xfId="0" applyNumberFormat="1" applyFont="1"/>
    <xf numFmtId="1" fontId="0" fillId="0" borderId="7" xfId="0" applyNumberFormat="1" applyBorder="1"/>
    <xf numFmtId="1" fontId="35" fillId="4" borderId="14" xfId="0" applyNumberFormat="1" applyFont="1" applyFill="1" applyBorder="1"/>
    <xf numFmtId="1" fontId="0" fillId="0" borderId="0" xfId="0" applyNumberFormat="1" applyFill="1" applyBorder="1"/>
    <xf numFmtId="1" fontId="35" fillId="4" borderId="19" xfId="0" applyNumberFormat="1" applyFont="1" applyFill="1" applyBorder="1"/>
    <xf numFmtId="1" fontId="35" fillId="0" borderId="12" xfId="0" applyNumberFormat="1" applyFont="1" applyBorder="1"/>
    <xf numFmtId="2" fontId="4" fillId="0" borderId="37" xfId="0" applyNumberFormat="1" applyFont="1" applyBorder="1"/>
    <xf numFmtId="1" fontId="3" fillId="0" borderId="4" xfId="0" applyNumberFormat="1" applyFont="1" applyBorder="1"/>
    <xf numFmtId="2" fontId="4" fillId="0" borderId="4" xfId="0" applyNumberFormat="1" applyFont="1" applyBorder="1"/>
    <xf numFmtId="0" fontId="36" fillId="0" borderId="3" xfId="0" applyFont="1" applyBorder="1"/>
    <xf numFmtId="2" fontId="3" fillId="2" borderId="2" xfId="0" applyNumberFormat="1" applyFont="1" applyFill="1" applyBorder="1"/>
    <xf numFmtId="1" fontId="3" fillId="4" borderId="12" xfId="0" applyNumberFormat="1" applyFont="1" applyFill="1" applyBorder="1"/>
    <xf numFmtId="1" fontId="35" fillId="0" borderId="13" xfId="0" applyNumberFormat="1" applyFont="1" applyBorder="1"/>
    <xf numFmtId="1" fontId="35" fillId="0" borderId="0" xfId="0" applyNumberFormat="1" applyFont="1" applyBorder="1"/>
    <xf numFmtId="0" fontId="4" fillId="0" borderId="3" xfId="0" applyFont="1" applyFill="1" applyBorder="1" applyAlignment="1">
      <alignment horizontal="right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5"/>
  <sheetViews>
    <sheetView tabSelected="1" topLeftCell="A136" workbookViewId="0">
      <selection activeCell="Q153" sqref="Q153"/>
    </sheetView>
  </sheetViews>
  <sheetFormatPr defaultRowHeight="12.75" x14ac:dyDescent="0.2"/>
  <cols>
    <col min="1" max="1" width="3" customWidth="1"/>
    <col min="2" max="2" width="6.140625" customWidth="1"/>
    <col min="3" max="3" width="10.42578125" customWidth="1"/>
    <col min="4" max="4" width="6.85546875" customWidth="1"/>
    <col min="5" max="5" width="79" customWidth="1"/>
    <col min="6" max="6" width="15.42578125" customWidth="1"/>
    <col min="7" max="7" width="15.28515625" customWidth="1"/>
    <col min="8" max="8" width="14.140625" customWidth="1"/>
    <col min="9" max="9" width="9.85546875" customWidth="1"/>
    <col min="10" max="10" width="15.7109375" customWidth="1"/>
    <col min="11" max="11" width="8.7109375" customWidth="1"/>
    <col min="12" max="16" width="10.7109375" hidden="1" customWidth="1"/>
    <col min="17" max="18" width="10.7109375" customWidth="1"/>
    <col min="19" max="19" width="8.7109375" customWidth="1"/>
  </cols>
  <sheetData>
    <row r="1" spans="1:11" ht="18" x14ac:dyDescent="0.25">
      <c r="A1" s="32"/>
      <c r="B1" s="32"/>
      <c r="D1" s="23" t="s">
        <v>880</v>
      </c>
      <c r="E1" s="23"/>
      <c r="F1" s="23"/>
      <c r="G1" s="23"/>
      <c r="H1" s="23"/>
      <c r="I1" s="23"/>
      <c r="J1" s="23"/>
    </row>
    <row r="2" spans="1:11" ht="18" x14ac:dyDescent="0.25">
      <c r="A2" s="19"/>
      <c r="B2" s="19"/>
      <c r="C2" s="21"/>
      <c r="D2" s="23" t="s">
        <v>276</v>
      </c>
      <c r="E2" s="23"/>
      <c r="F2" s="23"/>
      <c r="G2" s="23"/>
      <c r="H2" s="23"/>
      <c r="I2" s="23"/>
      <c r="J2" s="23"/>
    </row>
    <row r="3" spans="1:11" ht="16.5" thickBot="1" x14ac:dyDescent="0.3">
      <c r="E3" s="13" t="s">
        <v>354</v>
      </c>
      <c r="F3" s="13"/>
      <c r="G3" s="13"/>
      <c r="H3" s="13"/>
      <c r="I3" s="13"/>
      <c r="J3" s="13"/>
    </row>
    <row r="4" spans="1:11" s="4" customFormat="1" ht="15.95" customHeight="1" x14ac:dyDescent="0.25">
      <c r="A4" s="139" t="s">
        <v>565</v>
      </c>
      <c r="B4" s="139" t="s">
        <v>7</v>
      </c>
      <c r="C4" s="209" t="s">
        <v>8</v>
      </c>
      <c r="D4" s="139" t="s">
        <v>9</v>
      </c>
      <c r="E4" s="116"/>
      <c r="F4" s="137" t="s">
        <v>731</v>
      </c>
      <c r="G4" s="137" t="s">
        <v>773</v>
      </c>
      <c r="H4" s="137" t="s">
        <v>774</v>
      </c>
      <c r="I4" s="139" t="s">
        <v>907</v>
      </c>
      <c r="J4" s="137" t="s">
        <v>777</v>
      </c>
      <c r="K4" s="142"/>
    </row>
    <row r="5" spans="1:11" s="4" customFormat="1" ht="15.95" customHeight="1" x14ac:dyDescent="0.25">
      <c r="A5" s="140" t="s">
        <v>566</v>
      </c>
      <c r="B5" s="140" t="s">
        <v>10</v>
      </c>
      <c r="C5" s="210" t="s">
        <v>11</v>
      </c>
      <c r="D5" s="140" t="s">
        <v>12</v>
      </c>
      <c r="E5" s="124" t="s">
        <v>13</v>
      </c>
      <c r="F5" s="138" t="s">
        <v>401</v>
      </c>
      <c r="G5" s="140" t="s">
        <v>906</v>
      </c>
      <c r="H5" s="138" t="s">
        <v>401</v>
      </c>
      <c r="I5" s="140" t="s">
        <v>915</v>
      </c>
      <c r="J5" s="140" t="s">
        <v>911</v>
      </c>
      <c r="K5" s="142"/>
    </row>
    <row r="6" spans="1:11" s="4" customFormat="1" ht="15.95" customHeight="1" x14ac:dyDescent="0.25">
      <c r="A6" s="140"/>
      <c r="B6" s="140"/>
      <c r="C6" s="210"/>
      <c r="D6" s="140"/>
      <c r="E6" s="124"/>
      <c r="F6" s="138"/>
      <c r="G6" s="140" t="s">
        <v>401</v>
      </c>
      <c r="H6" s="138"/>
      <c r="I6" s="140" t="s">
        <v>914</v>
      </c>
      <c r="J6" s="140" t="s">
        <v>910</v>
      </c>
      <c r="K6" s="142"/>
    </row>
    <row r="7" spans="1:11" s="4" customFormat="1" ht="15.95" customHeight="1" thickBot="1" x14ac:dyDescent="0.3">
      <c r="A7" s="140" t="s">
        <v>303</v>
      </c>
      <c r="B7" s="140" t="s">
        <v>322</v>
      </c>
      <c r="C7" s="211"/>
      <c r="D7" s="212"/>
      <c r="E7" s="117"/>
      <c r="F7" s="2" t="s">
        <v>732</v>
      </c>
      <c r="G7" s="121" t="s">
        <v>775</v>
      </c>
      <c r="H7" s="124" t="s">
        <v>776</v>
      </c>
      <c r="I7" s="2" t="s">
        <v>775</v>
      </c>
      <c r="J7" s="2" t="s">
        <v>778</v>
      </c>
      <c r="K7" s="142"/>
    </row>
    <row r="8" spans="1:11" ht="15.95" customHeight="1" thickBot="1" x14ac:dyDescent="0.3">
      <c r="A8" s="213"/>
      <c r="B8" s="214" t="s">
        <v>323</v>
      </c>
      <c r="C8" s="215"/>
      <c r="D8" s="214"/>
      <c r="E8" s="22"/>
      <c r="F8" s="216" t="s">
        <v>325</v>
      </c>
      <c r="G8" s="33" t="s">
        <v>325</v>
      </c>
      <c r="H8" s="33" t="s">
        <v>325</v>
      </c>
      <c r="I8" s="33" t="s">
        <v>325</v>
      </c>
      <c r="J8" s="33" t="s">
        <v>325</v>
      </c>
      <c r="K8" s="143"/>
    </row>
    <row r="9" spans="1:11" ht="15.95" customHeight="1" x14ac:dyDescent="0.25">
      <c r="A9" s="15"/>
      <c r="B9" s="20"/>
      <c r="C9" s="20"/>
      <c r="D9" s="15"/>
      <c r="E9" s="1" t="s">
        <v>380</v>
      </c>
      <c r="F9" s="1"/>
      <c r="G9" s="1"/>
      <c r="H9" s="1"/>
      <c r="I9" s="1"/>
      <c r="J9" s="1"/>
    </row>
    <row r="10" spans="1:11" s="10" customFormat="1" ht="15.95" customHeight="1" x14ac:dyDescent="0.25">
      <c r="A10" s="12" t="s">
        <v>302</v>
      </c>
      <c r="B10" s="12"/>
      <c r="C10" s="13"/>
      <c r="D10" s="13"/>
      <c r="E10" s="13"/>
      <c r="F10" s="13"/>
      <c r="G10" s="13"/>
      <c r="H10" s="225"/>
      <c r="I10" s="109"/>
      <c r="J10" s="13"/>
    </row>
    <row r="11" spans="1:11" s="4" customFormat="1" ht="15.95" customHeight="1" x14ac:dyDescent="0.25">
      <c r="A11" s="24" t="s">
        <v>432</v>
      </c>
      <c r="B11" s="26" t="s">
        <v>433</v>
      </c>
      <c r="C11" s="27"/>
      <c r="D11" s="28"/>
      <c r="E11" s="28"/>
      <c r="F11" s="24"/>
      <c r="G11" s="28"/>
      <c r="H11" s="226"/>
      <c r="I11" s="14"/>
      <c r="J11" s="24"/>
    </row>
    <row r="12" spans="1:11" ht="15.95" customHeight="1" x14ac:dyDescent="0.2">
      <c r="A12" s="37"/>
      <c r="B12" s="118"/>
      <c r="C12" s="61"/>
      <c r="D12" s="48"/>
      <c r="E12" s="48" t="s">
        <v>14</v>
      </c>
      <c r="F12" s="41"/>
      <c r="G12" s="48"/>
      <c r="H12" s="188"/>
      <c r="I12" s="41"/>
      <c r="J12" s="41"/>
    </row>
    <row r="13" spans="1:11" ht="15.95" customHeight="1" x14ac:dyDescent="0.2">
      <c r="A13" s="41" t="s">
        <v>403</v>
      </c>
      <c r="B13" s="119" t="s">
        <v>620</v>
      </c>
      <c r="C13" s="59">
        <v>611</v>
      </c>
      <c r="D13" s="37">
        <v>41</v>
      </c>
      <c r="E13" s="37" t="s">
        <v>15</v>
      </c>
      <c r="F13" s="43">
        <v>198344</v>
      </c>
      <c r="G13" s="43">
        <v>198344</v>
      </c>
      <c r="H13" s="186">
        <v>148184.75</v>
      </c>
      <c r="I13" s="43">
        <f>SUM(H13/G13)*100</f>
        <v>74.710981930383582</v>
      </c>
      <c r="J13" s="43">
        <v>198346</v>
      </c>
    </row>
    <row r="14" spans="1:11" ht="15.95" customHeight="1" x14ac:dyDescent="0.2">
      <c r="A14" s="37"/>
      <c r="B14" s="50"/>
      <c r="C14" s="155" t="s">
        <v>16</v>
      </c>
      <c r="D14" s="37">
        <v>41</v>
      </c>
      <c r="E14" s="37" t="s">
        <v>17</v>
      </c>
      <c r="F14" s="43">
        <v>69301</v>
      </c>
      <c r="G14" s="43">
        <v>69301</v>
      </c>
      <c r="H14" s="186">
        <v>52642.04</v>
      </c>
      <c r="I14" s="43">
        <f t="shared" ref="I14:I76" si="0">SUM(H14/G14)*100</f>
        <v>75.961443557813027</v>
      </c>
      <c r="J14" s="43">
        <v>69301</v>
      </c>
    </row>
    <row r="15" spans="1:11" ht="15.95" customHeight="1" x14ac:dyDescent="0.2">
      <c r="A15" s="37"/>
      <c r="B15" s="50"/>
      <c r="C15" s="59" t="s">
        <v>18</v>
      </c>
      <c r="D15" s="37">
        <v>41</v>
      </c>
      <c r="E15" s="37" t="s">
        <v>19</v>
      </c>
      <c r="F15" s="43">
        <v>52712</v>
      </c>
      <c r="G15" s="43">
        <v>52712</v>
      </c>
      <c r="H15" s="186">
        <v>37121.800000000003</v>
      </c>
      <c r="I15" s="43">
        <f t="shared" si="0"/>
        <v>70.423812414630447</v>
      </c>
      <c r="J15" s="43">
        <v>52712</v>
      </c>
    </row>
    <row r="16" spans="1:11" ht="15.95" customHeight="1" x14ac:dyDescent="0.2">
      <c r="A16" s="37"/>
      <c r="B16" s="50"/>
      <c r="C16" s="59" t="s">
        <v>20</v>
      </c>
      <c r="D16" s="37">
        <v>111</v>
      </c>
      <c r="E16" s="37" t="s">
        <v>21</v>
      </c>
      <c r="F16" s="43">
        <v>383</v>
      </c>
      <c r="G16" s="43">
        <v>383</v>
      </c>
      <c r="H16" s="186">
        <v>380.53</v>
      </c>
      <c r="I16" s="43">
        <f t="shared" si="0"/>
        <v>99.355091383811995</v>
      </c>
      <c r="J16" s="43">
        <v>381</v>
      </c>
    </row>
    <row r="17" spans="1:10" ht="15.95" customHeight="1" x14ac:dyDescent="0.2">
      <c r="A17" s="37"/>
      <c r="B17" s="50"/>
      <c r="C17" s="59" t="s">
        <v>16</v>
      </c>
      <c r="D17" s="37">
        <v>41</v>
      </c>
      <c r="E17" s="37" t="s">
        <v>22</v>
      </c>
      <c r="F17" s="43">
        <v>18418</v>
      </c>
      <c r="G17" s="43">
        <v>18418</v>
      </c>
      <c r="H17" s="186">
        <v>13392.63</v>
      </c>
      <c r="I17" s="43">
        <f t="shared" si="0"/>
        <v>72.714898468889118</v>
      </c>
      <c r="J17" s="43">
        <v>18418</v>
      </c>
    </row>
    <row r="18" spans="1:10" ht="15.95" customHeight="1" x14ac:dyDescent="0.2">
      <c r="A18" s="37"/>
      <c r="B18" s="50"/>
      <c r="C18" s="59">
        <v>625</v>
      </c>
      <c r="D18" s="37">
        <v>41</v>
      </c>
      <c r="E18" s="37" t="s">
        <v>457</v>
      </c>
      <c r="F18" s="43">
        <v>55</v>
      </c>
      <c r="G18" s="43">
        <v>55</v>
      </c>
      <c r="H18" s="186">
        <v>79.760000000000005</v>
      </c>
      <c r="I18" s="43">
        <f t="shared" si="0"/>
        <v>145.01818181818183</v>
      </c>
      <c r="J18" s="43">
        <v>80</v>
      </c>
    </row>
    <row r="19" spans="1:10" ht="15.95" customHeight="1" x14ac:dyDescent="0.2">
      <c r="A19" s="37"/>
      <c r="B19" s="50"/>
      <c r="C19" s="59">
        <v>625</v>
      </c>
      <c r="D19" s="37">
        <v>41</v>
      </c>
      <c r="E19" s="37" t="s">
        <v>885</v>
      </c>
      <c r="F19" s="43">
        <v>0</v>
      </c>
      <c r="G19" s="43">
        <v>0</v>
      </c>
      <c r="H19" s="186">
        <v>0</v>
      </c>
      <c r="I19" s="43">
        <v>0</v>
      </c>
      <c r="J19" s="43">
        <v>86</v>
      </c>
    </row>
    <row r="20" spans="1:10" ht="15.95" customHeight="1" x14ac:dyDescent="0.2">
      <c r="A20" s="37"/>
      <c r="B20" s="50"/>
      <c r="C20" s="59">
        <v>631001</v>
      </c>
      <c r="D20" s="37">
        <v>41</v>
      </c>
      <c r="E20" s="37" t="s">
        <v>23</v>
      </c>
      <c r="F20" s="43">
        <v>200</v>
      </c>
      <c r="G20" s="43">
        <v>200</v>
      </c>
      <c r="H20" s="186">
        <v>159.18</v>
      </c>
      <c r="I20" s="43">
        <f t="shared" si="0"/>
        <v>79.59</v>
      </c>
      <c r="J20" s="43">
        <v>200</v>
      </c>
    </row>
    <row r="21" spans="1:10" ht="15.95" customHeight="1" x14ac:dyDescent="0.2">
      <c r="A21" s="37"/>
      <c r="B21" s="50"/>
      <c r="C21" s="59">
        <v>636001</v>
      </c>
      <c r="D21" s="37">
        <v>41</v>
      </c>
      <c r="E21" s="37" t="s">
        <v>24</v>
      </c>
      <c r="F21" s="43">
        <v>150</v>
      </c>
      <c r="G21" s="43">
        <v>150</v>
      </c>
      <c r="H21" s="186">
        <v>41.12</v>
      </c>
      <c r="I21" s="43">
        <f t="shared" si="0"/>
        <v>27.413333333333334</v>
      </c>
      <c r="J21" s="43">
        <v>150</v>
      </c>
    </row>
    <row r="22" spans="1:10" ht="15.95" customHeight="1" x14ac:dyDescent="0.2">
      <c r="A22" s="37"/>
      <c r="B22" s="50"/>
      <c r="C22" s="59">
        <v>632001</v>
      </c>
      <c r="D22" s="37">
        <v>41</v>
      </c>
      <c r="E22" s="37" t="s">
        <v>25</v>
      </c>
      <c r="F22" s="43">
        <v>3571</v>
      </c>
      <c r="G22" s="43">
        <v>3571</v>
      </c>
      <c r="H22" s="186">
        <v>3039.7</v>
      </c>
      <c r="I22" s="43">
        <f t="shared" si="0"/>
        <v>85.121814617754126</v>
      </c>
      <c r="J22" s="43">
        <v>3040</v>
      </c>
    </row>
    <row r="23" spans="1:10" ht="15.95" customHeight="1" x14ac:dyDescent="0.2">
      <c r="A23" s="37"/>
      <c r="B23" s="50"/>
      <c r="C23" s="155" t="s">
        <v>26</v>
      </c>
      <c r="D23" s="37">
        <v>41</v>
      </c>
      <c r="E23" s="37" t="s">
        <v>27</v>
      </c>
      <c r="F23" s="43">
        <v>1228</v>
      </c>
      <c r="G23" s="43">
        <v>1228</v>
      </c>
      <c r="H23" s="186">
        <v>1092.8399999999999</v>
      </c>
      <c r="I23" s="43">
        <f t="shared" si="0"/>
        <v>88.99348534201954</v>
      </c>
      <c r="J23" s="43">
        <v>1093</v>
      </c>
    </row>
    <row r="24" spans="1:10" ht="15.95" customHeight="1" x14ac:dyDescent="0.2">
      <c r="A24" s="37"/>
      <c r="B24" s="50"/>
      <c r="C24" s="155" t="s">
        <v>28</v>
      </c>
      <c r="D24" s="37">
        <v>41</v>
      </c>
      <c r="E24" s="37" t="s">
        <v>29</v>
      </c>
      <c r="F24" s="43">
        <v>12000</v>
      </c>
      <c r="G24" s="43">
        <v>12000</v>
      </c>
      <c r="H24" s="186">
        <v>3076.84</v>
      </c>
      <c r="I24" s="43">
        <f t="shared" si="0"/>
        <v>25.640333333333338</v>
      </c>
      <c r="J24" s="43">
        <v>12000</v>
      </c>
    </row>
    <row r="25" spans="1:10" ht="15.95" customHeight="1" x14ac:dyDescent="0.2">
      <c r="A25" s="37"/>
      <c r="B25" s="50"/>
      <c r="C25" s="155" t="s">
        <v>30</v>
      </c>
      <c r="D25" s="37">
        <v>41</v>
      </c>
      <c r="E25" s="37" t="s">
        <v>503</v>
      </c>
      <c r="F25" s="43">
        <v>1990</v>
      </c>
      <c r="G25" s="43">
        <v>1990</v>
      </c>
      <c r="H25" s="186">
        <v>462.3</v>
      </c>
      <c r="I25" s="43">
        <f t="shared" si="0"/>
        <v>23.231155778894472</v>
      </c>
      <c r="J25" s="43">
        <v>1990</v>
      </c>
    </row>
    <row r="26" spans="1:10" ht="15.95" customHeight="1" x14ac:dyDescent="0.2">
      <c r="A26" s="37"/>
      <c r="B26" s="50"/>
      <c r="C26" s="155" t="s">
        <v>31</v>
      </c>
      <c r="D26" s="37">
        <v>41</v>
      </c>
      <c r="E26" s="37" t="s">
        <v>32</v>
      </c>
      <c r="F26" s="43">
        <v>660</v>
      </c>
      <c r="G26" s="43">
        <v>660</v>
      </c>
      <c r="H26" s="186">
        <v>382.66</v>
      </c>
      <c r="I26" s="43">
        <f t="shared" si="0"/>
        <v>57.978787878787884</v>
      </c>
      <c r="J26" s="43">
        <v>660</v>
      </c>
    </row>
    <row r="27" spans="1:10" ht="15.95" customHeight="1" x14ac:dyDescent="0.2">
      <c r="A27" s="37"/>
      <c r="B27" s="50"/>
      <c r="C27" s="155" t="s">
        <v>33</v>
      </c>
      <c r="D27" s="37">
        <v>41</v>
      </c>
      <c r="E27" s="37" t="s">
        <v>34</v>
      </c>
      <c r="F27" s="43">
        <v>760</v>
      </c>
      <c r="G27" s="43">
        <v>760</v>
      </c>
      <c r="H27" s="186">
        <v>587.01</v>
      </c>
      <c r="I27" s="43">
        <f t="shared" si="0"/>
        <v>77.23815789473683</v>
      </c>
      <c r="J27" s="43">
        <v>760</v>
      </c>
    </row>
    <row r="28" spans="1:10" ht="15.95" customHeight="1" x14ac:dyDescent="0.2">
      <c r="A28" s="37"/>
      <c r="B28" s="50"/>
      <c r="C28" s="155" t="s">
        <v>35</v>
      </c>
      <c r="D28" s="37">
        <v>41</v>
      </c>
      <c r="E28" s="37" t="s">
        <v>36</v>
      </c>
      <c r="F28" s="43">
        <v>430</v>
      </c>
      <c r="G28" s="43">
        <v>430</v>
      </c>
      <c r="H28" s="186">
        <v>104.03</v>
      </c>
      <c r="I28" s="43">
        <f t="shared" si="0"/>
        <v>24.193023255813952</v>
      </c>
      <c r="J28" s="43">
        <v>430</v>
      </c>
    </row>
    <row r="29" spans="1:10" ht="15.95" customHeight="1" x14ac:dyDescent="0.2">
      <c r="A29" s="37"/>
      <c r="B29" s="50"/>
      <c r="C29" s="155">
        <v>632003</v>
      </c>
      <c r="D29" s="37">
        <v>41</v>
      </c>
      <c r="E29" s="37" t="s">
        <v>37</v>
      </c>
      <c r="F29" s="43">
        <v>5000</v>
      </c>
      <c r="G29" s="43">
        <v>5000</v>
      </c>
      <c r="H29" s="186">
        <v>2432.9899999999998</v>
      </c>
      <c r="I29" s="43">
        <f t="shared" si="0"/>
        <v>48.659799999999997</v>
      </c>
      <c r="J29" s="43">
        <v>5000</v>
      </c>
    </row>
    <row r="30" spans="1:10" ht="15.95" customHeight="1" x14ac:dyDescent="0.2">
      <c r="A30" s="37"/>
      <c r="B30" s="50"/>
      <c r="C30" s="155" t="s">
        <v>38</v>
      </c>
      <c r="D30" s="37">
        <v>41</v>
      </c>
      <c r="E30" s="37" t="s">
        <v>39</v>
      </c>
      <c r="F30" s="43">
        <v>300</v>
      </c>
      <c r="G30" s="43">
        <v>300</v>
      </c>
      <c r="H30" s="186">
        <v>187.82</v>
      </c>
      <c r="I30" s="43">
        <f t="shared" si="0"/>
        <v>62.606666666666669</v>
      </c>
      <c r="J30" s="43">
        <v>300</v>
      </c>
    </row>
    <row r="31" spans="1:10" ht="15.95" customHeight="1" x14ac:dyDescent="0.2">
      <c r="A31" s="37"/>
      <c r="B31" s="50"/>
      <c r="C31" s="155" t="s">
        <v>40</v>
      </c>
      <c r="D31" s="37">
        <v>41</v>
      </c>
      <c r="E31" s="37" t="s">
        <v>587</v>
      </c>
      <c r="F31" s="43">
        <v>2100</v>
      </c>
      <c r="G31" s="43">
        <v>2100</v>
      </c>
      <c r="H31" s="186">
        <v>3516.19</v>
      </c>
      <c r="I31" s="43">
        <f t="shared" si="0"/>
        <v>167.43761904761905</v>
      </c>
      <c r="J31" s="43">
        <v>2100</v>
      </c>
    </row>
    <row r="32" spans="1:10" ht="15.95" customHeight="1" x14ac:dyDescent="0.2">
      <c r="A32" s="37"/>
      <c r="B32" s="50"/>
      <c r="C32" s="59">
        <v>633001</v>
      </c>
      <c r="D32" s="37">
        <v>41</v>
      </c>
      <c r="E32" s="37" t="s">
        <v>687</v>
      </c>
      <c r="F32" s="43">
        <v>500</v>
      </c>
      <c r="G32" s="43">
        <v>500</v>
      </c>
      <c r="H32" s="186">
        <v>222.2</v>
      </c>
      <c r="I32" s="43">
        <f t="shared" si="0"/>
        <v>44.44</v>
      </c>
      <c r="J32" s="43">
        <v>500</v>
      </c>
    </row>
    <row r="33" spans="1:10" ht="15.95" customHeight="1" x14ac:dyDescent="0.2">
      <c r="A33" s="37"/>
      <c r="B33" s="50"/>
      <c r="C33" s="59">
        <v>633004</v>
      </c>
      <c r="D33" s="37">
        <v>41</v>
      </c>
      <c r="E33" s="37" t="s">
        <v>688</v>
      </c>
      <c r="F33" s="43">
        <v>5000</v>
      </c>
      <c r="G33" s="43">
        <v>5000</v>
      </c>
      <c r="H33" s="186">
        <v>3048.9</v>
      </c>
      <c r="I33" s="43">
        <f t="shared" si="0"/>
        <v>60.978000000000002</v>
      </c>
      <c r="J33" s="43">
        <v>5000</v>
      </c>
    </row>
    <row r="34" spans="1:10" ht="15.95" customHeight="1" x14ac:dyDescent="0.2">
      <c r="A34" s="37"/>
      <c r="B34" s="50"/>
      <c r="C34" s="155" t="s">
        <v>42</v>
      </c>
      <c r="D34" s="37">
        <v>41</v>
      </c>
      <c r="E34" s="37" t="s">
        <v>609</v>
      </c>
      <c r="F34" s="43">
        <v>2000</v>
      </c>
      <c r="G34" s="43">
        <v>2000</v>
      </c>
      <c r="H34" s="186">
        <v>2339.31</v>
      </c>
      <c r="I34" s="43">
        <f t="shared" si="0"/>
        <v>116.96549999999999</v>
      </c>
      <c r="J34" s="43">
        <v>3000</v>
      </c>
    </row>
    <row r="35" spans="1:10" ht="15.95" customHeight="1" x14ac:dyDescent="0.2">
      <c r="A35" s="37"/>
      <c r="B35" s="50"/>
      <c r="C35" s="155" t="s">
        <v>43</v>
      </c>
      <c r="D35" s="37">
        <v>41</v>
      </c>
      <c r="E35" s="37" t="s">
        <v>610</v>
      </c>
      <c r="F35" s="43">
        <v>1000</v>
      </c>
      <c r="G35" s="43">
        <v>1000</v>
      </c>
      <c r="H35" s="186">
        <v>566.02</v>
      </c>
      <c r="I35" s="43">
        <f t="shared" si="0"/>
        <v>56.601999999999997</v>
      </c>
      <c r="J35" s="43">
        <v>1000</v>
      </c>
    </row>
    <row r="36" spans="1:10" ht="15.95" customHeight="1" x14ac:dyDescent="0.2">
      <c r="A36" s="37"/>
      <c r="B36" s="50"/>
      <c r="C36" s="155" t="s">
        <v>44</v>
      </c>
      <c r="D36" s="37">
        <v>41</v>
      </c>
      <c r="E36" s="37" t="s">
        <v>608</v>
      </c>
      <c r="F36" s="43">
        <v>4000</v>
      </c>
      <c r="G36" s="43">
        <v>4000</v>
      </c>
      <c r="H36" s="186">
        <v>3496.46</v>
      </c>
      <c r="I36" s="43">
        <f t="shared" si="0"/>
        <v>87.411500000000004</v>
      </c>
      <c r="J36" s="43">
        <v>4000</v>
      </c>
    </row>
    <row r="37" spans="1:10" ht="15.95" customHeight="1" x14ac:dyDescent="0.2">
      <c r="A37" s="37"/>
      <c r="B37" s="50"/>
      <c r="C37" s="155">
        <v>633006</v>
      </c>
      <c r="D37" s="37">
        <v>41</v>
      </c>
      <c r="E37" s="37" t="s">
        <v>4</v>
      </c>
      <c r="F37" s="43">
        <v>1500</v>
      </c>
      <c r="G37" s="43">
        <v>1500</v>
      </c>
      <c r="H37" s="186">
        <v>842.76</v>
      </c>
      <c r="I37" s="43">
        <f t="shared" si="0"/>
        <v>56.183999999999997</v>
      </c>
      <c r="J37" s="43">
        <v>1500</v>
      </c>
    </row>
    <row r="38" spans="1:10" ht="15.95" customHeight="1" x14ac:dyDescent="0.2">
      <c r="A38" s="37"/>
      <c r="B38" s="50"/>
      <c r="C38" s="155" t="s">
        <v>45</v>
      </c>
      <c r="D38" s="37">
        <v>41</v>
      </c>
      <c r="E38" s="37" t="s">
        <v>46</v>
      </c>
      <c r="F38" s="43">
        <v>200</v>
      </c>
      <c r="G38" s="43">
        <v>200</v>
      </c>
      <c r="H38" s="186">
        <v>274.77999999999997</v>
      </c>
      <c r="I38" s="43">
        <f t="shared" si="0"/>
        <v>137.38999999999999</v>
      </c>
      <c r="J38" s="43">
        <v>300</v>
      </c>
    </row>
    <row r="39" spans="1:10" ht="15.6" customHeight="1" x14ac:dyDescent="0.2">
      <c r="A39" s="37"/>
      <c r="B39" s="50"/>
      <c r="C39" s="155" t="s">
        <v>47</v>
      </c>
      <c r="D39" s="37">
        <v>41</v>
      </c>
      <c r="E39" s="37" t="s">
        <v>48</v>
      </c>
      <c r="F39" s="43">
        <v>660</v>
      </c>
      <c r="G39" s="43">
        <v>660</v>
      </c>
      <c r="H39" s="186">
        <v>355.6</v>
      </c>
      <c r="I39" s="43">
        <f t="shared" si="0"/>
        <v>53.878787878787882</v>
      </c>
      <c r="J39" s="43">
        <v>660</v>
      </c>
    </row>
    <row r="40" spans="1:10" ht="15.6" customHeight="1" x14ac:dyDescent="0.2">
      <c r="A40" s="37"/>
      <c r="B40" s="50"/>
      <c r="C40" s="155">
        <v>633009</v>
      </c>
      <c r="D40" s="37">
        <v>41</v>
      </c>
      <c r="E40" s="37" t="s">
        <v>49</v>
      </c>
      <c r="F40" s="43">
        <v>150</v>
      </c>
      <c r="G40" s="43">
        <v>150</v>
      </c>
      <c r="H40" s="186">
        <v>157.6</v>
      </c>
      <c r="I40" s="43">
        <f t="shared" si="0"/>
        <v>105.06666666666666</v>
      </c>
      <c r="J40" s="43">
        <v>160</v>
      </c>
    </row>
    <row r="41" spans="1:10" ht="15.6" customHeight="1" x14ac:dyDescent="0.2">
      <c r="A41" s="37"/>
      <c r="B41" s="50"/>
      <c r="C41" s="155">
        <v>633016</v>
      </c>
      <c r="D41" s="37">
        <v>41</v>
      </c>
      <c r="E41" s="37" t="s">
        <v>453</v>
      </c>
      <c r="F41" s="43">
        <v>1400</v>
      </c>
      <c r="G41" s="43">
        <v>1400</v>
      </c>
      <c r="H41" s="186">
        <v>1025.6300000000001</v>
      </c>
      <c r="I41" s="43">
        <f t="shared" si="0"/>
        <v>73.259285714285724</v>
      </c>
      <c r="J41" s="43">
        <v>1400</v>
      </c>
    </row>
    <row r="42" spans="1:10" ht="15.6" customHeight="1" x14ac:dyDescent="0.2">
      <c r="A42" s="37"/>
      <c r="B42" s="45"/>
      <c r="C42" s="155">
        <v>634001</v>
      </c>
      <c r="D42" s="37">
        <v>41</v>
      </c>
      <c r="E42" s="37" t="s">
        <v>564</v>
      </c>
      <c r="F42" s="43">
        <v>2200</v>
      </c>
      <c r="G42" s="43">
        <v>2200</v>
      </c>
      <c r="H42" s="186">
        <v>1469.18</v>
      </c>
      <c r="I42" s="43">
        <f t="shared" si="0"/>
        <v>66.780909090909091</v>
      </c>
      <c r="J42" s="43">
        <v>2200</v>
      </c>
    </row>
    <row r="43" spans="1:10" ht="15.6" customHeight="1" x14ac:dyDescent="0.2">
      <c r="A43" s="37"/>
      <c r="B43" s="50"/>
      <c r="C43" s="155" t="s">
        <v>50</v>
      </c>
      <c r="D43" s="37">
        <v>41</v>
      </c>
      <c r="E43" s="37" t="s">
        <v>454</v>
      </c>
      <c r="F43" s="43">
        <v>4500</v>
      </c>
      <c r="G43" s="43">
        <v>4500</v>
      </c>
      <c r="H43" s="186">
        <v>3814.12</v>
      </c>
      <c r="I43" s="43">
        <f t="shared" si="0"/>
        <v>84.75822222222223</v>
      </c>
      <c r="J43" s="43">
        <v>4500</v>
      </c>
    </row>
    <row r="44" spans="1:10" ht="15.6" customHeight="1" x14ac:dyDescent="0.2">
      <c r="A44" s="37"/>
      <c r="B44" s="50"/>
      <c r="C44" s="155" t="s">
        <v>2</v>
      </c>
      <c r="D44" s="37">
        <v>41</v>
      </c>
      <c r="E44" s="37" t="s">
        <v>3</v>
      </c>
      <c r="F44" s="43">
        <v>187</v>
      </c>
      <c r="G44" s="43">
        <v>187</v>
      </c>
      <c r="H44" s="186">
        <v>115</v>
      </c>
      <c r="I44" s="43">
        <f t="shared" si="0"/>
        <v>61.497326203208559</v>
      </c>
      <c r="J44" s="43">
        <v>187</v>
      </c>
    </row>
    <row r="45" spans="1:10" ht="15.6" customHeight="1" x14ac:dyDescent="0.2">
      <c r="A45" s="37"/>
      <c r="B45" s="50"/>
      <c r="C45" s="155">
        <v>634003</v>
      </c>
      <c r="D45" s="37">
        <v>41</v>
      </c>
      <c r="E45" s="37" t="s">
        <v>504</v>
      </c>
      <c r="F45" s="43">
        <v>800</v>
      </c>
      <c r="G45" s="43">
        <v>800</v>
      </c>
      <c r="H45" s="186">
        <v>569.52</v>
      </c>
      <c r="I45" s="43">
        <f t="shared" si="0"/>
        <v>71.19</v>
      </c>
      <c r="J45" s="43">
        <v>800</v>
      </c>
    </row>
    <row r="46" spans="1:10" ht="15.6" customHeight="1" x14ac:dyDescent="0.2">
      <c r="A46" s="37"/>
      <c r="B46" s="50"/>
      <c r="C46" s="155" t="s">
        <v>51</v>
      </c>
      <c r="D46" s="37">
        <v>41</v>
      </c>
      <c r="E46" s="37" t="s">
        <v>52</v>
      </c>
      <c r="F46" s="43">
        <v>2300</v>
      </c>
      <c r="G46" s="43">
        <v>2300</v>
      </c>
      <c r="H46" s="186">
        <v>1171.3599999999999</v>
      </c>
      <c r="I46" s="43">
        <f t="shared" si="0"/>
        <v>50.928695652173907</v>
      </c>
      <c r="J46" s="43">
        <v>2300</v>
      </c>
    </row>
    <row r="47" spans="1:10" ht="15.6" customHeight="1" x14ac:dyDescent="0.2">
      <c r="A47" s="37"/>
      <c r="B47" s="50"/>
      <c r="C47" s="155">
        <v>635002</v>
      </c>
      <c r="D47" s="37">
        <v>41</v>
      </c>
      <c r="E47" s="37" t="s">
        <v>505</v>
      </c>
      <c r="F47" s="43">
        <v>400</v>
      </c>
      <c r="G47" s="43">
        <v>400</v>
      </c>
      <c r="H47" s="186">
        <v>0</v>
      </c>
      <c r="I47" s="43">
        <f t="shared" si="0"/>
        <v>0</v>
      </c>
      <c r="J47" s="43">
        <v>400</v>
      </c>
    </row>
    <row r="48" spans="1:10" ht="15.6" customHeight="1" x14ac:dyDescent="0.2">
      <c r="A48" s="37"/>
      <c r="B48" s="50"/>
      <c r="C48" s="155">
        <v>635004</v>
      </c>
      <c r="D48" s="37">
        <v>41</v>
      </c>
      <c r="E48" s="37" t="s">
        <v>54</v>
      </c>
      <c r="F48" s="43">
        <v>201</v>
      </c>
      <c r="G48" s="43">
        <v>201</v>
      </c>
      <c r="H48" s="186">
        <v>25.2</v>
      </c>
      <c r="I48" s="43">
        <f t="shared" si="0"/>
        <v>12.53731343283582</v>
      </c>
      <c r="J48" s="43">
        <v>201</v>
      </c>
    </row>
    <row r="49" spans="1:15" ht="15.6" customHeight="1" x14ac:dyDescent="0.2">
      <c r="A49" s="37"/>
      <c r="B49" s="50"/>
      <c r="C49" s="155">
        <v>635005</v>
      </c>
      <c r="D49" s="37">
        <v>41</v>
      </c>
      <c r="E49" s="37" t="s">
        <v>55</v>
      </c>
      <c r="F49" s="43">
        <v>1140</v>
      </c>
      <c r="G49" s="43">
        <v>1140</v>
      </c>
      <c r="H49" s="186">
        <v>722.45</v>
      </c>
      <c r="I49" s="43">
        <f t="shared" si="0"/>
        <v>63.372807017543863</v>
      </c>
      <c r="J49" s="43">
        <v>1140</v>
      </c>
    </row>
    <row r="50" spans="1:15" ht="15.6" customHeight="1" x14ac:dyDescent="0.2">
      <c r="A50" s="37"/>
      <c r="B50" s="37"/>
      <c r="C50" s="155" t="s">
        <v>56</v>
      </c>
      <c r="D50" s="37">
        <v>41</v>
      </c>
      <c r="E50" s="37" t="s">
        <v>57</v>
      </c>
      <c r="F50" s="43">
        <v>3500</v>
      </c>
      <c r="G50" s="43">
        <v>3500</v>
      </c>
      <c r="H50" s="186">
        <v>1167.3699999999999</v>
      </c>
      <c r="I50" s="43">
        <f t="shared" si="0"/>
        <v>33.353428571428566</v>
      </c>
      <c r="J50" s="43">
        <v>3500</v>
      </c>
    </row>
    <row r="51" spans="1:15" ht="15.6" customHeight="1" x14ac:dyDescent="0.2">
      <c r="A51" s="37"/>
      <c r="B51" s="50"/>
      <c r="C51" s="155" t="s">
        <v>58</v>
      </c>
      <c r="D51" s="37">
        <v>41</v>
      </c>
      <c r="E51" s="37" t="s">
        <v>762</v>
      </c>
      <c r="F51" s="43">
        <v>5200</v>
      </c>
      <c r="G51" s="43">
        <v>5200</v>
      </c>
      <c r="H51" s="186">
        <v>2671.31</v>
      </c>
      <c r="I51" s="43">
        <f t="shared" si="0"/>
        <v>51.371346153846154</v>
      </c>
      <c r="J51" s="43">
        <v>5200</v>
      </c>
    </row>
    <row r="52" spans="1:15" ht="15.6" customHeight="1" x14ac:dyDescent="0.2">
      <c r="A52" s="37"/>
      <c r="B52" s="50"/>
      <c r="C52" s="155" t="s">
        <v>506</v>
      </c>
      <c r="D52" s="37">
        <v>41</v>
      </c>
      <c r="E52" s="37" t="s">
        <v>507</v>
      </c>
      <c r="F52" s="43">
        <v>54</v>
      </c>
      <c r="G52" s="43">
        <v>54</v>
      </c>
      <c r="H52" s="186">
        <v>54</v>
      </c>
      <c r="I52" s="43">
        <f t="shared" si="0"/>
        <v>100</v>
      </c>
      <c r="J52" s="43">
        <v>54</v>
      </c>
    </row>
    <row r="53" spans="1:15" ht="15.6" customHeight="1" x14ac:dyDescent="0.2">
      <c r="A53" s="37"/>
      <c r="B53" s="50"/>
      <c r="C53" s="155" t="s">
        <v>59</v>
      </c>
      <c r="D53" s="37">
        <v>41</v>
      </c>
      <c r="E53" s="37" t="s">
        <v>274</v>
      </c>
      <c r="F53" s="43">
        <v>2000</v>
      </c>
      <c r="G53" s="43">
        <v>2000</v>
      </c>
      <c r="H53" s="186">
        <v>276</v>
      </c>
      <c r="I53" s="43">
        <f t="shared" si="0"/>
        <v>13.8</v>
      </c>
      <c r="J53" s="43">
        <v>276</v>
      </c>
    </row>
    <row r="54" spans="1:15" ht="15.6" customHeight="1" x14ac:dyDescent="0.2">
      <c r="A54" s="37"/>
      <c r="B54" s="50"/>
      <c r="C54" s="155">
        <v>637003</v>
      </c>
      <c r="D54" s="37">
        <v>41</v>
      </c>
      <c r="E54" s="37" t="s">
        <v>611</v>
      </c>
      <c r="F54" s="43">
        <v>84</v>
      </c>
      <c r="G54" s="43">
        <v>84</v>
      </c>
      <c r="H54" s="186">
        <v>0</v>
      </c>
      <c r="I54" s="43">
        <f t="shared" si="0"/>
        <v>0</v>
      </c>
      <c r="J54" s="43">
        <v>84</v>
      </c>
    </row>
    <row r="55" spans="1:15" ht="15.6" customHeight="1" x14ac:dyDescent="0.2">
      <c r="A55" s="37"/>
      <c r="B55" s="50"/>
      <c r="C55" s="155" t="s">
        <v>612</v>
      </c>
      <c r="D55" s="37">
        <v>41</v>
      </c>
      <c r="E55" s="37" t="s">
        <v>613</v>
      </c>
      <c r="F55" s="43">
        <v>336</v>
      </c>
      <c r="G55" s="43">
        <v>336</v>
      </c>
      <c r="H55" s="186">
        <v>720</v>
      </c>
      <c r="I55" s="43">
        <f t="shared" si="0"/>
        <v>214.28571428571428</v>
      </c>
      <c r="J55" s="43">
        <v>720</v>
      </c>
    </row>
    <row r="56" spans="1:15" ht="15.6" customHeight="1" x14ac:dyDescent="0.2">
      <c r="A56" s="37"/>
      <c r="B56" s="50"/>
      <c r="C56" s="155" t="s">
        <v>358</v>
      </c>
      <c r="D56" s="37">
        <v>41</v>
      </c>
      <c r="E56" s="37" t="s">
        <v>359</v>
      </c>
      <c r="F56" s="43">
        <v>80</v>
      </c>
      <c r="G56" s="43">
        <v>80</v>
      </c>
      <c r="H56" s="186">
        <v>74.06</v>
      </c>
      <c r="I56" s="43">
        <f t="shared" si="0"/>
        <v>92.575000000000003</v>
      </c>
      <c r="J56" s="43">
        <v>80</v>
      </c>
    </row>
    <row r="57" spans="1:15" ht="15.6" customHeight="1" x14ac:dyDescent="0.2">
      <c r="A57" s="37"/>
      <c r="B57" s="50"/>
      <c r="C57" s="155" t="s">
        <v>614</v>
      </c>
      <c r="D57" s="37">
        <v>41</v>
      </c>
      <c r="E57" s="37" t="s">
        <v>615</v>
      </c>
      <c r="F57" s="43">
        <v>808</v>
      </c>
      <c r="G57" s="43">
        <v>808</v>
      </c>
      <c r="H57" s="186">
        <v>1460</v>
      </c>
      <c r="I57" s="43">
        <f t="shared" si="0"/>
        <v>180.69306930693071</v>
      </c>
      <c r="J57" s="43">
        <v>1460</v>
      </c>
    </row>
    <row r="58" spans="1:15" ht="15.6" customHeight="1" x14ac:dyDescent="0.2">
      <c r="A58" s="37"/>
      <c r="B58" s="50"/>
      <c r="C58" s="155" t="s">
        <v>616</v>
      </c>
      <c r="D58" s="37">
        <v>41</v>
      </c>
      <c r="E58" s="37" t="s">
        <v>618</v>
      </c>
      <c r="F58" s="43">
        <v>0</v>
      </c>
      <c r="G58" s="43">
        <v>0</v>
      </c>
      <c r="H58" s="186">
        <v>0</v>
      </c>
      <c r="I58" s="43">
        <v>0</v>
      </c>
      <c r="J58" s="43">
        <v>0</v>
      </c>
    </row>
    <row r="59" spans="1:15" ht="15.6" customHeight="1" x14ac:dyDescent="0.2">
      <c r="A59" s="37"/>
      <c r="B59" s="50"/>
      <c r="C59" s="155">
        <v>637011</v>
      </c>
      <c r="D59" s="37">
        <v>41</v>
      </c>
      <c r="E59" s="37" t="s">
        <v>617</v>
      </c>
      <c r="F59" s="43">
        <v>1500</v>
      </c>
      <c r="G59" s="43">
        <v>1500</v>
      </c>
      <c r="H59" s="186">
        <v>267.58</v>
      </c>
      <c r="I59" s="43">
        <f t="shared" si="0"/>
        <v>17.838666666666665</v>
      </c>
      <c r="J59" s="43">
        <v>1500</v>
      </c>
    </row>
    <row r="60" spans="1:15" ht="15.6" customHeight="1" x14ac:dyDescent="0.2">
      <c r="A60" s="37"/>
      <c r="B60" s="50"/>
      <c r="C60" s="155">
        <v>637012</v>
      </c>
      <c r="D60" s="37">
        <v>41</v>
      </c>
      <c r="E60" s="37" t="s">
        <v>336</v>
      </c>
      <c r="F60" s="43">
        <v>847</v>
      </c>
      <c r="G60" s="43">
        <v>847</v>
      </c>
      <c r="H60" s="186">
        <v>3948.82</v>
      </c>
      <c r="I60" s="43">
        <f t="shared" si="0"/>
        <v>466.2125147579693</v>
      </c>
      <c r="J60" s="43">
        <v>3948.82</v>
      </c>
    </row>
    <row r="61" spans="1:15" ht="15.6" customHeight="1" x14ac:dyDescent="0.2">
      <c r="A61" s="37"/>
      <c r="B61" s="50"/>
      <c r="C61" s="155">
        <v>637014</v>
      </c>
      <c r="D61" s="37">
        <v>41</v>
      </c>
      <c r="E61" s="37" t="s">
        <v>60</v>
      </c>
      <c r="F61" s="43">
        <v>7963</v>
      </c>
      <c r="G61" s="43">
        <v>7963</v>
      </c>
      <c r="H61" s="186">
        <v>6989.7</v>
      </c>
      <c r="I61" s="43">
        <f t="shared" si="0"/>
        <v>87.777219640838879</v>
      </c>
      <c r="J61" s="43">
        <v>7963</v>
      </c>
      <c r="O61" s="5"/>
    </row>
    <row r="62" spans="1:15" ht="15.6" customHeight="1" x14ac:dyDescent="0.2">
      <c r="A62" s="37"/>
      <c r="B62" s="50"/>
      <c r="C62" s="155" t="s">
        <v>61</v>
      </c>
      <c r="D62" s="37">
        <v>41</v>
      </c>
      <c r="E62" s="37" t="s">
        <v>62</v>
      </c>
      <c r="F62" s="43">
        <v>3063</v>
      </c>
      <c r="G62" s="43">
        <v>3063</v>
      </c>
      <c r="H62" s="186">
        <v>2650.58</v>
      </c>
      <c r="I62" s="43">
        <f t="shared" si="0"/>
        <v>86.535422788116222</v>
      </c>
      <c r="J62" s="43">
        <v>3063</v>
      </c>
    </row>
    <row r="63" spans="1:15" ht="15.6" customHeight="1" x14ac:dyDescent="0.2">
      <c r="A63" s="37"/>
      <c r="B63" s="50"/>
      <c r="C63" s="155" t="s">
        <v>63</v>
      </c>
      <c r="D63" s="37">
        <v>41</v>
      </c>
      <c r="E63" s="37" t="s">
        <v>860</v>
      </c>
      <c r="F63" s="43">
        <v>1100</v>
      </c>
      <c r="G63" s="43">
        <v>1100</v>
      </c>
      <c r="H63" s="186">
        <v>0</v>
      </c>
      <c r="I63" s="43">
        <f t="shared" si="0"/>
        <v>0</v>
      </c>
      <c r="J63" s="43">
        <v>1100</v>
      </c>
    </row>
    <row r="64" spans="1:15" ht="15.6" customHeight="1" x14ac:dyDescent="0.2">
      <c r="A64" s="37"/>
      <c r="B64" s="50"/>
      <c r="C64" s="59">
        <v>637016</v>
      </c>
      <c r="D64" s="37">
        <v>41</v>
      </c>
      <c r="E64" s="37" t="s">
        <v>64</v>
      </c>
      <c r="F64" s="43">
        <v>2900</v>
      </c>
      <c r="G64" s="43">
        <v>2900</v>
      </c>
      <c r="H64" s="186">
        <v>2860</v>
      </c>
      <c r="I64" s="43">
        <f t="shared" si="0"/>
        <v>98.620689655172413</v>
      </c>
      <c r="J64" s="43">
        <v>3500</v>
      </c>
    </row>
    <row r="65" spans="1:18" ht="15.6" customHeight="1" x14ac:dyDescent="0.2">
      <c r="A65" s="37"/>
      <c r="B65" s="50"/>
      <c r="C65" s="59">
        <v>637023</v>
      </c>
      <c r="D65" s="37">
        <v>41</v>
      </c>
      <c r="E65" s="37" t="s">
        <v>337</v>
      </c>
      <c r="F65" s="43">
        <v>600</v>
      </c>
      <c r="G65" s="43">
        <v>600</v>
      </c>
      <c r="H65" s="186">
        <v>191.7</v>
      </c>
      <c r="I65" s="43">
        <f t="shared" si="0"/>
        <v>31.95</v>
      </c>
      <c r="J65" s="43">
        <v>600</v>
      </c>
    </row>
    <row r="66" spans="1:18" ht="15.6" customHeight="1" x14ac:dyDescent="0.2">
      <c r="A66" s="37"/>
      <c r="B66" s="50"/>
      <c r="C66" s="59">
        <v>637004</v>
      </c>
      <c r="D66" s="37">
        <v>41</v>
      </c>
      <c r="E66" s="37" t="s">
        <v>455</v>
      </c>
      <c r="F66" s="43">
        <v>150</v>
      </c>
      <c r="G66" s="43">
        <v>150</v>
      </c>
      <c r="H66" s="186">
        <v>116.3</v>
      </c>
      <c r="I66" s="43">
        <f t="shared" si="0"/>
        <v>77.533333333333331</v>
      </c>
      <c r="J66" s="43">
        <v>150</v>
      </c>
    </row>
    <row r="67" spans="1:18" ht="15.6" customHeight="1" x14ac:dyDescent="0.2">
      <c r="A67" s="37"/>
      <c r="B67" s="50"/>
      <c r="C67" s="59">
        <v>642015</v>
      </c>
      <c r="D67" s="37">
        <v>41</v>
      </c>
      <c r="E67" s="37" t="s">
        <v>489</v>
      </c>
      <c r="F67" s="43">
        <v>187</v>
      </c>
      <c r="G67" s="43">
        <v>187</v>
      </c>
      <c r="H67" s="186">
        <v>150.99</v>
      </c>
      <c r="I67" s="43">
        <f t="shared" si="0"/>
        <v>80.743315508021396</v>
      </c>
      <c r="J67" s="43">
        <v>187</v>
      </c>
    </row>
    <row r="68" spans="1:18" ht="15.6" customHeight="1" x14ac:dyDescent="0.2">
      <c r="A68" s="37"/>
      <c r="B68" s="37"/>
      <c r="C68" s="155" t="s">
        <v>511</v>
      </c>
      <c r="D68" s="37">
        <v>41</v>
      </c>
      <c r="E68" s="37" t="s">
        <v>512</v>
      </c>
      <c r="F68" s="43">
        <v>0</v>
      </c>
      <c r="G68" s="43">
        <v>0</v>
      </c>
      <c r="H68" s="186">
        <v>57.72</v>
      </c>
      <c r="I68" s="43">
        <v>0</v>
      </c>
      <c r="J68" s="43">
        <v>60</v>
      </c>
    </row>
    <row r="69" spans="1:18" ht="15.6" customHeight="1" x14ac:dyDescent="0.2">
      <c r="A69" s="37"/>
      <c r="B69" s="37"/>
      <c r="C69" s="155">
        <v>637026</v>
      </c>
      <c r="D69" s="37">
        <v>41</v>
      </c>
      <c r="E69" s="37" t="s">
        <v>456</v>
      </c>
      <c r="F69" s="43">
        <v>280</v>
      </c>
      <c r="G69" s="43">
        <v>280</v>
      </c>
      <c r="H69" s="186">
        <v>308</v>
      </c>
      <c r="I69" s="43">
        <f t="shared" si="0"/>
        <v>110.00000000000001</v>
      </c>
      <c r="J69" s="43">
        <v>308</v>
      </c>
    </row>
    <row r="70" spans="1:18" ht="15.6" customHeight="1" x14ac:dyDescent="0.2">
      <c r="A70" s="37"/>
      <c r="B70" s="37"/>
      <c r="C70" s="155" t="s">
        <v>619</v>
      </c>
      <c r="D70" s="37">
        <v>41</v>
      </c>
      <c r="E70" s="37" t="s">
        <v>816</v>
      </c>
      <c r="F70" s="43">
        <v>0</v>
      </c>
      <c r="G70" s="43">
        <v>0</v>
      </c>
      <c r="H70" s="186">
        <v>0</v>
      </c>
      <c r="I70" s="43">
        <v>0</v>
      </c>
      <c r="J70" s="43">
        <v>440</v>
      </c>
    </row>
    <row r="71" spans="1:18" ht="15.6" customHeight="1" x14ac:dyDescent="0.2">
      <c r="A71" s="37"/>
      <c r="B71" s="37"/>
      <c r="C71" s="155" t="s">
        <v>624</v>
      </c>
      <c r="D71" s="37">
        <v>41</v>
      </c>
      <c r="E71" s="37" t="s">
        <v>712</v>
      </c>
      <c r="F71" s="43">
        <v>700</v>
      </c>
      <c r="G71" s="43">
        <v>700</v>
      </c>
      <c r="H71" s="186">
        <v>99</v>
      </c>
      <c r="I71" s="43">
        <f t="shared" si="0"/>
        <v>14.142857142857142</v>
      </c>
      <c r="J71" s="43">
        <v>700</v>
      </c>
    </row>
    <row r="72" spans="1:18" ht="15.6" customHeight="1" x14ac:dyDescent="0.2">
      <c r="A72" s="41" t="s">
        <v>403</v>
      </c>
      <c r="B72" s="37"/>
      <c r="C72" s="59"/>
      <c r="D72" s="105"/>
      <c r="E72" s="105" t="s">
        <v>66</v>
      </c>
      <c r="F72" s="110">
        <f>SUM(F13:F71)</f>
        <v>427092</v>
      </c>
      <c r="G72" s="110">
        <f t="shared" ref="G72:J72" si="1">SUM(G13:G71)</f>
        <v>427092</v>
      </c>
      <c r="H72" s="110">
        <f t="shared" si="1"/>
        <v>311163.41000000015</v>
      </c>
      <c r="I72" s="299">
        <f t="shared" si="0"/>
        <v>72.856295599074699</v>
      </c>
      <c r="J72" s="110">
        <f t="shared" si="1"/>
        <v>431188.82</v>
      </c>
      <c r="K72" s="34"/>
      <c r="L72" s="34">
        <f>SUM(F72)</f>
        <v>427092</v>
      </c>
      <c r="M72" s="34">
        <f>SUM(G72)</f>
        <v>427092</v>
      </c>
      <c r="N72" s="34">
        <f>SUM(H72)</f>
        <v>311163.41000000015</v>
      </c>
      <c r="O72" s="34">
        <f>SUM(I72)</f>
        <v>72.856295599074699</v>
      </c>
      <c r="P72" s="34">
        <f>SUM(J72)</f>
        <v>431188.82</v>
      </c>
      <c r="Q72" s="34"/>
      <c r="R72" s="34"/>
    </row>
    <row r="73" spans="1:18" s="5" customFormat="1" ht="15.6" customHeight="1" x14ac:dyDescent="0.2">
      <c r="A73" s="68"/>
      <c r="B73" s="68" t="s">
        <v>430</v>
      </c>
      <c r="C73" s="69"/>
      <c r="D73" s="70"/>
      <c r="E73" s="68"/>
      <c r="F73" s="9"/>
      <c r="G73" s="9"/>
      <c r="H73" s="35"/>
      <c r="I73" s="43"/>
      <c r="J73" s="9"/>
    </row>
    <row r="74" spans="1:18" ht="15.6" customHeight="1" x14ac:dyDescent="0.2">
      <c r="A74" s="41" t="s">
        <v>429</v>
      </c>
      <c r="B74" s="37"/>
      <c r="C74" s="59">
        <v>637026.61100000003</v>
      </c>
      <c r="D74" s="37">
        <v>41</v>
      </c>
      <c r="E74" s="37" t="s">
        <v>709</v>
      </c>
      <c r="F74" s="43">
        <v>7500</v>
      </c>
      <c r="G74" s="43">
        <v>7500</v>
      </c>
      <c r="H74" s="186">
        <v>5870</v>
      </c>
      <c r="I74" s="43">
        <f t="shared" si="0"/>
        <v>78.266666666666666</v>
      </c>
      <c r="J74" s="255">
        <v>10000</v>
      </c>
    </row>
    <row r="75" spans="1:18" ht="15.6" customHeight="1" x14ac:dyDescent="0.2">
      <c r="A75" s="37"/>
      <c r="B75" s="37"/>
      <c r="C75" s="155" t="s">
        <v>65</v>
      </c>
      <c r="D75" s="37">
        <v>41</v>
      </c>
      <c r="E75" s="37" t="s">
        <v>708</v>
      </c>
      <c r="F75" s="43">
        <v>2100</v>
      </c>
      <c r="G75" s="43">
        <v>2100</v>
      </c>
      <c r="H75" s="186">
        <v>1820.94</v>
      </c>
      <c r="I75" s="43">
        <f t="shared" si="0"/>
        <v>86.71142857142857</v>
      </c>
      <c r="J75" s="255">
        <v>3400</v>
      </c>
    </row>
    <row r="76" spans="1:18" ht="15.6" customHeight="1" x14ac:dyDescent="0.2">
      <c r="A76" s="41" t="s">
        <v>429</v>
      </c>
      <c r="B76" s="37"/>
      <c r="C76" s="59"/>
      <c r="D76" s="105"/>
      <c r="E76" s="105" t="s">
        <v>66</v>
      </c>
      <c r="F76" s="127">
        <f>SUM(F74:F75)</f>
        <v>9600</v>
      </c>
      <c r="G76" s="127">
        <f t="shared" ref="G76:J76" si="2">SUM(G74:G75)</f>
        <v>9600</v>
      </c>
      <c r="H76" s="127">
        <f t="shared" si="2"/>
        <v>7690.9400000000005</v>
      </c>
      <c r="I76" s="299">
        <f t="shared" si="0"/>
        <v>80.113958333333329</v>
      </c>
      <c r="J76" s="127">
        <f t="shared" si="2"/>
        <v>13400</v>
      </c>
      <c r="L76" s="34">
        <f>SUM(F76)</f>
        <v>9600</v>
      </c>
      <c r="M76" s="34">
        <f>SUM(G76)</f>
        <v>9600</v>
      </c>
      <c r="N76" s="34">
        <f>SUM(H76)</f>
        <v>7690.9400000000005</v>
      </c>
      <c r="O76" s="34">
        <f>SUM(I76)</f>
        <v>80.113958333333329</v>
      </c>
      <c r="P76" s="34">
        <f>SUM(J76)</f>
        <v>13400</v>
      </c>
      <c r="Q76" s="34"/>
      <c r="R76" s="34"/>
    </row>
    <row r="77" spans="1:18" ht="15.6" customHeight="1" x14ac:dyDescent="0.2">
      <c r="A77" s="49"/>
      <c r="B77" s="63"/>
      <c r="C77" s="62"/>
      <c r="D77" s="218"/>
      <c r="E77" s="218"/>
      <c r="F77" s="219"/>
      <c r="G77" s="219"/>
      <c r="H77" s="227"/>
      <c r="I77" s="9"/>
      <c r="J77" s="219"/>
      <c r="L77" s="34"/>
      <c r="M77" s="34"/>
      <c r="N77" s="34"/>
      <c r="O77" s="34"/>
      <c r="P77" s="34"/>
      <c r="Q77" s="34"/>
      <c r="R77" s="34"/>
    </row>
    <row r="78" spans="1:18" ht="15.6" customHeight="1" x14ac:dyDescent="0.2">
      <c r="A78" s="49"/>
      <c r="B78" s="63"/>
      <c r="C78" s="62"/>
      <c r="D78" s="218"/>
      <c r="E78" s="218"/>
      <c r="F78" s="219"/>
      <c r="G78" s="219"/>
      <c r="H78" s="227"/>
      <c r="I78" s="9"/>
      <c r="J78" s="219"/>
      <c r="L78" s="34"/>
      <c r="M78" s="34"/>
      <c r="N78" s="34"/>
      <c r="O78" s="34"/>
      <c r="P78" s="34"/>
      <c r="Q78" s="34"/>
      <c r="R78" s="34"/>
    </row>
    <row r="79" spans="1:18" ht="15.6" customHeight="1" x14ac:dyDescent="0.2">
      <c r="A79" s="49"/>
      <c r="B79" s="63"/>
      <c r="C79" s="62"/>
      <c r="D79" s="218"/>
      <c r="E79" s="218"/>
      <c r="F79" s="219"/>
      <c r="G79" s="219"/>
      <c r="H79" s="227"/>
      <c r="I79" s="9"/>
      <c r="J79" s="219"/>
      <c r="L79" s="34"/>
      <c r="M79" s="34"/>
      <c r="N79" s="34"/>
      <c r="O79" s="34"/>
      <c r="P79" s="34"/>
      <c r="Q79" s="34"/>
      <c r="R79" s="34"/>
    </row>
    <row r="80" spans="1:18" s="5" customFormat="1" ht="15.95" customHeight="1" x14ac:dyDescent="0.2">
      <c r="A80" s="68"/>
      <c r="B80" s="68" t="s">
        <v>384</v>
      </c>
      <c r="C80" s="69"/>
      <c r="D80" s="70"/>
      <c r="E80" s="68"/>
      <c r="F80" s="9"/>
      <c r="G80" s="9"/>
      <c r="H80" s="35"/>
      <c r="I80" s="9"/>
      <c r="J80" s="9"/>
    </row>
    <row r="81" spans="1:18" ht="15.95" customHeight="1" x14ac:dyDescent="0.2">
      <c r="A81" s="37"/>
      <c r="B81" s="71" t="s">
        <v>67</v>
      </c>
      <c r="C81" s="58"/>
      <c r="D81" s="41"/>
      <c r="E81" s="41" t="s">
        <v>68</v>
      </c>
      <c r="F81" s="43"/>
      <c r="G81" s="43"/>
      <c r="H81" s="186"/>
      <c r="I81" s="43"/>
      <c r="J81" s="43"/>
    </row>
    <row r="82" spans="1:18" ht="15.95" customHeight="1" x14ac:dyDescent="0.2">
      <c r="A82" s="72" t="s">
        <v>304</v>
      </c>
      <c r="B82" s="37"/>
      <c r="C82" s="59" t="s">
        <v>18</v>
      </c>
      <c r="D82" s="37">
        <v>41</v>
      </c>
      <c r="E82" s="37" t="s">
        <v>69</v>
      </c>
      <c r="F82" s="128">
        <v>3120</v>
      </c>
      <c r="G82" s="128">
        <v>3120</v>
      </c>
      <c r="H82" s="228">
        <v>2378.0100000000002</v>
      </c>
      <c r="I82" s="43">
        <f t="shared" ref="I82:I112" si="3">SUM(H82/G82)*100</f>
        <v>76.218269230769238</v>
      </c>
      <c r="J82" s="128">
        <v>3476</v>
      </c>
    </row>
    <row r="83" spans="1:18" ht="15.95" customHeight="1" x14ac:dyDescent="0.2">
      <c r="A83" s="37"/>
      <c r="B83" s="37"/>
      <c r="C83" s="155" t="s">
        <v>16</v>
      </c>
      <c r="D83" s="37">
        <v>41</v>
      </c>
      <c r="E83" s="37" t="s">
        <v>70</v>
      </c>
      <c r="F83" s="43">
        <v>1090</v>
      </c>
      <c r="G83" s="43">
        <v>1090</v>
      </c>
      <c r="H83" s="186">
        <v>760.88</v>
      </c>
      <c r="I83" s="43">
        <f t="shared" si="3"/>
        <v>69.805504587155966</v>
      </c>
      <c r="J83" s="43">
        <v>1200</v>
      </c>
    </row>
    <row r="84" spans="1:18" ht="15.95" customHeight="1" x14ac:dyDescent="0.2">
      <c r="A84" s="72" t="s">
        <v>304</v>
      </c>
      <c r="B84" s="37"/>
      <c r="C84" s="59">
        <v>637011</v>
      </c>
      <c r="D84" s="37">
        <v>41</v>
      </c>
      <c r="E84" s="37" t="s">
        <v>71</v>
      </c>
      <c r="F84" s="43">
        <v>3000</v>
      </c>
      <c r="G84" s="43">
        <v>3000</v>
      </c>
      <c r="H84" s="186">
        <v>3000</v>
      </c>
      <c r="I84" s="43">
        <f t="shared" si="3"/>
        <v>100</v>
      </c>
      <c r="J84" s="43">
        <v>3000</v>
      </c>
    </row>
    <row r="85" spans="1:18" ht="15.95" customHeight="1" x14ac:dyDescent="0.2">
      <c r="A85" s="72"/>
      <c r="B85" s="37"/>
      <c r="C85" s="59">
        <v>637005</v>
      </c>
      <c r="D85" s="37">
        <v>41</v>
      </c>
      <c r="E85" s="37" t="s">
        <v>669</v>
      </c>
      <c r="F85" s="43">
        <v>15840</v>
      </c>
      <c r="G85" s="43">
        <v>15840</v>
      </c>
      <c r="H85" s="256">
        <v>7770</v>
      </c>
      <c r="I85" s="43">
        <f t="shared" si="3"/>
        <v>49.053030303030305</v>
      </c>
      <c r="J85" s="43">
        <v>15840</v>
      </c>
    </row>
    <row r="86" spans="1:18" ht="15.95" customHeight="1" x14ac:dyDescent="0.2">
      <c r="A86" s="72" t="s">
        <v>304</v>
      </c>
      <c r="B86" s="37"/>
      <c r="C86" s="59">
        <v>637012</v>
      </c>
      <c r="D86" s="37">
        <v>41</v>
      </c>
      <c r="E86" s="37" t="s">
        <v>513</v>
      </c>
      <c r="F86" s="43">
        <v>2880</v>
      </c>
      <c r="G86" s="43">
        <v>2880</v>
      </c>
      <c r="H86" s="186">
        <v>2997.4</v>
      </c>
      <c r="I86" s="43">
        <f t="shared" si="3"/>
        <v>104.07638888888889</v>
      </c>
      <c r="J86" s="43">
        <v>3100</v>
      </c>
    </row>
    <row r="87" spans="1:18" ht="15.95" customHeight="1" x14ac:dyDescent="0.2">
      <c r="A87" s="72"/>
      <c r="B87" s="37"/>
      <c r="C87" s="59">
        <v>637035</v>
      </c>
      <c r="D87" s="37">
        <v>41</v>
      </c>
      <c r="E87" s="37" t="s">
        <v>578</v>
      </c>
      <c r="F87" s="43">
        <v>10</v>
      </c>
      <c r="G87" s="43">
        <v>10</v>
      </c>
      <c r="H87" s="186">
        <v>0.51</v>
      </c>
      <c r="I87" s="43">
        <f t="shared" si="3"/>
        <v>5.1000000000000005</v>
      </c>
      <c r="J87" s="43">
        <v>5</v>
      </c>
    </row>
    <row r="88" spans="1:18" ht="15.95" customHeight="1" x14ac:dyDescent="0.2">
      <c r="A88" s="72"/>
      <c r="B88" s="37"/>
      <c r="C88" s="59" t="s">
        <v>438</v>
      </c>
      <c r="D88" s="37">
        <v>41</v>
      </c>
      <c r="E88" s="37" t="s">
        <v>817</v>
      </c>
      <c r="F88" s="43"/>
      <c r="G88" s="221">
        <v>30000</v>
      </c>
      <c r="H88" s="186">
        <v>33685.410000000003</v>
      </c>
      <c r="I88" s="43">
        <f t="shared" si="3"/>
        <v>112.28470000000002</v>
      </c>
      <c r="J88" s="246">
        <v>33685</v>
      </c>
    </row>
    <row r="89" spans="1:18" ht="15.95" customHeight="1" x14ac:dyDescent="0.2">
      <c r="A89" s="72" t="s">
        <v>304</v>
      </c>
      <c r="B89" s="37"/>
      <c r="C89" s="37"/>
      <c r="D89" s="37"/>
      <c r="E89" s="41" t="s">
        <v>66</v>
      </c>
      <c r="F89" s="110">
        <f>SUM(F82:F88)</f>
        <v>25940</v>
      </c>
      <c r="G89" s="110">
        <f t="shared" ref="G89:J89" si="4">SUM(G82:G88)</f>
        <v>55940</v>
      </c>
      <c r="H89" s="110">
        <f t="shared" si="4"/>
        <v>50592.210000000006</v>
      </c>
      <c r="I89" s="299">
        <f t="shared" si="3"/>
        <v>90.440132284590646</v>
      </c>
      <c r="J89" s="110">
        <f t="shared" si="4"/>
        <v>60306</v>
      </c>
      <c r="L89" s="34">
        <f>SUM(F89)</f>
        <v>25940</v>
      </c>
      <c r="M89" s="34">
        <f>SUM(G89)</f>
        <v>55940</v>
      </c>
      <c r="N89" s="34">
        <f>SUM(H89)</f>
        <v>50592.210000000006</v>
      </c>
      <c r="O89" s="34">
        <f>SUM(I89)</f>
        <v>90.440132284590646</v>
      </c>
      <c r="P89" s="34">
        <f>SUM(J89)</f>
        <v>60306</v>
      </c>
      <c r="Q89" s="34"/>
      <c r="R89" s="34"/>
    </row>
    <row r="90" spans="1:18" ht="15.95" customHeight="1" x14ac:dyDescent="0.2">
      <c r="A90" s="72" t="s">
        <v>238</v>
      </c>
      <c r="B90" s="41" t="s">
        <v>517</v>
      </c>
      <c r="C90" s="37"/>
      <c r="D90" s="37"/>
      <c r="E90" s="41" t="s">
        <v>879</v>
      </c>
      <c r="F90" s="43"/>
      <c r="G90" s="43"/>
      <c r="H90" s="186"/>
      <c r="I90" s="43"/>
      <c r="J90" s="43"/>
    </row>
    <row r="91" spans="1:18" ht="15.95" customHeight="1" x14ac:dyDescent="0.2">
      <c r="A91" s="37"/>
      <c r="B91" s="37"/>
      <c r="C91" s="37">
        <v>633.63699999999994</v>
      </c>
      <c r="D91" s="37">
        <v>111</v>
      </c>
      <c r="E91" s="37" t="s">
        <v>861</v>
      </c>
      <c r="F91" s="43">
        <v>0</v>
      </c>
      <c r="G91" s="43">
        <v>0</v>
      </c>
      <c r="H91" s="186">
        <v>0</v>
      </c>
      <c r="I91" s="43">
        <v>0</v>
      </c>
      <c r="J91" s="43">
        <v>1997</v>
      </c>
    </row>
    <row r="92" spans="1:18" ht="15.95" customHeight="1" x14ac:dyDescent="0.2">
      <c r="A92" s="72" t="s">
        <v>238</v>
      </c>
      <c r="B92" s="37"/>
      <c r="C92" s="37"/>
      <c r="D92" s="37"/>
      <c r="E92" s="41" t="s">
        <v>66</v>
      </c>
      <c r="F92" s="110">
        <f t="shared" ref="F92:J92" si="5">SUM(F91)</f>
        <v>0</v>
      </c>
      <c r="G92" s="110">
        <f t="shared" si="5"/>
        <v>0</v>
      </c>
      <c r="H92" s="110">
        <f t="shared" si="5"/>
        <v>0</v>
      </c>
      <c r="I92" s="299">
        <v>0</v>
      </c>
      <c r="J92" s="110">
        <f t="shared" si="5"/>
        <v>1997</v>
      </c>
      <c r="L92" s="34">
        <f>SUM(F92)</f>
        <v>0</v>
      </c>
      <c r="M92" s="34">
        <f>SUM(G92)</f>
        <v>0</v>
      </c>
      <c r="N92" s="34">
        <f>SUM(H92)</f>
        <v>0</v>
      </c>
      <c r="O92" s="34">
        <f>SUM(I92)</f>
        <v>0</v>
      </c>
      <c r="P92" s="34">
        <f>SUM(J92)</f>
        <v>1997</v>
      </c>
      <c r="Q92" s="34"/>
      <c r="R92" s="34"/>
    </row>
    <row r="93" spans="1:18" s="10" customFormat="1" ht="15.95" customHeight="1" x14ac:dyDescent="0.2">
      <c r="A93" s="49" t="s">
        <v>305</v>
      </c>
      <c r="B93" s="63"/>
      <c r="C93" s="63"/>
      <c r="D93" s="63"/>
      <c r="E93" s="63"/>
      <c r="F93" s="9"/>
      <c r="G93" s="9"/>
      <c r="H93" s="35"/>
      <c r="I93" s="9"/>
      <c r="J93" s="9"/>
    </row>
    <row r="94" spans="1:18" s="8" customFormat="1" ht="15.95" customHeight="1" x14ac:dyDescent="0.2">
      <c r="A94" s="63"/>
      <c r="B94" s="68" t="s">
        <v>435</v>
      </c>
      <c r="C94" s="62"/>
      <c r="D94" s="63"/>
      <c r="E94" s="63"/>
      <c r="F94" s="9"/>
      <c r="G94" s="9"/>
      <c r="H94" s="35"/>
      <c r="I94" s="9"/>
      <c r="J94" s="9"/>
    </row>
    <row r="95" spans="1:18" ht="15.95" customHeight="1" x14ac:dyDescent="0.2">
      <c r="A95" s="72" t="s">
        <v>391</v>
      </c>
      <c r="B95" s="71" t="s">
        <v>72</v>
      </c>
      <c r="C95" s="59" t="s">
        <v>20</v>
      </c>
      <c r="D95" s="37">
        <v>111</v>
      </c>
      <c r="E95" s="37" t="s">
        <v>73</v>
      </c>
      <c r="F95" s="43">
        <v>6738</v>
      </c>
      <c r="G95" s="43">
        <v>6738</v>
      </c>
      <c r="H95" s="186">
        <v>3347.87</v>
      </c>
      <c r="I95" s="43">
        <f t="shared" si="3"/>
        <v>49.686405461561293</v>
      </c>
      <c r="J95" s="43">
        <v>6973</v>
      </c>
    </row>
    <row r="96" spans="1:18" ht="15.95" customHeight="1" x14ac:dyDescent="0.2">
      <c r="A96" s="37"/>
      <c r="B96" s="50"/>
      <c r="C96" s="59">
        <v>611</v>
      </c>
      <c r="D96" s="37">
        <v>41</v>
      </c>
      <c r="E96" s="37" t="s">
        <v>74</v>
      </c>
      <c r="F96" s="51">
        <v>6642</v>
      </c>
      <c r="G96" s="51">
        <v>6642</v>
      </c>
      <c r="H96" s="144">
        <v>6407</v>
      </c>
      <c r="I96" s="43">
        <f t="shared" si="3"/>
        <v>96.461909063535074</v>
      </c>
      <c r="J96" s="51">
        <v>6407</v>
      </c>
    </row>
    <row r="97" spans="1:18" ht="15.95" customHeight="1" x14ac:dyDescent="0.2">
      <c r="A97" s="37"/>
      <c r="B97" s="50"/>
      <c r="C97" s="155" t="s">
        <v>16</v>
      </c>
      <c r="D97" s="37">
        <v>41</v>
      </c>
      <c r="E97" s="37" t="s">
        <v>75</v>
      </c>
      <c r="F97" s="51">
        <v>3000</v>
      </c>
      <c r="G97" s="51">
        <v>3000</v>
      </c>
      <c r="H97" s="144">
        <v>1730.48</v>
      </c>
      <c r="I97" s="43">
        <f t="shared" si="3"/>
        <v>57.68266666666667</v>
      </c>
      <c r="J97" s="51">
        <v>3000</v>
      </c>
    </row>
    <row r="98" spans="1:18" ht="15.95" customHeight="1" x14ac:dyDescent="0.2">
      <c r="A98" s="37"/>
      <c r="B98" s="50"/>
      <c r="C98" s="155" t="s">
        <v>16</v>
      </c>
      <c r="D98" s="37">
        <v>111</v>
      </c>
      <c r="E98" s="37" t="s">
        <v>563</v>
      </c>
      <c r="F98" s="51">
        <v>1674</v>
      </c>
      <c r="G98" s="51">
        <v>1674</v>
      </c>
      <c r="H98" s="144">
        <v>1674</v>
      </c>
      <c r="I98" s="43">
        <f t="shared" si="3"/>
        <v>100</v>
      </c>
      <c r="J98" s="51">
        <v>1674</v>
      </c>
    </row>
    <row r="99" spans="1:18" ht="15.95" customHeight="1" x14ac:dyDescent="0.2">
      <c r="A99" s="37"/>
      <c r="B99" s="50"/>
      <c r="C99" s="155" t="s">
        <v>514</v>
      </c>
      <c r="D99" s="37">
        <v>41</v>
      </c>
      <c r="E99" s="37" t="s">
        <v>515</v>
      </c>
      <c r="F99" s="51">
        <v>0</v>
      </c>
      <c r="G99" s="51">
        <v>0</v>
      </c>
      <c r="H99" s="144">
        <v>48.22</v>
      </c>
      <c r="I99" s="43">
        <v>0</v>
      </c>
      <c r="J99" s="51">
        <v>48</v>
      </c>
    </row>
    <row r="100" spans="1:18" ht="15.95" customHeight="1" x14ac:dyDescent="0.2">
      <c r="A100" s="37"/>
      <c r="B100" s="50"/>
      <c r="C100" s="155" t="s">
        <v>43</v>
      </c>
      <c r="D100" s="37">
        <v>41</v>
      </c>
      <c r="E100" s="37" t="s">
        <v>458</v>
      </c>
      <c r="F100" s="51">
        <v>0</v>
      </c>
      <c r="G100" s="51">
        <v>0</v>
      </c>
      <c r="H100" s="144">
        <v>0</v>
      </c>
      <c r="I100" s="43">
        <v>0</v>
      </c>
      <c r="J100" s="51">
        <v>0</v>
      </c>
    </row>
    <row r="101" spans="1:18" ht="15.95" customHeight="1" x14ac:dyDescent="0.2">
      <c r="A101" s="37"/>
      <c r="B101" s="50"/>
      <c r="C101" s="155">
        <v>633009</v>
      </c>
      <c r="D101" s="37">
        <v>41</v>
      </c>
      <c r="E101" s="37" t="s">
        <v>621</v>
      </c>
      <c r="F101" s="51">
        <v>0</v>
      </c>
      <c r="G101" s="51">
        <v>0</v>
      </c>
      <c r="H101" s="144">
        <v>0</v>
      </c>
      <c r="I101" s="43">
        <v>0</v>
      </c>
      <c r="J101" s="51">
        <v>0</v>
      </c>
    </row>
    <row r="102" spans="1:18" ht="15.95" customHeight="1" x14ac:dyDescent="0.2">
      <c r="A102" s="37"/>
      <c r="B102" s="50"/>
      <c r="C102" s="155" t="s">
        <v>78</v>
      </c>
      <c r="D102" s="37">
        <v>41</v>
      </c>
      <c r="E102" s="37" t="s">
        <v>459</v>
      </c>
      <c r="F102" s="51">
        <v>0</v>
      </c>
      <c r="G102" s="51">
        <v>0</v>
      </c>
      <c r="H102" s="144">
        <v>0</v>
      </c>
      <c r="I102" s="43">
        <v>0</v>
      </c>
      <c r="J102" s="51">
        <v>0</v>
      </c>
    </row>
    <row r="103" spans="1:18" ht="15.95" customHeight="1" x14ac:dyDescent="0.2">
      <c r="A103" s="37"/>
      <c r="B103" s="50"/>
      <c r="C103" s="155">
        <v>637001</v>
      </c>
      <c r="D103" s="37">
        <v>41</v>
      </c>
      <c r="E103" s="37" t="s">
        <v>516</v>
      </c>
      <c r="F103" s="51">
        <v>176</v>
      </c>
      <c r="G103" s="51">
        <v>176</v>
      </c>
      <c r="H103" s="254">
        <v>201</v>
      </c>
      <c r="I103" s="43">
        <f t="shared" si="3"/>
        <v>114.20454545454545</v>
      </c>
      <c r="J103" s="51">
        <v>201</v>
      </c>
    </row>
    <row r="104" spans="1:18" ht="15.95" customHeight="1" x14ac:dyDescent="0.2">
      <c r="A104" s="37"/>
      <c r="B104" s="50"/>
      <c r="C104" s="155" t="s">
        <v>79</v>
      </c>
      <c r="D104" s="37">
        <v>41</v>
      </c>
      <c r="E104" s="37" t="s">
        <v>80</v>
      </c>
      <c r="F104" s="51">
        <v>613</v>
      </c>
      <c r="G104" s="51">
        <v>613</v>
      </c>
      <c r="H104" s="144">
        <v>531.54999999999995</v>
      </c>
      <c r="I104" s="43">
        <f t="shared" si="3"/>
        <v>86.712887438825433</v>
      </c>
      <c r="J104" s="51">
        <v>613</v>
      </c>
    </row>
    <row r="105" spans="1:18" ht="15.95" customHeight="1" x14ac:dyDescent="0.2">
      <c r="A105" s="37"/>
      <c r="B105" s="37"/>
      <c r="C105" s="59">
        <v>637026</v>
      </c>
      <c r="D105" s="37">
        <v>111</v>
      </c>
      <c r="E105" s="37" t="s">
        <v>81</v>
      </c>
      <c r="F105" s="51">
        <v>100</v>
      </c>
      <c r="G105" s="51">
        <v>100</v>
      </c>
      <c r="H105" s="144">
        <v>0</v>
      </c>
      <c r="I105" s="43">
        <f t="shared" si="3"/>
        <v>0</v>
      </c>
      <c r="J105" s="51">
        <v>100</v>
      </c>
    </row>
    <row r="106" spans="1:18" ht="15.95" customHeight="1" x14ac:dyDescent="0.2">
      <c r="A106" s="105" t="s">
        <v>391</v>
      </c>
      <c r="B106" s="105"/>
      <c r="C106" s="107"/>
      <c r="D106" s="105"/>
      <c r="E106" s="105" t="s">
        <v>66</v>
      </c>
      <c r="F106" s="129">
        <f>SUM(F95:F105)</f>
        <v>18943</v>
      </c>
      <c r="G106" s="129">
        <f t="shared" ref="G106:J106" si="6">SUM(G95:G105)</f>
        <v>18943</v>
      </c>
      <c r="H106" s="129">
        <f t="shared" si="6"/>
        <v>13940.119999999997</v>
      </c>
      <c r="I106" s="299">
        <f t="shared" si="3"/>
        <v>73.589822097872542</v>
      </c>
      <c r="J106" s="129">
        <f t="shared" si="6"/>
        <v>19016</v>
      </c>
      <c r="L106" s="34">
        <f>SUM(F106)</f>
        <v>18943</v>
      </c>
      <c r="M106" s="34">
        <f>SUM(G106)</f>
        <v>18943</v>
      </c>
      <c r="N106" s="34">
        <f>SUM(H106)</f>
        <v>13940.119999999997</v>
      </c>
      <c r="O106" s="34">
        <f>SUM(I106)</f>
        <v>73.589822097872542</v>
      </c>
      <c r="P106" s="34">
        <f>SUM(J106)</f>
        <v>19016</v>
      </c>
      <c r="Q106" s="34"/>
      <c r="R106" s="34"/>
    </row>
    <row r="107" spans="1:18" s="8" customFormat="1" ht="15.95" customHeight="1" x14ac:dyDescent="0.2">
      <c r="A107" s="63" t="s">
        <v>434</v>
      </c>
      <c r="B107" s="68" t="s">
        <v>439</v>
      </c>
      <c r="C107" s="62"/>
      <c r="D107" s="63"/>
      <c r="E107" s="63"/>
      <c r="F107" s="9"/>
      <c r="G107" s="9"/>
      <c r="H107" s="35"/>
      <c r="I107" s="9"/>
      <c r="J107" s="9"/>
    </row>
    <row r="108" spans="1:18" ht="15.95" customHeight="1" x14ac:dyDescent="0.2">
      <c r="A108" s="72" t="s">
        <v>392</v>
      </c>
      <c r="B108" s="41" t="s">
        <v>517</v>
      </c>
      <c r="C108" s="59">
        <v>633006</v>
      </c>
      <c r="D108" s="37">
        <v>111</v>
      </c>
      <c r="E108" s="37" t="s">
        <v>41</v>
      </c>
      <c r="F108" s="43">
        <v>1002</v>
      </c>
      <c r="G108" s="43">
        <v>1002</v>
      </c>
      <c r="H108" s="186">
        <v>0</v>
      </c>
      <c r="I108" s="43">
        <f t="shared" si="3"/>
        <v>0</v>
      </c>
      <c r="J108" s="43">
        <v>2177</v>
      </c>
    </row>
    <row r="109" spans="1:18" ht="15.95" customHeight="1" x14ac:dyDescent="0.2">
      <c r="A109" s="72"/>
      <c r="B109" s="41"/>
      <c r="C109" s="59" t="s">
        <v>42</v>
      </c>
      <c r="D109" s="37">
        <v>111</v>
      </c>
      <c r="E109" s="37" t="s">
        <v>679</v>
      </c>
      <c r="F109" s="43">
        <v>41</v>
      </c>
      <c r="G109" s="43">
        <v>41</v>
      </c>
      <c r="H109" s="186">
        <v>0</v>
      </c>
      <c r="I109" s="43">
        <f t="shared" si="3"/>
        <v>0</v>
      </c>
      <c r="J109" s="43">
        <v>0</v>
      </c>
    </row>
    <row r="110" spans="1:18" ht="15.95" customHeight="1" x14ac:dyDescent="0.2">
      <c r="A110" s="37"/>
      <c r="B110" s="37"/>
      <c r="C110" s="59">
        <v>635002</v>
      </c>
      <c r="D110" s="37">
        <v>111</v>
      </c>
      <c r="E110" s="37" t="s">
        <v>53</v>
      </c>
      <c r="F110" s="43">
        <v>314</v>
      </c>
      <c r="G110" s="43">
        <v>314</v>
      </c>
      <c r="H110" s="186">
        <v>0</v>
      </c>
      <c r="I110" s="43">
        <f t="shared" si="3"/>
        <v>0</v>
      </c>
      <c r="J110" s="43">
        <v>80</v>
      </c>
    </row>
    <row r="111" spans="1:18" ht="15.95" customHeight="1" x14ac:dyDescent="0.2">
      <c r="A111" s="37"/>
      <c r="B111" s="37"/>
      <c r="C111" s="59">
        <v>637001</v>
      </c>
      <c r="D111" s="37">
        <v>111</v>
      </c>
      <c r="E111" s="37" t="s">
        <v>657</v>
      </c>
      <c r="F111" s="51">
        <v>36</v>
      </c>
      <c r="G111" s="51">
        <v>36</v>
      </c>
      <c r="H111" s="144">
        <v>270</v>
      </c>
      <c r="I111" s="43">
        <f t="shared" si="3"/>
        <v>750</v>
      </c>
      <c r="J111" s="51">
        <v>270</v>
      </c>
    </row>
    <row r="112" spans="1:18" ht="15.95" customHeight="1" x14ac:dyDescent="0.2">
      <c r="A112" s="105" t="s">
        <v>392</v>
      </c>
      <c r="B112" s="106"/>
      <c r="C112" s="106"/>
      <c r="D112" s="106"/>
      <c r="E112" s="105" t="s">
        <v>66</v>
      </c>
      <c r="F112" s="110">
        <f>SUM(F108:F111)</f>
        <v>1393</v>
      </c>
      <c r="G112" s="110">
        <f t="shared" ref="G112:J112" si="7">SUM(G108:G111)</f>
        <v>1393</v>
      </c>
      <c r="H112" s="110">
        <f t="shared" si="7"/>
        <v>270</v>
      </c>
      <c r="I112" s="299">
        <f t="shared" si="3"/>
        <v>19.382627422828428</v>
      </c>
      <c r="J112" s="110">
        <f t="shared" si="7"/>
        <v>2527</v>
      </c>
      <c r="L112" s="34">
        <f>SUM(F112)</f>
        <v>1393</v>
      </c>
      <c r="M112" s="34">
        <f>SUM(G112)</f>
        <v>1393</v>
      </c>
      <c r="N112" s="34">
        <f>SUM(H112)</f>
        <v>270</v>
      </c>
      <c r="O112" s="34">
        <f>SUM(I112)</f>
        <v>19.382627422828428</v>
      </c>
      <c r="P112" s="34">
        <f>SUM(J112)</f>
        <v>2527</v>
      </c>
      <c r="Q112" s="34"/>
      <c r="R112" s="34"/>
    </row>
    <row r="113" spans="1:18" s="11" customFormat="1" ht="15.95" customHeight="1" x14ac:dyDescent="0.25">
      <c r="A113" s="49" t="s">
        <v>302</v>
      </c>
      <c r="B113" s="49"/>
      <c r="C113" s="98"/>
      <c r="D113" s="98"/>
      <c r="E113" s="98"/>
      <c r="F113" s="9"/>
      <c r="G113" s="9"/>
      <c r="H113" s="35"/>
      <c r="I113" s="9"/>
      <c r="J113" s="9"/>
    </row>
    <row r="114" spans="1:18" s="8" customFormat="1" ht="15.95" customHeight="1" x14ac:dyDescent="0.2">
      <c r="A114" s="63" t="s">
        <v>434</v>
      </c>
      <c r="B114" s="68" t="s">
        <v>440</v>
      </c>
      <c r="C114" s="62"/>
      <c r="D114" s="63"/>
      <c r="E114" s="63"/>
      <c r="F114" s="9"/>
      <c r="G114" s="9"/>
      <c r="H114" s="35"/>
      <c r="I114" s="9"/>
      <c r="J114" s="9"/>
    </row>
    <row r="115" spans="1:18" ht="15.95" customHeight="1" x14ac:dyDescent="0.2">
      <c r="A115" s="72" t="s">
        <v>404</v>
      </c>
      <c r="B115" s="41" t="s">
        <v>82</v>
      </c>
      <c r="C115" s="58"/>
      <c r="D115" s="41"/>
      <c r="E115" s="41" t="s">
        <v>83</v>
      </c>
      <c r="F115" s="43"/>
      <c r="G115" s="43"/>
      <c r="H115" s="186"/>
      <c r="I115" s="43"/>
      <c r="J115" s="43"/>
    </row>
    <row r="116" spans="1:18" ht="15.95" customHeight="1" x14ac:dyDescent="0.2">
      <c r="A116" s="37"/>
      <c r="B116" s="50"/>
      <c r="C116" s="155" t="s">
        <v>84</v>
      </c>
      <c r="D116" s="37">
        <v>41</v>
      </c>
      <c r="E116" s="37" t="s">
        <v>360</v>
      </c>
      <c r="F116" s="51">
        <v>11100</v>
      </c>
      <c r="G116" s="51">
        <v>11100</v>
      </c>
      <c r="H116" s="144">
        <v>6881.13</v>
      </c>
      <c r="I116" s="51">
        <f>SUM(H116/G116)*100</f>
        <v>61.992162162162167</v>
      </c>
      <c r="J116" s="51">
        <v>11100</v>
      </c>
    </row>
    <row r="117" spans="1:18" ht="15.95" customHeight="1" x14ac:dyDescent="0.2">
      <c r="A117" s="37"/>
      <c r="B117" s="50"/>
      <c r="C117" s="155" t="s">
        <v>85</v>
      </c>
      <c r="D117" s="37">
        <v>41</v>
      </c>
      <c r="E117" s="37" t="s">
        <v>86</v>
      </c>
      <c r="F117" s="43">
        <v>5649</v>
      </c>
      <c r="G117" s="43">
        <v>5649</v>
      </c>
      <c r="H117" s="186">
        <v>3427.09</v>
      </c>
      <c r="I117" s="51">
        <f t="shared" ref="I117:I121" si="8">SUM(H117/G117)*100</f>
        <v>60.667197734112236</v>
      </c>
      <c r="J117" s="43">
        <v>5649</v>
      </c>
    </row>
    <row r="118" spans="1:18" ht="15.95" customHeight="1" x14ac:dyDescent="0.2">
      <c r="A118" s="37"/>
      <c r="B118" s="37"/>
      <c r="C118" s="155">
        <v>651002</v>
      </c>
      <c r="D118" s="37">
        <v>41</v>
      </c>
      <c r="E118" s="37" t="s">
        <v>819</v>
      </c>
      <c r="F118" s="43">
        <v>9600</v>
      </c>
      <c r="G118" s="43">
        <v>9600</v>
      </c>
      <c r="H118" s="186">
        <v>6828.27</v>
      </c>
      <c r="I118" s="43">
        <f t="shared" si="8"/>
        <v>71.127812500000005</v>
      </c>
      <c r="J118" s="43">
        <v>9600</v>
      </c>
    </row>
    <row r="119" spans="1:18" ht="15.95" customHeight="1" x14ac:dyDescent="0.2">
      <c r="A119" s="37"/>
      <c r="B119" s="37"/>
      <c r="C119" s="155" t="s">
        <v>710</v>
      </c>
      <c r="D119" s="37">
        <v>41</v>
      </c>
      <c r="E119" s="37" t="s">
        <v>711</v>
      </c>
      <c r="F119" s="43">
        <v>3600</v>
      </c>
      <c r="G119" s="43">
        <v>3600</v>
      </c>
      <c r="H119" s="186">
        <v>2468.73</v>
      </c>
      <c r="I119" s="43">
        <f t="shared" si="8"/>
        <v>68.575833333333335</v>
      </c>
      <c r="J119" s="43">
        <v>3600</v>
      </c>
    </row>
    <row r="120" spans="1:18" ht="15.95" customHeight="1" x14ac:dyDescent="0.2">
      <c r="A120" s="37"/>
      <c r="B120" s="37"/>
      <c r="C120" s="155" t="s">
        <v>518</v>
      </c>
      <c r="D120" s="37">
        <v>41</v>
      </c>
      <c r="E120" s="37" t="s">
        <v>770</v>
      </c>
      <c r="F120" s="43">
        <v>900</v>
      </c>
      <c r="G120" s="43">
        <v>900</v>
      </c>
      <c r="H120" s="186">
        <v>0</v>
      </c>
      <c r="I120" s="43">
        <f t="shared" si="8"/>
        <v>0</v>
      </c>
      <c r="J120" s="43">
        <v>500</v>
      </c>
    </row>
    <row r="121" spans="1:18" ht="15.95" customHeight="1" x14ac:dyDescent="0.2">
      <c r="A121" s="105" t="s">
        <v>404</v>
      </c>
      <c r="B121" s="106"/>
      <c r="C121" s="115"/>
      <c r="D121" s="106"/>
      <c r="E121" s="105" t="s">
        <v>66</v>
      </c>
      <c r="F121" s="110">
        <f t="shared" ref="F121:J121" si="9">SUM(F116:F120)</f>
        <v>30849</v>
      </c>
      <c r="G121" s="110">
        <f t="shared" si="9"/>
        <v>30849</v>
      </c>
      <c r="H121" s="110">
        <f t="shared" si="9"/>
        <v>19605.22</v>
      </c>
      <c r="I121" s="299">
        <f t="shared" si="8"/>
        <v>63.552205906188206</v>
      </c>
      <c r="J121" s="110">
        <f t="shared" si="9"/>
        <v>30449</v>
      </c>
      <c r="L121" s="34">
        <f>SUM(F121)</f>
        <v>30849</v>
      </c>
      <c r="M121" s="34">
        <f>SUM(G121)</f>
        <v>30849</v>
      </c>
      <c r="N121" s="34">
        <f>SUM(H121)</f>
        <v>19605.22</v>
      </c>
      <c r="O121" s="34">
        <f>SUM(I121)</f>
        <v>63.552205906188206</v>
      </c>
      <c r="P121" s="34">
        <f>SUM(J121)</f>
        <v>30449</v>
      </c>
      <c r="Q121" s="34"/>
      <c r="R121" s="34"/>
    </row>
    <row r="122" spans="1:18" s="10" customFormat="1" ht="15.95" customHeight="1" x14ac:dyDescent="0.2">
      <c r="A122" s="49" t="s">
        <v>306</v>
      </c>
      <c r="B122" s="63"/>
      <c r="C122" s="62"/>
      <c r="D122" s="63"/>
      <c r="E122" s="63"/>
      <c r="F122" s="9"/>
      <c r="G122" s="9"/>
      <c r="H122" s="35"/>
      <c r="I122" s="9"/>
      <c r="J122" s="9"/>
    </row>
    <row r="123" spans="1:18" s="8" customFormat="1" ht="15.95" customHeight="1" x14ac:dyDescent="0.2">
      <c r="A123" s="66" t="s">
        <v>434</v>
      </c>
      <c r="B123" s="74" t="s">
        <v>441</v>
      </c>
      <c r="C123" s="75"/>
      <c r="D123" s="66"/>
      <c r="E123" s="66"/>
      <c r="F123" s="9"/>
      <c r="G123" s="9"/>
      <c r="H123" s="35"/>
      <c r="I123" s="9"/>
      <c r="J123" s="9"/>
    </row>
    <row r="124" spans="1:18" ht="15.95" customHeight="1" x14ac:dyDescent="0.2">
      <c r="A124" s="76" t="s">
        <v>308</v>
      </c>
      <c r="B124" s="48" t="s">
        <v>87</v>
      </c>
      <c r="C124" s="61"/>
      <c r="D124" s="48"/>
      <c r="E124" s="48" t="s">
        <v>88</v>
      </c>
      <c r="F124" s="43"/>
      <c r="G124" s="43"/>
      <c r="H124" s="186"/>
      <c r="I124" s="43"/>
      <c r="J124" s="43"/>
    </row>
    <row r="125" spans="1:18" ht="15.95" customHeight="1" x14ac:dyDescent="0.2">
      <c r="A125" s="37"/>
      <c r="B125" s="37"/>
      <c r="C125" s="59">
        <v>637027</v>
      </c>
      <c r="D125" s="37">
        <v>41</v>
      </c>
      <c r="E125" s="37" t="s">
        <v>89</v>
      </c>
      <c r="F125" s="51">
        <v>193</v>
      </c>
      <c r="G125" s="51">
        <v>193</v>
      </c>
      <c r="H125" s="144">
        <v>192.77</v>
      </c>
      <c r="I125" s="51">
        <f>SUM(H125/G125)*100</f>
        <v>99.880829015544052</v>
      </c>
      <c r="J125" s="51">
        <v>193</v>
      </c>
    </row>
    <row r="126" spans="1:18" ht="15.95" customHeight="1" x14ac:dyDescent="0.2">
      <c r="A126" s="37"/>
      <c r="B126" s="50"/>
      <c r="C126" s="59">
        <v>621</v>
      </c>
      <c r="D126" s="37">
        <v>41</v>
      </c>
      <c r="E126" s="37" t="s">
        <v>460</v>
      </c>
      <c r="F126" s="51">
        <v>50</v>
      </c>
      <c r="G126" s="51">
        <v>50</v>
      </c>
      <c r="H126" s="144">
        <v>62.61</v>
      </c>
      <c r="I126" s="51">
        <f t="shared" ref="I126:I189" si="10">SUM(H126/G126)*100</f>
        <v>125.22</v>
      </c>
      <c r="J126" s="51">
        <v>63</v>
      </c>
    </row>
    <row r="127" spans="1:18" ht="15.95" customHeight="1" x14ac:dyDescent="0.2">
      <c r="A127" s="76" t="s">
        <v>308</v>
      </c>
      <c r="B127" s="77"/>
      <c r="C127" s="60"/>
      <c r="D127" s="39"/>
      <c r="E127" s="47" t="s">
        <v>90</v>
      </c>
      <c r="F127" s="129">
        <f>SUM(F125:F126)</f>
        <v>243</v>
      </c>
      <c r="G127" s="129">
        <f t="shared" ref="G127:J127" si="11">SUM(G125:G126)</f>
        <v>243</v>
      </c>
      <c r="H127" s="129">
        <f t="shared" si="11"/>
        <v>255.38</v>
      </c>
      <c r="I127" s="299">
        <f t="shared" si="10"/>
        <v>105.09465020576133</v>
      </c>
      <c r="J127" s="129">
        <f t="shared" si="11"/>
        <v>256</v>
      </c>
      <c r="L127" s="34">
        <f>SUM(F127)</f>
        <v>243</v>
      </c>
      <c r="M127" s="34">
        <f>SUM(G127)</f>
        <v>243</v>
      </c>
      <c r="N127" s="34">
        <f>SUM(H127)</f>
        <v>255.38</v>
      </c>
      <c r="O127" s="34">
        <f>SUM(I127)</f>
        <v>105.09465020576133</v>
      </c>
      <c r="P127" s="34">
        <f>SUM(J127)</f>
        <v>256</v>
      </c>
      <c r="Q127" s="34"/>
      <c r="R127" s="34"/>
    </row>
    <row r="128" spans="1:18" s="8" customFormat="1" ht="15" customHeight="1" x14ac:dyDescent="0.2">
      <c r="A128" s="38" t="s">
        <v>434</v>
      </c>
      <c r="B128" s="80" t="s">
        <v>443</v>
      </c>
      <c r="C128" s="81"/>
      <c r="D128" s="38"/>
      <c r="E128" s="38"/>
      <c r="F128" s="9"/>
      <c r="G128" s="9"/>
      <c r="H128" s="35"/>
      <c r="I128" s="9"/>
      <c r="J128" s="9"/>
    </row>
    <row r="129" spans="1:18" ht="15" customHeight="1" x14ac:dyDescent="0.2">
      <c r="A129" s="76" t="s">
        <v>307</v>
      </c>
      <c r="B129" s="79" t="s">
        <v>91</v>
      </c>
      <c r="C129" s="61"/>
      <c r="D129" s="48"/>
      <c r="E129" s="54" t="s">
        <v>92</v>
      </c>
      <c r="F129" s="43"/>
      <c r="G129" s="43"/>
      <c r="H129" s="186"/>
      <c r="I129" s="43"/>
      <c r="J129" s="43"/>
    </row>
    <row r="130" spans="1:18" ht="15" customHeight="1" x14ac:dyDescent="0.2">
      <c r="A130" s="37"/>
      <c r="B130" s="50"/>
      <c r="C130" s="59">
        <v>611</v>
      </c>
      <c r="D130" s="37">
        <v>41</v>
      </c>
      <c r="E130" s="37" t="s">
        <v>402</v>
      </c>
      <c r="F130" s="51">
        <v>28035</v>
      </c>
      <c r="G130" s="51">
        <v>28035</v>
      </c>
      <c r="H130" s="144">
        <v>20589.82</v>
      </c>
      <c r="I130" s="51">
        <f t="shared" si="10"/>
        <v>73.443267344390932</v>
      </c>
      <c r="J130" s="51">
        <v>28035</v>
      </c>
    </row>
    <row r="131" spans="1:18" ht="15" customHeight="1" x14ac:dyDescent="0.2">
      <c r="A131" s="37"/>
      <c r="B131" s="50"/>
      <c r="C131" s="155" t="s">
        <v>16</v>
      </c>
      <c r="D131" s="37">
        <v>41</v>
      </c>
      <c r="E131" s="37" t="s">
        <v>93</v>
      </c>
      <c r="F131" s="43">
        <v>9795</v>
      </c>
      <c r="G131" s="43">
        <v>9795</v>
      </c>
      <c r="H131" s="186">
        <v>7573.04</v>
      </c>
      <c r="I131" s="51">
        <f t="shared" si="10"/>
        <v>77.315364982133744</v>
      </c>
      <c r="J131" s="43">
        <v>9795</v>
      </c>
    </row>
    <row r="132" spans="1:18" ht="15" customHeight="1" x14ac:dyDescent="0.2">
      <c r="A132" s="37"/>
      <c r="B132" s="50"/>
      <c r="C132" s="155" t="s">
        <v>42</v>
      </c>
      <c r="D132" s="37">
        <v>41</v>
      </c>
      <c r="E132" s="37" t="s">
        <v>299</v>
      </c>
      <c r="F132" s="43">
        <v>500</v>
      </c>
      <c r="G132" s="43">
        <v>500</v>
      </c>
      <c r="H132" s="186">
        <v>0</v>
      </c>
      <c r="I132" s="51">
        <f t="shared" si="10"/>
        <v>0</v>
      </c>
      <c r="J132" s="43">
        <v>380</v>
      </c>
    </row>
    <row r="133" spans="1:18" ht="15" customHeight="1" x14ac:dyDescent="0.2">
      <c r="A133" s="37"/>
      <c r="B133" s="50"/>
      <c r="C133" s="155">
        <v>632003</v>
      </c>
      <c r="D133" s="37">
        <v>41</v>
      </c>
      <c r="E133" s="37" t="s">
        <v>355</v>
      </c>
      <c r="F133" s="43">
        <v>250</v>
      </c>
      <c r="G133" s="43">
        <v>250</v>
      </c>
      <c r="H133" s="186">
        <v>83.21</v>
      </c>
      <c r="I133" s="51">
        <f t="shared" si="10"/>
        <v>33.283999999999999</v>
      </c>
      <c r="J133" s="43">
        <v>250</v>
      </c>
    </row>
    <row r="134" spans="1:18" ht="15" customHeight="1" x14ac:dyDescent="0.2">
      <c r="A134" s="37"/>
      <c r="B134" s="50"/>
      <c r="C134" s="155">
        <v>636001</v>
      </c>
      <c r="D134" s="37">
        <v>41</v>
      </c>
      <c r="E134" s="37" t="s">
        <v>473</v>
      </c>
      <c r="F134" s="43">
        <v>300</v>
      </c>
      <c r="G134" s="43">
        <v>300</v>
      </c>
      <c r="H134" s="186">
        <v>0</v>
      </c>
      <c r="I134" s="51">
        <f t="shared" si="10"/>
        <v>0</v>
      </c>
      <c r="J134" s="43">
        <v>300</v>
      </c>
    </row>
    <row r="135" spans="1:18" ht="15" customHeight="1" x14ac:dyDescent="0.2">
      <c r="A135" s="37"/>
      <c r="B135" s="50"/>
      <c r="C135" s="155">
        <v>633006</v>
      </c>
      <c r="D135" s="37">
        <v>41</v>
      </c>
      <c r="E135" s="37" t="s">
        <v>341</v>
      </c>
      <c r="F135" s="43">
        <v>130</v>
      </c>
      <c r="G135" s="43">
        <v>130</v>
      </c>
      <c r="H135" s="186">
        <v>221.31</v>
      </c>
      <c r="I135" s="51">
        <f t="shared" si="10"/>
        <v>170.23846153846154</v>
      </c>
      <c r="J135" s="43">
        <v>250</v>
      </c>
    </row>
    <row r="136" spans="1:18" ht="15" customHeight="1" x14ac:dyDescent="0.2">
      <c r="A136" s="37"/>
      <c r="B136" s="50"/>
      <c r="C136" s="155" t="s">
        <v>43</v>
      </c>
      <c r="D136" s="37">
        <v>41</v>
      </c>
      <c r="E136" s="37" t="s">
        <v>340</v>
      </c>
      <c r="F136" s="43">
        <v>50</v>
      </c>
      <c r="G136" s="43">
        <v>50</v>
      </c>
      <c r="H136" s="186">
        <v>0</v>
      </c>
      <c r="I136" s="51">
        <f t="shared" si="10"/>
        <v>0</v>
      </c>
      <c r="J136" s="43">
        <v>50</v>
      </c>
    </row>
    <row r="137" spans="1:18" ht="15" customHeight="1" x14ac:dyDescent="0.2">
      <c r="A137" s="37"/>
      <c r="B137" s="50"/>
      <c r="C137" s="155">
        <v>635005</v>
      </c>
      <c r="D137" s="37">
        <v>41</v>
      </c>
      <c r="E137" s="37" t="s">
        <v>342</v>
      </c>
      <c r="F137" s="43">
        <v>400</v>
      </c>
      <c r="G137" s="43">
        <v>400</v>
      </c>
      <c r="H137" s="186">
        <v>148.54</v>
      </c>
      <c r="I137" s="51">
        <f t="shared" si="10"/>
        <v>37.134999999999998</v>
      </c>
      <c r="J137" s="43">
        <v>400</v>
      </c>
    </row>
    <row r="138" spans="1:18" ht="15" customHeight="1" x14ac:dyDescent="0.2">
      <c r="A138" s="37"/>
      <c r="B138" s="50"/>
      <c r="C138" s="155">
        <v>634001</v>
      </c>
      <c r="D138" s="37">
        <v>41</v>
      </c>
      <c r="E138" s="37" t="s">
        <v>338</v>
      </c>
      <c r="F138" s="43">
        <v>1000</v>
      </c>
      <c r="G138" s="43">
        <v>1000</v>
      </c>
      <c r="H138" s="186">
        <v>350.01</v>
      </c>
      <c r="I138" s="51">
        <f t="shared" si="10"/>
        <v>35.000999999999998</v>
      </c>
      <c r="J138" s="43">
        <v>1000</v>
      </c>
    </row>
    <row r="139" spans="1:18" ht="15" customHeight="1" x14ac:dyDescent="0.2">
      <c r="A139" s="37"/>
      <c r="B139" s="50"/>
      <c r="C139" s="155">
        <v>634003</v>
      </c>
      <c r="D139" s="37">
        <v>41</v>
      </c>
      <c r="E139" s="37" t="s">
        <v>339</v>
      </c>
      <c r="F139" s="43">
        <v>189</v>
      </c>
      <c r="G139" s="43">
        <v>189</v>
      </c>
      <c r="H139" s="186">
        <v>125.22</v>
      </c>
      <c r="I139" s="51">
        <f t="shared" si="10"/>
        <v>66.253968253968253</v>
      </c>
      <c r="J139" s="43">
        <v>189</v>
      </c>
    </row>
    <row r="140" spans="1:18" ht="15" customHeight="1" x14ac:dyDescent="0.2">
      <c r="A140" s="37"/>
      <c r="B140" s="50"/>
      <c r="C140" s="155" t="s">
        <v>44</v>
      </c>
      <c r="D140" s="37">
        <v>41</v>
      </c>
      <c r="E140" s="37" t="s">
        <v>300</v>
      </c>
      <c r="F140" s="43">
        <v>217</v>
      </c>
      <c r="G140" s="43">
        <v>217</v>
      </c>
      <c r="H140" s="186">
        <v>85</v>
      </c>
      <c r="I140" s="51">
        <f t="shared" si="10"/>
        <v>39.170506912442399</v>
      </c>
      <c r="J140" s="43">
        <v>217</v>
      </c>
    </row>
    <row r="141" spans="1:18" ht="15" customHeight="1" x14ac:dyDescent="0.2">
      <c r="A141" s="37"/>
      <c r="B141" s="50"/>
      <c r="C141" s="59">
        <v>637014</v>
      </c>
      <c r="D141" s="37">
        <v>41</v>
      </c>
      <c r="E141" s="37" t="s">
        <v>301</v>
      </c>
      <c r="F141" s="43">
        <v>1225</v>
      </c>
      <c r="G141" s="43">
        <v>1225</v>
      </c>
      <c r="H141" s="186">
        <v>1080.56</v>
      </c>
      <c r="I141" s="51">
        <f t="shared" si="10"/>
        <v>88.208979591836737</v>
      </c>
      <c r="J141" s="43">
        <v>1225</v>
      </c>
    </row>
    <row r="142" spans="1:18" ht="15" customHeight="1" x14ac:dyDescent="0.2">
      <c r="A142" s="39"/>
      <c r="B142" s="50"/>
      <c r="C142" s="59">
        <v>637023</v>
      </c>
      <c r="D142" s="37">
        <v>41</v>
      </c>
      <c r="E142" s="37" t="s">
        <v>519</v>
      </c>
      <c r="F142" s="43">
        <v>50</v>
      </c>
      <c r="G142" s="43">
        <v>50</v>
      </c>
      <c r="H142" s="186">
        <v>0</v>
      </c>
      <c r="I142" s="51">
        <f t="shared" si="10"/>
        <v>0</v>
      </c>
      <c r="J142" s="43">
        <v>50</v>
      </c>
    </row>
    <row r="143" spans="1:18" ht="15" customHeight="1" x14ac:dyDescent="0.2">
      <c r="A143" s="39"/>
      <c r="B143" s="50"/>
      <c r="C143" s="59">
        <v>642015</v>
      </c>
      <c r="D143" s="37">
        <v>41</v>
      </c>
      <c r="E143" s="37" t="s">
        <v>622</v>
      </c>
      <c r="F143" s="43">
        <v>0</v>
      </c>
      <c r="G143" s="43">
        <v>0</v>
      </c>
      <c r="H143" s="186">
        <v>0</v>
      </c>
      <c r="I143" s="51">
        <v>0</v>
      </c>
      <c r="J143" s="43">
        <v>0</v>
      </c>
    </row>
    <row r="144" spans="1:18" ht="15" customHeight="1" x14ac:dyDescent="0.2">
      <c r="A144" s="72" t="s">
        <v>307</v>
      </c>
      <c r="B144" s="50"/>
      <c r="C144" s="59"/>
      <c r="D144" s="37"/>
      <c r="E144" s="41" t="s">
        <v>66</v>
      </c>
      <c r="F144" s="110">
        <f>SUM(F130:F143)</f>
        <v>42141</v>
      </c>
      <c r="G144" s="110">
        <f t="shared" ref="G144:J144" si="12">SUM(G130:G143)</f>
        <v>42141</v>
      </c>
      <c r="H144" s="110">
        <f t="shared" si="12"/>
        <v>30256.710000000003</v>
      </c>
      <c r="I144" s="299">
        <f t="shared" si="10"/>
        <v>71.798747063429929</v>
      </c>
      <c r="J144" s="110">
        <f t="shared" si="12"/>
        <v>42141</v>
      </c>
      <c r="L144" s="34">
        <f>SUM(F144)</f>
        <v>42141</v>
      </c>
      <c r="M144" s="34">
        <f>SUM(G144)</f>
        <v>42141</v>
      </c>
      <c r="N144" s="34">
        <f>SUM(H144)</f>
        <v>30256.710000000003</v>
      </c>
      <c r="O144" s="34">
        <f>SUM(I144)</f>
        <v>71.798747063429929</v>
      </c>
      <c r="P144" s="34">
        <f>SUM(J144)</f>
        <v>42141</v>
      </c>
      <c r="Q144" s="34"/>
      <c r="R144" s="34"/>
    </row>
    <row r="145" spans="1:10" s="8" customFormat="1" ht="15.95" customHeight="1" x14ac:dyDescent="0.2">
      <c r="A145" s="38" t="s">
        <v>434</v>
      </c>
      <c r="B145" s="74" t="s">
        <v>444</v>
      </c>
      <c r="C145" s="75"/>
      <c r="D145" s="66"/>
      <c r="E145" s="66"/>
      <c r="F145" s="9"/>
      <c r="G145" s="9"/>
      <c r="H145" s="35"/>
      <c r="I145" s="9"/>
      <c r="J145" s="9"/>
    </row>
    <row r="146" spans="1:10" ht="15.95" customHeight="1" x14ac:dyDescent="0.2">
      <c r="A146" s="72" t="s">
        <v>309</v>
      </c>
      <c r="B146" s="41" t="s">
        <v>94</v>
      </c>
      <c r="C146" s="58"/>
      <c r="D146" s="41"/>
      <c r="E146" s="41" t="s">
        <v>95</v>
      </c>
      <c r="F146" s="43"/>
      <c r="G146" s="43"/>
      <c r="H146" s="186"/>
      <c r="I146" s="43"/>
      <c r="J146" s="43"/>
    </row>
    <row r="147" spans="1:10" ht="15.95" customHeight="1" x14ac:dyDescent="0.2">
      <c r="A147" s="37"/>
      <c r="B147" s="37"/>
      <c r="C147" s="59">
        <v>631003</v>
      </c>
      <c r="D147" s="37">
        <v>41</v>
      </c>
      <c r="E147" s="37" t="s">
        <v>96</v>
      </c>
      <c r="F147" s="43">
        <v>400</v>
      </c>
      <c r="G147" s="43">
        <v>400</v>
      </c>
      <c r="H147" s="186">
        <v>0</v>
      </c>
      <c r="I147" s="43">
        <f t="shared" si="10"/>
        <v>0</v>
      </c>
      <c r="J147" s="43">
        <v>0</v>
      </c>
    </row>
    <row r="148" spans="1:10" ht="15.95" customHeight="1" x14ac:dyDescent="0.2">
      <c r="A148" s="37"/>
      <c r="B148" s="37"/>
      <c r="C148" s="155" t="s">
        <v>97</v>
      </c>
      <c r="D148" s="37">
        <v>41</v>
      </c>
      <c r="E148" s="37" t="s">
        <v>98</v>
      </c>
      <c r="F148" s="43">
        <v>300</v>
      </c>
      <c r="G148" s="43">
        <v>300</v>
      </c>
      <c r="H148" s="186">
        <v>0</v>
      </c>
      <c r="I148" s="43">
        <f t="shared" si="10"/>
        <v>0</v>
      </c>
      <c r="J148" s="43">
        <v>0</v>
      </c>
    </row>
    <row r="149" spans="1:10" ht="15.95" customHeight="1" x14ac:dyDescent="0.2">
      <c r="A149" s="37"/>
      <c r="B149" s="50"/>
      <c r="C149" s="155">
        <v>632001</v>
      </c>
      <c r="D149" s="37">
        <v>41</v>
      </c>
      <c r="E149" s="37" t="s">
        <v>362</v>
      </c>
      <c r="F149" s="43">
        <v>647</v>
      </c>
      <c r="G149" s="43">
        <v>647</v>
      </c>
      <c r="H149" s="186">
        <v>541.51</v>
      </c>
      <c r="I149" s="51">
        <f t="shared" si="10"/>
        <v>83.695517774343116</v>
      </c>
      <c r="J149" s="43">
        <v>647</v>
      </c>
    </row>
    <row r="150" spans="1:10" ht="15.95" customHeight="1" x14ac:dyDescent="0.2">
      <c r="A150" s="37"/>
      <c r="B150" s="50"/>
      <c r="C150" s="155">
        <v>632002</v>
      </c>
      <c r="D150" s="37">
        <v>41</v>
      </c>
      <c r="E150" s="37" t="s">
        <v>99</v>
      </c>
      <c r="F150" s="43">
        <v>193</v>
      </c>
      <c r="G150" s="43">
        <v>193</v>
      </c>
      <c r="H150" s="186">
        <v>405.62</v>
      </c>
      <c r="I150" s="51">
        <f t="shared" si="10"/>
        <v>210.16580310880829</v>
      </c>
      <c r="J150" s="43">
        <v>500</v>
      </c>
    </row>
    <row r="151" spans="1:10" ht="15.95" customHeight="1" x14ac:dyDescent="0.2">
      <c r="A151" s="37"/>
      <c r="B151" s="37"/>
      <c r="C151" s="155">
        <v>633006</v>
      </c>
      <c r="D151" s="37">
        <v>41</v>
      </c>
      <c r="E151" s="37" t="s">
        <v>101</v>
      </c>
      <c r="F151" s="43">
        <v>500</v>
      </c>
      <c r="G151" s="43">
        <v>500</v>
      </c>
      <c r="H151" s="186">
        <v>8</v>
      </c>
      <c r="I151" s="51">
        <f t="shared" si="10"/>
        <v>1.6</v>
      </c>
      <c r="J151" s="43">
        <v>500</v>
      </c>
    </row>
    <row r="152" spans="1:10" ht="15.95" customHeight="1" x14ac:dyDescent="0.2">
      <c r="A152" s="37"/>
      <c r="B152" s="37"/>
      <c r="C152" s="155" t="s">
        <v>42</v>
      </c>
      <c r="D152" s="37">
        <v>41</v>
      </c>
      <c r="E152" s="37" t="s">
        <v>831</v>
      </c>
      <c r="F152" s="43">
        <v>523</v>
      </c>
      <c r="G152" s="43">
        <v>523</v>
      </c>
      <c r="H152" s="186">
        <v>278.18</v>
      </c>
      <c r="I152" s="51">
        <f t="shared" si="10"/>
        <v>53.18929254302104</v>
      </c>
      <c r="J152" s="43">
        <v>523</v>
      </c>
    </row>
    <row r="153" spans="1:10" ht="15.95" customHeight="1" x14ac:dyDescent="0.2">
      <c r="A153" s="37"/>
      <c r="B153" s="37"/>
      <c r="C153" s="155" t="s">
        <v>42</v>
      </c>
      <c r="D153" s="37">
        <v>111</v>
      </c>
      <c r="E153" s="37" t="s">
        <v>715</v>
      </c>
      <c r="F153" s="43">
        <v>0</v>
      </c>
      <c r="G153" s="43">
        <v>0</v>
      </c>
      <c r="H153" s="186">
        <v>4921.8</v>
      </c>
      <c r="I153" s="51">
        <v>0</v>
      </c>
      <c r="J153" s="43">
        <v>4922</v>
      </c>
    </row>
    <row r="154" spans="1:10" ht="15.95" customHeight="1" x14ac:dyDescent="0.2">
      <c r="A154" s="37"/>
      <c r="B154" s="37"/>
      <c r="C154" s="155" t="s">
        <v>44</v>
      </c>
      <c r="D154" s="37">
        <v>41</v>
      </c>
      <c r="E154" s="37" t="s">
        <v>623</v>
      </c>
      <c r="F154" s="43">
        <v>127</v>
      </c>
      <c r="G154" s="43">
        <v>127</v>
      </c>
      <c r="H154" s="186">
        <v>0</v>
      </c>
      <c r="I154" s="51">
        <f t="shared" si="10"/>
        <v>0</v>
      </c>
      <c r="J154" s="43">
        <v>127</v>
      </c>
    </row>
    <row r="155" spans="1:10" ht="15.95" customHeight="1" x14ac:dyDescent="0.2">
      <c r="A155" s="37"/>
      <c r="B155" s="37"/>
      <c r="C155" s="155">
        <v>63316</v>
      </c>
      <c r="D155" s="37">
        <v>41</v>
      </c>
      <c r="E155" s="37" t="s">
        <v>490</v>
      </c>
      <c r="F155" s="43">
        <v>154</v>
      </c>
      <c r="G155" s="43">
        <v>154</v>
      </c>
      <c r="H155" s="186">
        <v>0</v>
      </c>
      <c r="I155" s="51">
        <f t="shared" si="10"/>
        <v>0</v>
      </c>
      <c r="J155" s="43">
        <v>154</v>
      </c>
    </row>
    <row r="156" spans="1:10" ht="15.95" customHeight="1" x14ac:dyDescent="0.2">
      <c r="A156" s="37"/>
      <c r="B156" s="50"/>
      <c r="C156" s="155">
        <v>634001</v>
      </c>
      <c r="D156" s="37">
        <v>41</v>
      </c>
      <c r="E156" s="37" t="s">
        <v>102</v>
      </c>
      <c r="F156" s="43">
        <v>720</v>
      </c>
      <c r="G156" s="43">
        <v>720</v>
      </c>
      <c r="H156" s="186">
        <v>523.29</v>
      </c>
      <c r="I156" s="51">
        <f t="shared" si="10"/>
        <v>72.67916666666666</v>
      </c>
      <c r="J156" s="43">
        <v>720</v>
      </c>
    </row>
    <row r="157" spans="1:10" ht="15.95" customHeight="1" x14ac:dyDescent="0.2">
      <c r="A157" s="37"/>
      <c r="B157" s="50"/>
      <c r="C157" s="155" t="s">
        <v>50</v>
      </c>
      <c r="D157" s="37">
        <v>41</v>
      </c>
      <c r="E157" s="37" t="s">
        <v>103</v>
      </c>
      <c r="F157" s="43">
        <v>462</v>
      </c>
      <c r="G157" s="43">
        <v>462</v>
      </c>
      <c r="H157" s="186">
        <v>26.5</v>
      </c>
      <c r="I157" s="51">
        <f t="shared" si="10"/>
        <v>5.7359307359307357</v>
      </c>
      <c r="J157" s="43">
        <v>462</v>
      </c>
    </row>
    <row r="158" spans="1:10" ht="15.95" customHeight="1" x14ac:dyDescent="0.2">
      <c r="A158" s="37"/>
      <c r="B158" s="50"/>
      <c r="C158" s="155">
        <v>634002</v>
      </c>
      <c r="D158" s="37">
        <v>41</v>
      </c>
      <c r="E158" s="37" t="s">
        <v>104</v>
      </c>
      <c r="F158" s="43">
        <v>600</v>
      </c>
      <c r="G158" s="43">
        <v>600</v>
      </c>
      <c r="H158" s="186">
        <v>0</v>
      </c>
      <c r="I158" s="51">
        <f t="shared" si="10"/>
        <v>0</v>
      </c>
      <c r="J158" s="43">
        <v>163</v>
      </c>
    </row>
    <row r="159" spans="1:10" ht="15.95" customHeight="1" x14ac:dyDescent="0.2">
      <c r="A159" s="37"/>
      <c r="B159" s="50"/>
      <c r="C159" s="155" t="s">
        <v>105</v>
      </c>
      <c r="D159" s="37">
        <v>41</v>
      </c>
      <c r="E159" s="37" t="s">
        <v>106</v>
      </c>
      <c r="F159" s="43">
        <v>200</v>
      </c>
      <c r="G159" s="43">
        <v>200</v>
      </c>
      <c r="H159" s="186">
        <v>0</v>
      </c>
      <c r="I159" s="51">
        <f t="shared" si="10"/>
        <v>0</v>
      </c>
      <c r="J159" s="43">
        <v>200</v>
      </c>
    </row>
    <row r="160" spans="1:10" ht="15.95" customHeight="1" x14ac:dyDescent="0.2">
      <c r="A160" s="37"/>
      <c r="B160" s="50"/>
      <c r="C160" s="155">
        <v>634003</v>
      </c>
      <c r="D160" s="37">
        <v>41</v>
      </c>
      <c r="E160" s="37" t="s">
        <v>107</v>
      </c>
      <c r="F160" s="43">
        <v>620</v>
      </c>
      <c r="G160" s="43">
        <v>620</v>
      </c>
      <c r="H160" s="186">
        <v>747.38</v>
      </c>
      <c r="I160" s="51">
        <f t="shared" si="10"/>
        <v>120.54516129032258</v>
      </c>
      <c r="J160" s="43">
        <v>750</v>
      </c>
    </row>
    <row r="161" spans="1:18" ht="15.95" customHeight="1" x14ac:dyDescent="0.2">
      <c r="A161" s="37"/>
      <c r="B161" s="50"/>
      <c r="C161" s="155" t="s">
        <v>51</v>
      </c>
      <c r="D161" s="37">
        <v>41</v>
      </c>
      <c r="E161" s="37" t="s">
        <v>108</v>
      </c>
      <c r="F161" s="43">
        <v>390</v>
      </c>
      <c r="G161" s="43">
        <v>390</v>
      </c>
      <c r="H161" s="186">
        <v>0</v>
      </c>
      <c r="I161" s="51">
        <f t="shared" si="10"/>
        <v>0</v>
      </c>
      <c r="J161" s="43">
        <v>390</v>
      </c>
    </row>
    <row r="162" spans="1:18" ht="15.95" customHeight="1" x14ac:dyDescent="0.2">
      <c r="A162" s="37"/>
      <c r="B162" s="50"/>
      <c r="C162" s="155">
        <v>637023</v>
      </c>
      <c r="D162" s="37">
        <v>41</v>
      </c>
      <c r="E162" s="37" t="s">
        <v>627</v>
      </c>
      <c r="F162" s="43">
        <v>93</v>
      </c>
      <c r="G162" s="43">
        <v>93</v>
      </c>
      <c r="H162" s="186">
        <v>0</v>
      </c>
      <c r="I162" s="51">
        <f t="shared" si="10"/>
        <v>0</v>
      </c>
      <c r="J162" s="43">
        <v>93</v>
      </c>
    </row>
    <row r="163" spans="1:18" ht="15.95" customHeight="1" x14ac:dyDescent="0.2">
      <c r="A163" s="37"/>
      <c r="B163" s="37"/>
      <c r="C163" s="155" t="s">
        <v>109</v>
      </c>
      <c r="D163" s="37">
        <v>41</v>
      </c>
      <c r="E163" s="37" t="s">
        <v>110</v>
      </c>
      <c r="F163" s="43">
        <v>90</v>
      </c>
      <c r="G163" s="43">
        <v>90</v>
      </c>
      <c r="H163" s="186">
        <v>100</v>
      </c>
      <c r="I163" s="51">
        <f t="shared" si="10"/>
        <v>111.11111111111111</v>
      </c>
      <c r="J163" s="43">
        <v>90</v>
      </c>
    </row>
    <row r="164" spans="1:18" ht="15.95" customHeight="1" x14ac:dyDescent="0.2">
      <c r="A164" s="42"/>
      <c r="B164" s="37"/>
      <c r="C164" s="155" t="s">
        <v>624</v>
      </c>
      <c r="D164" s="37">
        <v>41</v>
      </c>
      <c r="E164" s="37" t="s">
        <v>625</v>
      </c>
      <c r="F164" s="43">
        <v>110</v>
      </c>
      <c r="G164" s="43">
        <v>110</v>
      </c>
      <c r="H164" s="186">
        <v>100</v>
      </c>
      <c r="I164" s="51">
        <f t="shared" si="10"/>
        <v>90.909090909090907</v>
      </c>
      <c r="J164" s="43">
        <v>110</v>
      </c>
    </row>
    <row r="165" spans="1:18" ht="15.95" customHeight="1" x14ac:dyDescent="0.2">
      <c r="A165" s="42"/>
      <c r="B165" s="37"/>
      <c r="C165" s="59">
        <v>637001</v>
      </c>
      <c r="D165" s="37">
        <v>41</v>
      </c>
      <c r="E165" s="37" t="s">
        <v>626</v>
      </c>
      <c r="F165" s="43">
        <v>0</v>
      </c>
      <c r="G165" s="43">
        <v>0</v>
      </c>
      <c r="H165" s="186">
        <v>0</v>
      </c>
      <c r="I165" s="51">
        <v>0</v>
      </c>
      <c r="J165" s="43">
        <v>0</v>
      </c>
    </row>
    <row r="166" spans="1:18" ht="15.95" customHeight="1" x14ac:dyDescent="0.2">
      <c r="A166" s="42"/>
      <c r="B166" s="37"/>
      <c r="C166" s="59">
        <v>637005</v>
      </c>
      <c r="D166" s="37">
        <v>41</v>
      </c>
      <c r="E166" s="37" t="s">
        <v>830</v>
      </c>
      <c r="F166" s="43">
        <v>0</v>
      </c>
      <c r="G166" s="43">
        <v>0</v>
      </c>
      <c r="H166" s="186">
        <v>720</v>
      </c>
      <c r="I166" s="51">
        <v>0</v>
      </c>
      <c r="J166" s="43">
        <v>720</v>
      </c>
    </row>
    <row r="167" spans="1:18" ht="15.95" customHeight="1" x14ac:dyDescent="0.2">
      <c r="A167" s="42"/>
      <c r="B167" s="37"/>
      <c r="C167" s="59">
        <v>635004</v>
      </c>
      <c r="D167" s="37">
        <v>41</v>
      </c>
      <c r="E167" s="37" t="s">
        <v>832</v>
      </c>
      <c r="F167" s="43">
        <v>0</v>
      </c>
      <c r="G167" s="43">
        <v>0</v>
      </c>
      <c r="H167" s="186">
        <v>261</v>
      </c>
      <c r="I167" s="51">
        <v>0</v>
      </c>
      <c r="J167" s="43">
        <v>261</v>
      </c>
    </row>
    <row r="168" spans="1:18" ht="15.95" customHeight="1" x14ac:dyDescent="0.2">
      <c r="A168" s="76" t="s">
        <v>309</v>
      </c>
      <c r="B168" s="37"/>
      <c r="C168" s="59"/>
      <c r="D168" s="37"/>
      <c r="E168" s="41" t="s">
        <v>90</v>
      </c>
      <c r="F168" s="110">
        <f>SUM(F147:F167)</f>
        <v>6129</v>
      </c>
      <c r="G168" s="110">
        <f t="shared" ref="G168:J168" si="13">SUM(G147:G167)</f>
        <v>6129</v>
      </c>
      <c r="H168" s="110">
        <f t="shared" si="13"/>
        <v>8633.2800000000007</v>
      </c>
      <c r="I168" s="299">
        <f t="shared" si="10"/>
        <v>140.8595203132648</v>
      </c>
      <c r="J168" s="110">
        <f t="shared" si="13"/>
        <v>11332</v>
      </c>
      <c r="L168" s="34">
        <f>SUM(F168)</f>
        <v>6129</v>
      </c>
      <c r="M168" s="34">
        <f>SUM(G168)</f>
        <v>6129</v>
      </c>
      <c r="N168" s="34">
        <f>SUM(H168)</f>
        <v>8633.2800000000007</v>
      </c>
      <c r="O168" s="34">
        <f>SUM(I168)</f>
        <v>140.8595203132648</v>
      </c>
      <c r="P168" s="34">
        <f>SUM(J168)</f>
        <v>11332</v>
      </c>
      <c r="Q168" s="34"/>
      <c r="R168" s="34"/>
    </row>
    <row r="169" spans="1:18" s="11" customFormat="1" ht="15.95" customHeight="1" x14ac:dyDescent="0.25">
      <c r="A169" s="49" t="s">
        <v>399</v>
      </c>
      <c r="B169" s="49"/>
      <c r="C169" s="82"/>
      <c r="D169" s="49"/>
      <c r="E169" s="49"/>
      <c r="F169" s="9"/>
      <c r="G169" s="9"/>
      <c r="H169" s="35"/>
      <c r="I169" s="9"/>
      <c r="J169" s="9"/>
    </row>
    <row r="170" spans="1:18" ht="15.75" customHeight="1" x14ac:dyDescent="0.2">
      <c r="A170" s="63"/>
      <c r="B170" s="49" t="s">
        <v>111</v>
      </c>
      <c r="C170" s="82"/>
      <c r="D170" s="49"/>
      <c r="E170" s="49" t="s">
        <v>112</v>
      </c>
      <c r="F170" s="9"/>
      <c r="G170" s="9"/>
      <c r="H170" s="35"/>
      <c r="I170" s="9"/>
      <c r="J170" s="9"/>
    </row>
    <row r="171" spans="1:18" ht="15.75" customHeight="1" x14ac:dyDescent="0.2">
      <c r="A171" s="72"/>
      <c r="B171" s="37"/>
      <c r="C171" s="59">
        <v>637027</v>
      </c>
      <c r="D171" s="37">
        <v>41</v>
      </c>
      <c r="E171" s="37" t="s">
        <v>659</v>
      </c>
      <c r="F171" s="51">
        <v>8000</v>
      </c>
      <c r="G171" s="51">
        <v>8000</v>
      </c>
      <c r="H171" s="144">
        <v>4275.3</v>
      </c>
      <c r="I171" s="43">
        <f t="shared" si="10"/>
        <v>53.441250000000004</v>
      </c>
      <c r="J171" s="51">
        <v>8000</v>
      </c>
    </row>
    <row r="172" spans="1:18" ht="15.75" customHeight="1" x14ac:dyDescent="0.2">
      <c r="A172" s="72"/>
      <c r="B172" s="37"/>
      <c r="C172" s="59">
        <v>625007</v>
      </c>
      <c r="D172" s="37">
        <v>41</v>
      </c>
      <c r="E172" s="37" t="s">
        <v>335</v>
      </c>
      <c r="F172" s="51">
        <v>2500</v>
      </c>
      <c r="G172" s="51">
        <v>2500</v>
      </c>
      <c r="H172" s="144">
        <v>1011.54</v>
      </c>
      <c r="I172" s="51">
        <f t="shared" si="10"/>
        <v>40.461599999999997</v>
      </c>
      <c r="J172" s="51">
        <v>2500</v>
      </c>
    </row>
    <row r="173" spans="1:18" ht="15.75" customHeight="1" x14ac:dyDescent="0.2">
      <c r="A173" s="72"/>
      <c r="B173" s="50"/>
      <c r="C173" s="59">
        <v>633006</v>
      </c>
      <c r="D173" s="37">
        <v>41</v>
      </c>
      <c r="E173" s="37" t="s">
        <v>747</v>
      </c>
      <c r="F173" s="51">
        <v>5000</v>
      </c>
      <c r="G173" s="51">
        <v>5000</v>
      </c>
      <c r="H173" s="144">
        <v>898.56</v>
      </c>
      <c r="I173" s="51">
        <f t="shared" si="10"/>
        <v>17.9712</v>
      </c>
      <c r="J173" s="252">
        <v>6842</v>
      </c>
    </row>
    <row r="174" spans="1:18" ht="15.75" customHeight="1" x14ac:dyDescent="0.2">
      <c r="A174" s="37"/>
      <c r="B174" s="50"/>
      <c r="C174" s="59">
        <v>637005</v>
      </c>
      <c r="D174" s="37">
        <v>41</v>
      </c>
      <c r="E174" s="37" t="s">
        <v>528</v>
      </c>
      <c r="F174" s="51">
        <v>700</v>
      </c>
      <c r="G174" s="51">
        <v>700</v>
      </c>
      <c r="H174" s="144">
        <v>763.64</v>
      </c>
      <c r="I174" s="51">
        <f t="shared" si="10"/>
        <v>109.09142857142857</v>
      </c>
      <c r="J174" s="51">
        <v>800</v>
      </c>
    </row>
    <row r="175" spans="1:18" ht="15.75" customHeight="1" x14ac:dyDescent="0.2">
      <c r="A175" s="39"/>
      <c r="B175" s="50"/>
      <c r="C175" s="59">
        <v>633006</v>
      </c>
      <c r="D175" s="39">
        <v>41</v>
      </c>
      <c r="E175" s="39" t="s">
        <v>858</v>
      </c>
      <c r="F175" s="111">
        <v>0</v>
      </c>
      <c r="G175" s="111">
        <v>0</v>
      </c>
      <c r="H175" s="231">
        <v>390.96</v>
      </c>
      <c r="I175" s="51">
        <v>0</v>
      </c>
      <c r="J175" s="111">
        <v>391</v>
      </c>
    </row>
    <row r="176" spans="1:18" ht="15.75" customHeight="1" x14ac:dyDescent="0.2">
      <c r="A176" s="39"/>
      <c r="B176" s="50"/>
      <c r="C176" s="59">
        <v>637006</v>
      </c>
      <c r="D176" s="39">
        <v>41</v>
      </c>
      <c r="E176" s="39" t="s">
        <v>859</v>
      </c>
      <c r="F176" s="111">
        <v>0</v>
      </c>
      <c r="G176" s="111">
        <v>0</v>
      </c>
      <c r="H176" s="231">
        <v>67</v>
      </c>
      <c r="I176" s="51">
        <v>0</v>
      </c>
      <c r="J176" s="111">
        <v>67</v>
      </c>
    </row>
    <row r="177" spans="1:18" ht="15.75" customHeight="1" x14ac:dyDescent="0.2">
      <c r="A177" s="147">
        <v>11</v>
      </c>
      <c r="B177" s="50"/>
      <c r="C177" s="59" t="s">
        <v>114</v>
      </c>
      <c r="D177" s="39"/>
      <c r="E177" s="147" t="s">
        <v>66</v>
      </c>
      <c r="F177" s="110">
        <f>SUM(F171:F176)</f>
        <v>16200</v>
      </c>
      <c r="G177" s="110">
        <f t="shared" ref="G177:J177" si="14">SUM(G171:G176)</f>
        <v>16200</v>
      </c>
      <c r="H177" s="110">
        <f t="shared" si="14"/>
        <v>7407</v>
      </c>
      <c r="I177" s="299">
        <f t="shared" si="10"/>
        <v>45.722222222222221</v>
      </c>
      <c r="J177" s="110">
        <f t="shared" si="14"/>
        <v>18600</v>
      </c>
      <c r="L177" s="34">
        <f>SUM(F177)</f>
        <v>16200</v>
      </c>
      <c r="M177" s="34">
        <f>SUM(G177)</f>
        <v>16200</v>
      </c>
      <c r="N177" s="34">
        <f>SUM(H177)</f>
        <v>7407</v>
      </c>
      <c r="O177" s="34">
        <f>SUM(I177)</f>
        <v>45.722222222222221</v>
      </c>
      <c r="P177" s="34">
        <f>SUM(J177)</f>
        <v>18600</v>
      </c>
      <c r="Q177" s="34"/>
      <c r="R177" s="34"/>
    </row>
    <row r="178" spans="1:18" s="10" customFormat="1" ht="15.75" customHeight="1" x14ac:dyDescent="0.2">
      <c r="A178" s="73" t="s">
        <v>305</v>
      </c>
      <c r="B178" s="77"/>
      <c r="C178" s="83"/>
      <c r="D178" s="78"/>
      <c r="E178" s="78"/>
      <c r="F178" s="9"/>
      <c r="G178" s="9"/>
      <c r="H178" s="35"/>
      <c r="I178" s="9"/>
      <c r="J178" s="9"/>
    </row>
    <row r="179" spans="1:18" s="8" customFormat="1" ht="15.75" customHeight="1" x14ac:dyDescent="0.2">
      <c r="A179" s="66" t="s">
        <v>434</v>
      </c>
      <c r="B179" s="68" t="s">
        <v>445</v>
      </c>
      <c r="C179" s="62"/>
      <c r="D179" s="63"/>
      <c r="E179" s="63"/>
      <c r="F179" s="9"/>
      <c r="G179" s="9"/>
      <c r="H179" s="35"/>
      <c r="I179" s="9"/>
      <c r="J179" s="9"/>
    </row>
    <row r="180" spans="1:18" ht="15.75" customHeight="1" x14ac:dyDescent="0.2">
      <c r="A180" s="76" t="s">
        <v>393</v>
      </c>
      <c r="B180" s="41" t="s">
        <v>115</v>
      </c>
      <c r="C180" s="58"/>
      <c r="D180" s="41"/>
      <c r="E180" s="41" t="s">
        <v>116</v>
      </c>
      <c r="F180" s="43"/>
      <c r="G180" s="43"/>
      <c r="H180" s="308"/>
      <c r="I180" s="43"/>
      <c r="J180" s="51"/>
    </row>
    <row r="181" spans="1:18" ht="15.75" customHeight="1" x14ac:dyDescent="0.2">
      <c r="A181" s="37"/>
      <c r="B181" s="50"/>
      <c r="C181" s="59">
        <v>611</v>
      </c>
      <c r="D181" s="37">
        <v>111</v>
      </c>
      <c r="E181" s="37" t="s">
        <v>117</v>
      </c>
      <c r="F181" s="43">
        <v>3117</v>
      </c>
      <c r="G181" s="43">
        <v>3117</v>
      </c>
      <c r="H181" s="308">
        <v>3117</v>
      </c>
      <c r="I181" s="43">
        <f t="shared" si="10"/>
        <v>100</v>
      </c>
      <c r="J181" s="51">
        <v>3117</v>
      </c>
    </row>
    <row r="182" spans="1:18" ht="15.75" customHeight="1" x14ac:dyDescent="0.2">
      <c r="A182" s="37"/>
      <c r="B182" s="50"/>
      <c r="C182" s="59">
        <v>611</v>
      </c>
      <c r="D182" s="37" t="s">
        <v>551</v>
      </c>
      <c r="E182" s="37" t="s">
        <v>118</v>
      </c>
      <c r="F182" s="43">
        <v>5778</v>
      </c>
      <c r="G182" s="43">
        <v>5778</v>
      </c>
      <c r="H182" s="186">
        <v>5778</v>
      </c>
      <c r="I182" s="51">
        <f t="shared" si="10"/>
        <v>100</v>
      </c>
      <c r="J182" s="43">
        <v>5778</v>
      </c>
    </row>
    <row r="183" spans="1:18" ht="15.75" customHeight="1" x14ac:dyDescent="0.2">
      <c r="A183" s="37"/>
      <c r="B183" s="50"/>
      <c r="C183" s="59">
        <v>611</v>
      </c>
      <c r="D183" s="37">
        <v>41</v>
      </c>
      <c r="E183" s="37" t="s">
        <v>119</v>
      </c>
      <c r="F183" s="43">
        <v>5823</v>
      </c>
      <c r="G183" s="43">
        <v>5823</v>
      </c>
      <c r="H183" s="186">
        <v>3435.84</v>
      </c>
      <c r="I183" s="51">
        <f t="shared" si="10"/>
        <v>59.00463678516229</v>
      </c>
      <c r="J183" s="255">
        <v>8610</v>
      </c>
    </row>
    <row r="184" spans="1:18" ht="15.75" customHeight="1" x14ac:dyDescent="0.2">
      <c r="A184" s="37"/>
      <c r="B184" s="50"/>
      <c r="C184" s="155" t="s">
        <v>16</v>
      </c>
      <c r="D184" s="37">
        <v>111</v>
      </c>
      <c r="E184" s="37" t="s">
        <v>120</v>
      </c>
      <c r="F184" s="43">
        <v>804</v>
      </c>
      <c r="G184" s="43">
        <v>804</v>
      </c>
      <c r="H184" s="186">
        <v>804</v>
      </c>
      <c r="I184" s="51">
        <f t="shared" si="10"/>
        <v>100</v>
      </c>
      <c r="J184" s="43">
        <v>804</v>
      </c>
    </row>
    <row r="185" spans="1:18" ht="15.75" customHeight="1" x14ac:dyDescent="0.2">
      <c r="A185" s="37"/>
      <c r="B185" s="50"/>
      <c r="C185" s="155" t="s">
        <v>16</v>
      </c>
      <c r="D185" s="37" t="s">
        <v>551</v>
      </c>
      <c r="E185" s="37" t="s">
        <v>121</v>
      </c>
      <c r="F185" s="43">
        <v>1230</v>
      </c>
      <c r="G185" s="43">
        <v>1230</v>
      </c>
      <c r="H185" s="186">
        <v>1230</v>
      </c>
      <c r="I185" s="51">
        <f t="shared" si="10"/>
        <v>100</v>
      </c>
      <c r="J185" s="43">
        <v>1230</v>
      </c>
    </row>
    <row r="186" spans="1:18" ht="15.75" customHeight="1" x14ac:dyDescent="0.2">
      <c r="A186" s="37"/>
      <c r="B186" s="50"/>
      <c r="C186" s="155" t="s">
        <v>16</v>
      </c>
      <c r="D186" s="37">
        <v>41</v>
      </c>
      <c r="E186" s="37" t="s">
        <v>122</v>
      </c>
      <c r="F186" s="43">
        <v>3108</v>
      </c>
      <c r="G186" s="43">
        <v>3108</v>
      </c>
      <c r="H186" s="186">
        <v>2391.84</v>
      </c>
      <c r="I186" s="51">
        <f t="shared" si="10"/>
        <v>76.957528957528964</v>
      </c>
      <c r="J186" s="255">
        <v>4082</v>
      </c>
    </row>
    <row r="187" spans="1:18" ht="15.75" customHeight="1" x14ac:dyDescent="0.2">
      <c r="A187" s="37"/>
      <c r="B187" s="50"/>
      <c r="C187" s="59">
        <v>631001</v>
      </c>
      <c r="D187" s="37">
        <v>41</v>
      </c>
      <c r="E187" s="37" t="s">
        <v>525</v>
      </c>
      <c r="F187" s="43">
        <v>100</v>
      </c>
      <c r="G187" s="43">
        <v>100</v>
      </c>
      <c r="H187" s="186">
        <v>42.62</v>
      </c>
      <c r="I187" s="51">
        <f t="shared" si="10"/>
        <v>42.62</v>
      </c>
      <c r="J187" s="43">
        <v>100</v>
      </c>
    </row>
    <row r="188" spans="1:18" ht="15.75" customHeight="1" x14ac:dyDescent="0.2">
      <c r="A188" s="37"/>
      <c r="B188" s="50"/>
      <c r="C188" s="155" t="s">
        <v>38</v>
      </c>
      <c r="D188" s="37">
        <v>41</v>
      </c>
      <c r="E188" s="37" t="s">
        <v>508</v>
      </c>
      <c r="F188" s="43">
        <v>303</v>
      </c>
      <c r="G188" s="43">
        <v>303</v>
      </c>
      <c r="H188" s="186">
        <v>0</v>
      </c>
      <c r="I188" s="51">
        <f t="shared" si="10"/>
        <v>0</v>
      </c>
      <c r="J188" s="43">
        <v>303</v>
      </c>
    </row>
    <row r="189" spans="1:18" ht="15.75" customHeight="1" x14ac:dyDescent="0.2">
      <c r="A189" s="37"/>
      <c r="B189" s="50"/>
      <c r="C189" s="59">
        <v>633006</v>
      </c>
      <c r="D189" s="37">
        <v>41</v>
      </c>
      <c r="E189" s="37" t="s">
        <v>343</v>
      </c>
      <c r="F189" s="43">
        <v>326</v>
      </c>
      <c r="G189" s="43">
        <v>326</v>
      </c>
      <c r="H189" s="186">
        <v>255.58</v>
      </c>
      <c r="I189" s="51">
        <f t="shared" si="10"/>
        <v>78.398773006134974</v>
      </c>
      <c r="J189" s="43">
        <v>326</v>
      </c>
    </row>
    <row r="190" spans="1:18" ht="15.75" customHeight="1" x14ac:dyDescent="0.2">
      <c r="A190" s="37"/>
      <c r="B190" s="50"/>
      <c r="C190" s="59">
        <v>633006</v>
      </c>
      <c r="D190" s="37">
        <v>111</v>
      </c>
      <c r="E190" s="37" t="s">
        <v>382</v>
      </c>
      <c r="F190" s="43">
        <v>66</v>
      </c>
      <c r="G190" s="43">
        <v>66</v>
      </c>
      <c r="H190" s="186">
        <v>0</v>
      </c>
      <c r="I190" s="51">
        <f t="shared" ref="I190:I251" si="15">SUM(H190/G190)*100</f>
        <v>0</v>
      </c>
      <c r="J190" s="43">
        <v>24</v>
      </c>
    </row>
    <row r="191" spans="1:18" ht="15.75" customHeight="1" x14ac:dyDescent="0.2">
      <c r="A191" s="37"/>
      <c r="B191" s="50"/>
      <c r="C191" s="155">
        <v>633001</v>
      </c>
      <c r="D191" s="37">
        <v>41</v>
      </c>
      <c r="E191" s="37" t="s">
        <v>754</v>
      </c>
      <c r="F191" s="43">
        <v>50</v>
      </c>
      <c r="G191" s="43">
        <v>50</v>
      </c>
      <c r="H191" s="186">
        <v>0</v>
      </c>
      <c r="I191" s="51">
        <f t="shared" si="15"/>
        <v>0</v>
      </c>
      <c r="J191" s="43">
        <v>50</v>
      </c>
    </row>
    <row r="192" spans="1:18" ht="15.75" customHeight="1" x14ac:dyDescent="0.2">
      <c r="A192" s="37"/>
      <c r="B192" s="50"/>
      <c r="C192" s="59">
        <v>637014</v>
      </c>
      <c r="D192" s="37">
        <v>41</v>
      </c>
      <c r="E192" s="37" t="s">
        <v>123</v>
      </c>
      <c r="F192" s="43">
        <v>613</v>
      </c>
      <c r="G192" s="43">
        <v>613</v>
      </c>
      <c r="H192" s="186">
        <v>523.30999999999995</v>
      </c>
      <c r="I192" s="51">
        <f t="shared" si="15"/>
        <v>85.368678629690038</v>
      </c>
      <c r="J192" s="43">
        <v>613</v>
      </c>
    </row>
    <row r="193" spans="1:18" ht="15.75" customHeight="1" x14ac:dyDescent="0.2">
      <c r="A193" s="37"/>
      <c r="B193" s="50"/>
      <c r="C193" s="155" t="s">
        <v>38</v>
      </c>
      <c r="D193" s="37" t="s">
        <v>551</v>
      </c>
      <c r="E193" s="37" t="s">
        <v>509</v>
      </c>
      <c r="F193" s="43">
        <v>730</v>
      </c>
      <c r="G193" s="43">
        <v>730</v>
      </c>
      <c r="H193" s="186">
        <v>0</v>
      </c>
      <c r="I193" s="51">
        <f t="shared" si="15"/>
        <v>0</v>
      </c>
      <c r="J193" s="43">
        <v>730</v>
      </c>
    </row>
    <row r="194" spans="1:18" ht="15.75" customHeight="1" x14ac:dyDescent="0.2">
      <c r="A194" s="37"/>
      <c r="B194" s="50"/>
      <c r="C194" s="59">
        <v>632003</v>
      </c>
      <c r="D194" s="37">
        <v>41</v>
      </c>
      <c r="E194" s="37" t="s">
        <v>383</v>
      </c>
      <c r="F194" s="43">
        <v>320</v>
      </c>
      <c r="G194" s="43">
        <v>320</v>
      </c>
      <c r="H194" s="186">
        <v>174.34</v>
      </c>
      <c r="I194" s="51">
        <f t="shared" si="15"/>
        <v>54.481250000000003</v>
      </c>
      <c r="J194" s="43">
        <v>320</v>
      </c>
    </row>
    <row r="195" spans="1:18" ht="15.75" customHeight="1" x14ac:dyDescent="0.2">
      <c r="A195" s="37"/>
      <c r="B195" s="37"/>
      <c r="C195" s="59">
        <v>637001</v>
      </c>
      <c r="D195" s="37">
        <v>41</v>
      </c>
      <c r="E195" s="37" t="s">
        <v>526</v>
      </c>
      <c r="F195" s="43">
        <v>428</v>
      </c>
      <c r="G195" s="43">
        <v>428</v>
      </c>
      <c r="H195" s="186">
        <v>98</v>
      </c>
      <c r="I195" s="51">
        <f t="shared" si="15"/>
        <v>22.897196261682243</v>
      </c>
      <c r="J195" s="43">
        <v>428</v>
      </c>
    </row>
    <row r="196" spans="1:18" ht="15.75" customHeight="1" x14ac:dyDescent="0.2">
      <c r="A196" s="42"/>
      <c r="B196" s="37"/>
      <c r="C196" s="59">
        <v>633009</v>
      </c>
      <c r="D196" s="37">
        <v>41</v>
      </c>
      <c r="E196" s="37" t="s">
        <v>628</v>
      </c>
      <c r="F196" s="43">
        <v>93</v>
      </c>
      <c r="G196" s="43">
        <v>93</v>
      </c>
      <c r="H196" s="186">
        <v>46.2</v>
      </c>
      <c r="I196" s="51">
        <f t="shared" si="15"/>
        <v>49.677419354838712</v>
      </c>
      <c r="J196" s="43">
        <v>93</v>
      </c>
    </row>
    <row r="197" spans="1:18" ht="15.95" customHeight="1" x14ac:dyDescent="0.2">
      <c r="A197" s="72" t="s">
        <v>393</v>
      </c>
      <c r="B197" s="37"/>
      <c r="C197" s="59"/>
      <c r="D197" s="37"/>
      <c r="E197" s="41" t="s">
        <v>90</v>
      </c>
      <c r="F197" s="110">
        <f>SUM(F181:F196)</f>
        <v>22889</v>
      </c>
      <c r="G197" s="110">
        <f t="shared" ref="G197:J197" si="16">SUM(G181:G196)</f>
        <v>22889</v>
      </c>
      <c r="H197" s="110">
        <f t="shared" si="16"/>
        <v>17896.730000000003</v>
      </c>
      <c r="I197" s="299">
        <f t="shared" si="15"/>
        <v>78.189217528070259</v>
      </c>
      <c r="J197" s="110">
        <f t="shared" si="16"/>
        <v>26608</v>
      </c>
      <c r="L197" s="34">
        <f>SUM(F197)</f>
        <v>22889</v>
      </c>
      <c r="M197" s="34">
        <f>SUM(G197)</f>
        <v>22889</v>
      </c>
      <c r="N197" s="34">
        <f>SUM(H197)</f>
        <v>17896.730000000003</v>
      </c>
      <c r="O197" s="34">
        <f>SUM(I197)</f>
        <v>78.189217528070259</v>
      </c>
      <c r="P197" s="34">
        <f>SUM(J197)</f>
        <v>26608</v>
      </c>
      <c r="Q197" s="34"/>
      <c r="R197" s="34"/>
    </row>
    <row r="198" spans="1:18" s="11" customFormat="1" ht="15.95" customHeight="1" x14ac:dyDescent="0.25">
      <c r="A198" s="49" t="s">
        <v>310</v>
      </c>
      <c r="B198" s="49"/>
      <c r="C198" s="82"/>
      <c r="D198" s="49"/>
      <c r="E198" s="49"/>
      <c r="F198" s="9"/>
      <c r="G198" s="9"/>
      <c r="H198" s="35"/>
      <c r="I198" s="9"/>
      <c r="J198" s="9"/>
    </row>
    <row r="199" spans="1:18" s="5" customFormat="1" ht="15.95" customHeight="1" x14ac:dyDescent="0.2">
      <c r="A199" s="68"/>
      <c r="B199" s="68" t="s">
        <v>389</v>
      </c>
      <c r="C199" s="69"/>
      <c r="D199" s="70"/>
      <c r="E199" s="68"/>
      <c r="F199" s="9"/>
      <c r="G199" s="9"/>
      <c r="H199" s="35"/>
      <c r="I199" s="9"/>
      <c r="J199" s="9"/>
    </row>
    <row r="200" spans="1:18" ht="15.95" customHeight="1" x14ac:dyDescent="0.2">
      <c r="A200" s="37"/>
      <c r="B200" s="41" t="s">
        <v>124</v>
      </c>
      <c r="C200" s="58"/>
      <c r="D200" s="41"/>
      <c r="E200" s="41" t="s">
        <v>125</v>
      </c>
      <c r="F200" s="43"/>
      <c r="G200" s="43"/>
      <c r="H200" s="308"/>
      <c r="I200" s="43"/>
      <c r="J200" s="51"/>
    </row>
    <row r="201" spans="1:18" ht="15.95" customHeight="1" x14ac:dyDescent="0.2">
      <c r="A201" s="72" t="s">
        <v>390</v>
      </c>
      <c r="B201" s="37"/>
      <c r="C201" s="59">
        <v>633006</v>
      </c>
      <c r="D201" s="37">
        <v>41</v>
      </c>
      <c r="E201" s="37" t="s">
        <v>839</v>
      </c>
      <c r="F201" s="43">
        <v>400</v>
      </c>
      <c r="G201" s="43">
        <v>400</v>
      </c>
      <c r="H201" s="308">
        <v>249.12</v>
      </c>
      <c r="I201" s="43">
        <f t="shared" si="15"/>
        <v>62.28</v>
      </c>
      <c r="J201" s="51">
        <v>400</v>
      </c>
    </row>
    <row r="202" spans="1:18" ht="15.95" customHeight="1" x14ac:dyDescent="0.2">
      <c r="A202" s="72"/>
      <c r="B202" s="37"/>
      <c r="C202" s="59" t="s">
        <v>527</v>
      </c>
      <c r="D202" s="37">
        <v>41</v>
      </c>
      <c r="E202" s="37" t="s">
        <v>630</v>
      </c>
      <c r="F202" s="43">
        <v>2090</v>
      </c>
      <c r="G202" s="43">
        <v>2090</v>
      </c>
      <c r="H202" s="186">
        <v>1572.91</v>
      </c>
      <c r="I202" s="51">
        <f t="shared" si="15"/>
        <v>75.25885167464115</v>
      </c>
      <c r="J202" s="43">
        <v>2090</v>
      </c>
    </row>
    <row r="203" spans="1:18" ht="15.95" customHeight="1" x14ac:dyDescent="0.2">
      <c r="A203" s="72" t="s">
        <v>390</v>
      </c>
      <c r="B203" s="37"/>
      <c r="C203" s="59">
        <v>635004</v>
      </c>
      <c r="D203" s="37">
        <v>41</v>
      </c>
      <c r="E203" s="37" t="s">
        <v>629</v>
      </c>
      <c r="F203" s="43">
        <v>8000</v>
      </c>
      <c r="G203" s="43">
        <v>8000</v>
      </c>
      <c r="H203" s="186">
        <v>2553</v>
      </c>
      <c r="I203" s="51">
        <f t="shared" si="15"/>
        <v>31.912499999999998</v>
      </c>
      <c r="J203" s="43">
        <v>8000</v>
      </c>
    </row>
    <row r="204" spans="1:18" ht="15.95" customHeight="1" x14ac:dyDescent="0.2">
      <c r="A204" s="72" t="s">
        <v>390</v>
      </c>
      <c r="B204" s="50"/>
      <c r="C204" s="155" t="s">
        <v>113</v>
      </c>
      <c r="D204" s="37">
        <v>41</v>
      </c>
      <c r="E204" s="37" t="s">
        <v>756</v>
      </c>
      <c r="F204" s="43">
        <v>30000</v>
      </c>
      <c r="G204" s="43">
        <v>30000</v>
      </c>
      <c r="H204" s="186">
        <v>4694.22</v>
      </c>
      <c r="I204" s="51">
        <f t="shared" si="15"/>
        <v>15.647400000000001</v>
      </c>
      <c r="J204" s="43">
        <v>44095</v>
      </c>
    </row>
    <row r="205" spans="1:18" ht="15" customHeight="1" x14ac:dyDescent="0.2">
      <c r="A205" s="41" t="s">
        <v>390</v>
      </c>
      <c r="B205" s="37"/>
      <c r="C205" s="59"/>
      <c r="D205" s="37"/>
      <c r="E205" s="41" t="s">
        <v>90</v>
      </c>
      <c r="F205" s="129">
        <f>SUM(F201:F204)</f>
        <v>40490</v>
      </c>
      <c r="G205" s="129">
        <f t="shared" ref="G205:J205" si="17">SUM(G201:G204)</f>
        <v>40490</v>
      </c>
      <c r="H205" s="129">
        <f t="shared" si="17"/>
        <v>9069.25</v>
      </c>
      <c r="I205" s="299">
        <f t="shared" si="15"/>
        <v>22.398740429735735</v>
      </c>
      <c r="J205" s="129">
        <f t="shared" si="17"/>
        <v>54585</v>
      </c>
      <c r="L205" s="34">
        <f>SUM(F205)</f>
        <v>40490</v>
      </c>
      <c r="M205" s="34">
        <f>SUM(G205)</f>
        <v>40490</v>
      </c>
      <c r="N205" s="34">
        <f>SUM(H205)</f>
        <v>9069.25</v>
      </c>
      <c r="O205" s="34">
        <f>SUM(I205)</f>
        <v>22.398740429735735</v>
      </c>
      <c r="P205" s="34">
        <f>SUM(J205)</f>
        <v>54585</v>
      </c>
      <c r="Q205" s="34"/>
      <c r="R205" s="34"/>
    </row>
    <row r="206" spans="1:18" s="10" customFormat="1" ht="15" customHeight="1" x14ac:dyDescent="0.2">
      <c r="A206" s="49" t="s">
        <v>311</v>
      </c>
      <c r="B206" s="49"/>
      <c r="C206" s="82"/>
      <c r="D206" s="63"/>
      <c r="E206" s="63"/>
      <c r="F206" s="9"/>
      <c r="G206" s="9"/>
      <c r="H206" s="35"/>
      <c r="I206" s="9"/>
      <c r="J206" s="9"/>
    </row>
    <row r="207" spans="1:18" s="5" customFormat="1" ht="15" customHeight="1" x14ac:dyDescent="0.2">
      <c r="A207" s="74"/>
      <c r="B207" s="68" t="s">
        <v>405</v>
      </c>
      <c r="C207" s="69"/>
      <c r="D207" s="70"/>
      <c r="E207" s="68"/>
      <c r="F207" s="9"/>
      <c r="G207" s="9"/>
      <c r="H207" s="35"/>
      <c r="I207" s="9"/>
      <c r="J207" s="9"/>
    </row>
    <row r="208" spans="1:18" ht="15" customHeight="1" x14ac:dyDescent="0.2">
      <c r="A208" s="42"/>
      <c r="B208" s="41" t="s">
        <v>127</v>
      </c>
      <c r="C208" s="58"/>
      <c r="D208" s="41"/>
      <c r="E208" s="41" t="s">
        <v>128</v>
      </c>
      <c r="F208" s="43"/>
      <c r="G208" s="43"/>
      <c r="H208" s="186"/>
      <c r="I208" s="43"/>
      <c r="J208" s="43"/>
    </row>
    <row r="209" spans="1:18" ht="15" customHeight="1" x14ac:dyDescent="0.2">
      <c r="A209" s="141" t="s">
        <v>312</v>
      </c>
      <c r="B209" s="37"/>
      <c r="C209" s="59">
        <v>634004</v>
      </c>
      <c r="D209" s="37">
        <v>41</v>
      </c>
      <c r="E209" s="37" t="s">
        <v>574</v>
      </c>
      <c r="F209" s="51">
        <v>0</v>
      </c>
      <c r="G209" s="51">
        <v>0</v>
      </c>
      <c r="H209" s="144">
        <v>0</v>
      </c>
      <c r="I209" s="51">
        <v>0</v>
      </c>
      <c r="J209" s="51">
        <v>0</v>
      </c>
    </row>
    <row r="210" spans="1:18" ht="15" customHeight="1" x14ac:dyDescent="0.2">
      <c r="A210" s="122"/>
      <c r="B210" s="50"/>
      <c r="C210" s="155" t="s">
        <v>529</v>
      </c>
      <c r="D210" s="37">
        <v>41</v>
      </c>
      <c r="E210" s="37" t="s">
        <v>631</v>
      </c>
      <c r="F210" s="51">
        <v>728</v>
      </c>
      <c r="G210" s="51">
        <v>728</v>
      </c>
      <c r="H210" s="144">
        <v>236.96</v>
      </c>
      <c r="I210" s="51">
        <f t="shared" si="15"/>
        <v>32.549450549450547</v>
      </c>
      <c r="J210" s="51">
        <v>237</v>
      </c>
    </row>
    <row r="211" spans="1:18" ht="15" customHeight="1" x14ac:dyDescent="0.2">
      <c r="A211" s="123"/>
      <c r="B211" s="77"/>
      <c r="C211" s="156">
        <v>636002</v>
      </c>
      <c r="D211" s="39">
        <v>41</v>
      </c>
      <c r="E211" s="39" t="s">
        <v>632</v>
      </c>
      <c r="F211" s="51">
        <v>200</v>
      </c>
      <c r="G211" s="51">
        <v>200</v>
      </c>
      <c r="H211" s="144">
        <v>550</v>
      </c>
      <c r="I211" s="51">
        <f t="shared" si="15"/>
        <v>275</v>
      </c>
      <c r="J211" s="43">
        <v>550</v>
      </c>
    </row>
    <row r="212" spans="1:18" ht="15" customHeight="1" x14ac:dyDescent="0.2">
      <c r="A212" s="122"/>
      <c r="B212" s="50"/>
      <c r="C212" s="155" t="s">
        <v>132</v>
      </c>
      <c r="D212" s="37">
        <v>41</v>
      </c>
      <c r="E212" s="37" t="s">
        <v>530</v>
      </c>
      <c r="F212" s="51">
        <v>66</v>
      </c>
      <c r="G212" s="51">
        <v>66</v>
      </c>
      <c r="H212" s="144">
        <v>0</v>
      </c>
      <c r="I212" s="111">
        <f t="shared" si="15"/>
        <v>0</v>
      </c>
      <c r="J212" s="43">
        <v>66</v>
      </c>
    </row>
    <row r="213" spans="1:18" ht="15.95" customHeight="1" x14ac:dyDescent="0.2">
      <c r="A213" s="141" t="s">
        <v>312</v>
      </c>
      <c r="B213" s="37"/>
      <c r="C213" s="59"/>
      <c r="D213" s="37"/>
      <c r="E213" s="41" t="s">
        <v>90</v>
      </c>
      <c r="F213" s="129">
        <f>SUM(F209:F212)</f>
        <v>994</v>
      </c>
      <c r="G213" s="129">
        <f t="shared" ref="G213:J213" si="18">SUM(G209:G212)</f>
        <v>994</v>
      </c>
      <c r="H213" s="309">
        <f t="shared" si="18"/>
        <v>786.96</v>
      </c>
      <c r="I213" s="299">
        <f t="shared" si="15"/>
        <v>79.17102615694165</v>
      </c>
      <c r="J213" s="129">
        <f t="shared" si="18"/>
        <v>853</v>
      </c>
      <c r="L213" s="34">
        <f>SUM(F213)</f>
        <v>994</v>
      </c>
      <c r="M213" s="34">
        <f>SUM(G213)</f>
        <v>994</v>
      </c>
      <c r="N213" s="34">
        <f>SUM(H213)</f>
        <v>786.96</v>
      </c>
      <c r="O213" s="34">
        <f>SUM(I213)</f>
        <v>79.17102615694165</v>
      </c>
      <c r="P213" s="34">
        <f>SUM(J213)</f>
        <v>853</v>
      </c>
      <c r="Q213" s="34"/>
      <c r="R213" s="34"/>
    </row>
    <row r="214" spans="1:18" s="11" customFormat="1" ht="15.95" customHeight="1" x14ac:dyDescent="0.25">
      <c r="A214" s="49" t="s">
        <v>313</v>
      </c>
      <c r="B214" s="49"/>
      <c r="C214" s="82"/>
      <c r="D214" s="49"/>
      <c r="E214" s="49"/>
      <c r="F214" s="9"/>
      <c r="G214" s="9"/>
      <c r="H214" s="35"/>
      <c r="I214" s="9"/>
      <c r="J214" s="111"/>
    </row>
    <row r="215" spans="1:18" s="8" customFormat="1" ht="15.95" customHeight="1" x14ac:dyDescent="0.2">
      <c r="A215" s="66" t="s">
        <v>434</v>
      </c>
      <c r="B215" s="68" t="s">
        <v>446</v>
      </c>
      <c r="C215" s="62"/>
      <c r="D215" s="63"/>
      <c r="E215" s="63"/>
      <c r="F215" s="9"/>
      <c r="G215" s="9"/>
      <c r="H215" s="35"/>
      <c r="I215" s="9"/>
      <c r="J215" s="9"/>
    </row>
    <row r="216" spans="1:18" ht="15.95" customHeight="1" x14ac:dyDescent="0.2">
      <c r="A216" s="37"/>
      <c r="B216" s="41" t="s">
        <v>129</v>
      </c>
      <c r="C216" s="58"/>
      <c r="D216" s="41"/>
      <c r="E216" s="41" t="s">
        <v>130</v>
      </c>
      <c r="F216" s="43"/>
      <c r="G216" s="43"/>
      <c r="H216" s="308"/>
      <c r="I216" s="43"/>
      <c r="J216" s="43"/>
    </row>
    <row r="217" spans="1:18" ht="15.95" customHeight="1" x14ac:dyDescent="0.2">
      <c r="A217" s="72" t="s">
        <v>314</v>
      </c>
      <c r="B217" s="37"/>
      <c r="C217" s="155" t="s">
        <v>38</v>
      </c>
      <c r="D217" s="37">
        <v>41</v>
      </c>
      <c r="E217" s="37" t="s">
        <v>131</v>
      </c>
      <c r="F217" s="43">
        <v>4650</v>
      </c>
      <c r="G217" s="43">
        <v>4650</v>
      </c>
      <c r="H217" s="308">
        <v>0</v>
      </c>
      <c r="I217" s="43">
        <f t="shared" si="15"/>
        <v>0</v>
      </c>
      <c r="J217" s="51">
        <v>4650</v>
      </c>
    </row>
    <row r="218" spans="1:18" ht="15.95" customHeight="1" x14ac:dyDescent="0.2">
      <c r="A218" s="37"/>
      <c r="B218" s="50"/>
      <c r="C218" s="155" t="s">
        <v>720</v>
      </c>
      <c r="D218" s="37">
        <v>41</v>
      </c>
      <c r="E218" s="37" t="s">
        <v>742</v>
      </c>
      <c r="F218" s="43">
        <v>2000</v>
      </c>
      <c r="G218" s="43">
        <v>2000</v>
      </c>
      <c r="H218" s="186">
        <v>408</v>
      </c>
      <c r="I218" s="51">
        <f t="shared" si="15"/>
        <v>20.399999999999999</v>
      </c>
      <c r="J218" s="43">
        <v>2000</v>
      </c>
    </row>
    <row r="219" spans="1:18" ht="15.95" customHeight="1" x14ac:dyDescent="0.2">
      <c r="A219" s="37"/>
      <c r="B219" s="50"/>
      <c r="C219" s="155">
        <v>633004</v>
      </c>
      <c r="D219" s="37">
        <v>41</v>
      </c>
      <c r="E219" s="37" t="s">
        <v>743</v>
      </c>
      <c r="F219" s="43">
        <v>10000</v>
      </c>
      <c r="G219" s="43">
        <v>10000</v>
      </c>
      <c r="H219" s="186">
        <v>6859.2</v>
      </c>
      <c r="I219" s="51">
        <f t="shared" si="15"/>
        <v>68.591999999999999</v>
      </c>
      <c r="J219" s="43">
        <v>10000</v>
      </c>
    </row>
    <row r="220" spans="1:18" ht="15.95" customHeight="1" x14ac:dyDescent="0.2">
      <c r="A220" s="37"/>
      <c r="B220" s="50"/>
      <c r="C220" s="155">
        <v>633004</v>
      </c>
      <c r="D220" s="37">
        <v>41</v>
      </c>
      <c r="E220" s="37" t="s">
        <v>744</v>
      </c>
      <c r="F220" s="43">
        <v>10000</v>
      </c>
      <c r="G220" s="43">
        <v>10000</v>
      </c>
      <c r="H220" s="186">
        <v>0</v>
      </c>
      <c r="I220" s="51">
        <f t="shared" si="15"/>
        <v>0</v>
      </c>
      <c r="J220" s="43">
        <v>10000</v>
      </c>
    </row>
    <row r="221" spans="1:18" ht="15.95" customHeight="1" x14ac:dyDescent="0.2">
      <c r="A221" s="37"/>
      <c r="B221" s="50"/>
      <c r="C221" s="155">
        <v>634004</v>
      </c>
      <c r="D221" s="37">
        <v>41</v>
      </c>
      <c r="E221" s="37" t="s">
        <v>244</v>
      </c>
      <c r="F221" s="43">
        <v>13000</v>
      </c>
      <c r="G221" s="43">
        <v>13000</v>
      </c>
      <c r="H221" s="186">
        <v>8995.68</v>
      </c>
      <c r="I221" s="51">
        <f t="shared" si="15"/>
        <v>69.197538461538471</v>
      </c>
      <c r="J221" s="43">
        <v>13000</v>
      </c>
    </row>
    <row r="222" spans="1:18" ht="15.95" customHeight="1" x14ac:dyDescent="0.2">
      <c r="A222" s="37"/>
      <c r="B222" s="50"/>
      <c r="C222" s="155" t="s">
        <v>531</v>
      </c>
      <c r="D222" s="37">
        <v>41</v>
      </c>
      <c r="E222" s="37" t="s">
        <v>133</v>
      </c>
      <c r="F222" s="43">
        <v>5700</v>
      </c>
      <c r="G222" s="43">
        <v>5700</v>
      </c>
      <c r="H222" s="186">
        <v>440.86</v>
      </c>
      <c r="I222" s="51">
        <f t="shared" si="15"/>
        <v>7.7343859649122813</v>
      </c>
      <c r="J222" s="43">
        <v>5700</v>
      </c>
    </row>
    <row r="223" spans="1:18" ht="15.95" customHeight="1" x14ac:dyDescent="0.2">
      <c r="A223" s="37"/>
      <c r="B223" s="50"/>
      <c r="C223" s="155">
        <v>634005</v>
      </c>
      <c r="D223" s="37">
        <v>41</v>
      </c>
      <c r="E223" s="37" t="s">
        <v>6</v>
      </c>
      <c r="F223" s="43">
        <v>63600</v>
      </c>
      <c r="G223" s="43">
        <v>63600</v>
      </c>
      <c r="H223" s="186">
        <v>42400</v>
      </c>
      <c r="I223" s="51">
        <f t="shared" si="15"/>
        <v>66.666666666666657</v>
      </c>
      <c r="J223" s="43">
        <v>63600</v>
      </c>
    </row>
    <row r="224" spans="1:18" ht="15.95" customHeight="1" x14ac:dyDescent="0.2">
      <c r="A224" s="37"/>
      <c r="B224" s="50"/>
      <c r="C224" s="155">
        <v>637005</v>
      </c>
      <c r="D224" s="37">
        <v>41</v>
      </c>
      <c r="E224" s="37" t="s">
        <v>748</v>
      </c>
      <c r="F224" s="43">
        <v>4000</v>
      </c>
      <c r="G224" s="43">
        <v>4000</v>
      </c>
      <c r="H224" s="186">
        <v>1513</v>
      </c>
      <c r="I224" s="51">
        <f t="shared" si="15"/>
        <v>37.824999999999996</v>
      </c>
      <c r="J224" s="43">
        <v>4000</v>
      </c>
    </row>
    <row r="225" spans="1:10" ht="15.95" customHeight="1" x14ac:dyDescent="0.2">
      <c r="A225" s="37"/>
      <c r="B225" s="50"/>
      <c r="C225" s="155">
        <v>637012</v>
      </c>
      <c r="D225" s="37">
        <v>41</v>
      </c>
      <c r="E225" s="37" t="s">
        <v>553</v>
      </c>
      <c r="F225" s="43">
        <v>80000</v>
      </c>
      <c r="G225" s="43">
        <v>80000</v>
      </c>
      <c r="H225" s="256">
        <v>40589.43</v>
      </c>
      <c r="I225" s="51">
        <f t="shared" si="15"/>
        <v>50.736787500000005</v>
      </c>
      <c r="J225" s="43">
        <v>80000</v>
      </c>
    </row>
    <row r="226" spans="1:10" ht="15.95" customHeight="1" x14ac:dyDescent="0.2">
      <c r="A226" s="37"/>
      <c r="B226" s="50"/>
      <c r="C226" s="155">
        <v>611</v>
      </c>
      <c r="D226" s="37">
        <v>41</v>
      </c>
      <c r="E226" s="37" t="s">
        <v>134</v>
      </c>
      <c r="F226" s="43">
        <v>12588</v>
      </c>
      <c r="G226" s="43">
        <v>12588</v>
      </c>
      <c r="H226" s="186">
        <v>8983.02</v>
      </c>
      <c r="I226" s="51">
        <f t="shared" si="15"/>
        <v>71.361773117254529</v>
      </c>
      <c r="J226" s="43">
        <v>12588</v>
      </c>
    </row>
    <row r="227" spans="1:10" ht="15.95" customHeight="1" x14ac:dyDescent="0.2">
      <c r="A227" s="37"/>
      <c r="B227" s="50"/>
      <c r="C227" s="155" t="s">
        <v>16</v>
      </c>
      <c r="D227" s="37">
        <v>41</v>
      </c>
      <c r="E227" s="37" t="s">
        <v>135</v>
      </c>
      <c r="F227" s="43">
        <v>4400</v>
      </c>
      <c r="G227" s="43">
        <v>4400</v>
      </c>
      <c r="H227" s="186">
        <v>3244.14</v>
      </c>
      <c r="I227" s="51">
        <f t="shared" si="15"/>
        <v>73.730454545454535</v>
      </c>
      <c r="J227" s="43">
        <v>4400</v>
      </c>
    </row>
    <row r="228" spans="1:10" ht="15.95" customHeight="1" x14ac:dyDescent="0.2">
      <c r="A228" s="37"/>
      <c r="B228" s="50"/>
      <c r="C228" s="155" t="s">
        <v>40</v>
      </c>
      <c r="D228" s="37">
        <v>41</v>
      </c>
      <c r="E228" s="37" t="s">
        <v>633</v>
      </c>
      <c r="F228" s="43">
        <v>250</v>
      </c>
      <c r="G228" s="43">
        <v>250</v>
      </c>
      <c r="H228" s="186">
        <v>180</v>
      </c>
      <c r="I228" s="51">
        <f t="shared" si="15"/>
        <v>72</v>
      </c>
      <c r="J228" s="43">
        <v>250</v>
      </c>
    </row>
    <row r="229" spans="1:10" ht="15.95" customHeight="1" x14ac:dyDescent="0.2">
      <c r="A229" s="37"/>
      <c r="B229" s="50"/>
      <c r="C229" s="155">
        <v>637014</v>
      </c>
      <c r="D229" s="37">
        <v>41</v>
      </c>
      <c r="E229" s="37" t="s">
        <v>136</v>
      </c>
      <c r="F229" s="43">
        <v>613</v>
      </c>
      <c r="G229" s="43">
        <v>613</v>
      </c>
      <c r="H229" s="186">
        <v>540.28</v>
      </c>
      <c r="I229" s="51">
        <f t="shared" si="15"/>
        <v>88.137030995106031</v>
      </c>
      <c r="J229" s="43">
        <v>613</v>
      </c>
    </row>
    <row r="230" spans="1:10" ht="15.95" customHeight="1" x14ac:dyDescent="0.2">
      <c r="A230" s="37"/>
      <c r="B230" s="50"/>
      <c r="C230" s="155" t="s">
        <v>47</v>
      </c>
      <c r="D230" s="37">
        <v>41</v>
      </c>
      <c r="E230" s="37" t="s">
        <v>363</v>
      </c>
      <c r="F230" s="43">
        <v>900</v>
      </c>
      <c r="G230" s="43">
        <v>900</v>
      </c>
      <c r="H230" s="186">
        <v>151.56</v>
      </c>
      <c r="I230" s="51">
        <f t="shared" si="15"/>
        <v>16.84</v>
      </c>
      <c r="J230" s="43">
        <v>900</v>
      </c>
    </row>
    <row r="231" spans="1:10" ht="15.95" customHeight="1" x14ac:dyDescent="0.2">
      <c r="A231" s="39"/>
      <c r="B231" s="50"/>
      <c r="C231" s="155">
        <v>637001</v>
      </c>
      <c r="D231" s="37">
        <v>41</v>
      </c>
      <c r="E231" s="37" t="s">
        <v>592</v>
      </c>
      <c r="F231" s="43">
        <v>36</v>
      </c>
      <c r="G231" s="43">
        <v>36</v>
      </c>
      <c r="H231" s="186">
        <v>36</v>
      </c>
      <c r="I231" s="51">
        <f t="shared" si="15"/>
        <v>100</v>
      </c>
      <c r="J231" s="43">
        <v>36</v>
      </c>
    </row>
    <row r="232" spans="1:10" ht="15.95" customHeight="1" x14ac:dyDescent="0.2">
      <c r="A232" s="39"/>
      <c r="B232" s="37"/>
      <c r="C232" s="155" t="s">
        <v>532</v>
      </c>
      <c r="D232" s="37">
        <v>41</v>
      </c>
      <c r="E232" s="37" t="s">
        <v>533</v>
      </c>
      <c r="F232" s="43">
        <v>3658</v>
      </c>
      <c r="G232" s="43">
        <v>3658</v>
      </c>
      <c r="H232" s="186">
        <v>2743.62</v>
      </c>
      <c r="I232" s="51">
        <f t="shared" si="15"/>
        <v>75.003280481137239</v>
      </c>
      <c r="J232" s="43">
        <v>3658</v>
      </c>
    </row>
    <row r="233" spans="1:10" ht="15.95" customHeight="1" x14ac:dyDescent="0.2">
      <c r="A233" s="39"/>
      <c r="B233" s="37"/>
      <c r="C233" s="59">
        <v>637005</v>
      </c>
      <c r="D233" s="37">
        <v>41</v>
      </c>
      <c r="E233" s="37" t="s">
        <v>838</v>
      </c>
      <c r="F233" s="43">
        <v>0</v>
      </c>
      <c r="G233" s="43">
        <v>0</v>
      </c>
      <c r="H233" s="186">
        <v>8565.2000000000007</v>
      </c>
      <c r="I233" s="51">
        <v>0</v>
      </c>
      <c r="J233" s="43">
        <v>14210</v>
      </c>
    </row>
    <row r="234" spans="1:10" ht="15.95" customHeight="1" x14ac:dyDescent="0.2">
      <c r="A234" s="39"/>
      <c r="B234" s="37"/>
      <c r="C234" s="59">
        <v>633006</v>
      </c>
      <c r="D234" s="37">
        <v>41</v>
      </c>
      <c r="E234" s="37" t="s">
        <v>834</v>
      </c>
      <c r="F234" s="43">
        <v>0</v>
      </c>
      <c r="G234" s="43">
        <v>0</v>
      </c>
      <c r="H234" s="186">
        <v>1774.76</v>
      </c>
      <c r="I234" s="51">
        <v>0</v>
      </c>
      <c r="J234" s="43">
        <v>1800</v>
      </c>
    </row>
    <row r="235" spans="1:10" ht="15.95" customHeight="1" x14ac:dyDescent="0.2">
      <c r="A235" s="39"/>
      <c r="B235" s="37"/>
      <c r="C235" s="59">
        <v>634001</v>
      </c>
      <c r="D235" s="37">
        <v>41</v>
      </c>
      <c r="E235" s="37" t="s">
        <v>461</v>
      </c>
      <c r="F235" s="43">
        <v>173</v>
      </c>
      <c r="G235" s="43">
        <v>173</v>
      </c>
      <c r="H235" s="186">
        <v>0</v>
      </c>
      <c r="I235" s="51">
        <f t="shared" si="15"/>
        <v>0</v>
      </c>
      <c r="J235" s="43">
        <v>0</v>
      </c>
    </row>
    <row r="236" spans="1:10" ht="15.95" customHeight="1" x14ac:dyDescent="0.2">
      <c r="A236" s="39"/>
      <c r="B236" s="37"/>
      <c r="C236" s="59">
        <v>637011</v>
      </c>
      <c r="D236" s="37">
        <v>41</v>
      </c>
      <c r="E236" s="37" t="s">
        <v>721</v>
      </c>
      <c r="F236" s="43">
        <v>3644</v>
      </c>
      <c r="G236" s="43">
        <v>3644</v>
      </c>
      <c r="H236" s="186">
        <v>2368.8000000000002</v>
      </c>
      <c r="I236" s="51">
        <f t="shared" si="15"/>
        <v>65.005488474204171</v>
      </c>
      <c r="J236" s="43">
        <v>3644</v>
      </c>
    </row>
    <row r="237" spans="1:10" ht="15.95" customHeight="1" x14ac:dyDescent="0.2">
      <c r="A237" s="39"/>
      <c r="B237" s="37"/>
      <c r="C237" s="59">
        <v>637005</v>
      </c>
      <c r="D237" s="37">
        <v>41</v>
      </c>
      <c r="E237" s="37" t="s">
        <v>746</v>
      </c>
      <c r="F237" s="43">
        <v>22600</v>
      </c>
      <c r="G237" s="43">
        <v>22600</v>
      </c>
      <c r="H237" s="186">
        <v>0</v>
      </c>
      <c r="I237" s="51">
        <f t="shared" si="15"/>
        <v>0</v>
      </c>
      <c r="J237" s="43">
        <v>0</v>
      </c>
    </row>
    <row r="238" spans="1:10" ht="15.95" customHeight="1" x14ac:dyDescent="0.2">
      <c r="A238" s="39"/>
      <c r="B238" s="37"/>
      <c r="C238" s="59">
        <v>633006</v>
      </c>
      <c r="D238" s="37">
        <v>41</v>
      </c>
      <c r="E238" s="253" t="s">
        <v>895</v>
      </c>
      <c r="F238" s="43">
        <v>14900</v>
      </c>
      <c r="G238" s="43">
        <v>14900</v>
      </c>
      <c r="H238" s="186">
        <v>0</v>
      </c>
      <c r="I238" s="51">
        <f t="shared" si="15"/>
        <v>0</v>
      </c>
      <c r="J238" s="43">
        <v>0</v>
      </c>
    </row>
    <row r="239" spans="1:10" ht="15.95" customHeight="1" x14ac:dyDescent="0.2">
      <c r="A239" s="39"/>
      <c r="B239" s="37"/>
      <c r="C239" s="59">
        <v>634003</v>
      </c>
      <c r="D239" s="37">
        <v>41</v>
      </c>
      <c r="E239" s="37" t="s">
        <v>835</v>
      </c>
      <c r="F239" s="43">
        <v>0</v>
      </c>
      <c r="G239" s="43">
        <v>0</v>
      </c>
      <c r="H239" s="186">
        <v>860.87</v>
      </c>
      <c r="I239" s="51">
        <v>0</v>
      </c>
      <c r="J239" s="43">
        <v>861</v>
      </c>
    </row>
    <row r="240" spans="1:10" ht="15.95" customHeight="1" x14ac:dyDescent="0.2">
      <c r="A240" s="39"/>
      <c r="B240" s="37"/>
      <c r="C240" s="59">
        <v>642001</v>
      </c>
      <c r="D240" s="37">
        <v>41</v>
      </c>
      <c r="E240" s="37" t="s">
        <v>836</v>
      </c>
      <c r="F240" s="43">
        <v>0</v>
      </c>
      <c r="G240" s="43">
        <v>0</v>
      </c>
      <c r="H240" s="186">
        <v>4805.91</v>
      </c>
      <c r="I240" s="51">
        <v>0</v>
      </c>
      <c r="J240" s="43">
        <v>4806</v>
      </c>
    </row>
    <row r="241" spans="1:18" ht="15.95" customHeight="1" x14ac:dyDescent="0.2">
      <c r="A241" s="39"/>
      <c r="B241" s="37"/>
      <c r="C241" s="59">
        <v>637004</v>
      </c>
      <c r="D241" s="37">
        <v>41</v>
      </c>
      <c r="E241" s="37" t="s">
        <v>837</v>
      </c>
      <c r="F241" s="43">
        <v>0</v>
      </c>
      <c r="G241" s="43">
        <v>0</v>
      </c>
      <c r="H241" s="186">
        <v>1080</v>
      </c>
      <c r="I241" s="51">
        <v>0</v>
      </c>
      <c r="J241" s="43">
        <v>1080</v>
      </c>
    </row>
    <row r="242" spans="1:18" ht="15.95" customHeight="1" x14ac:dyDescent="0.2">
      <c r="A242" s="72" t="s">
        <v>314</v>
      </c>
      <c r="B242" s="37"/>
      <c r="C242" s="59"/>
      <c r="D242" s="37"/>
      <c r="E242" s="41" t="s">
        <v>90</v>
      </c>
      <c r="F242" s="110">
        <f>SUM(F217:F241)</f>
        <v>256712</v>
      </c>
      <c r="G242" s="110">
        <f t="shared" ref="G242:J242" si="19">SUM(G217:G241)</f>
        <v>256712</v>
      </c>
      <c r="H242" s="110">
        <f t="shared" si="19"/>
        <v>136540.32999999999</v>
      </c>
      <c r="I242" s="299">
        <f t="shared" si="15"/>
        <v>53.1881369004955</v>
      </c>
      <c r="J242" s="110">
        <f t="shared" si="19"/>
        <v>241796</v>
      </c>
      <c r="L242" s="34">
        <f>SUM(F242)</f>
        <v>256712</v>
      </c>
      <c r="M242" s="34">
        <f>SUM(G242)</f>
        <v>256712</v>
      </c>
      <c r="N242" s="34">
        <f>SUM(H242)</f>
        <v>136540.32999999999</v>
      </c>
      <c r="O242" s="34">
        <f>SUM(I242)</f>
        <v>53.1881369004955</v>
      </c>
      <c r="P242" s="34">
        <f>SUM(J242)</f>
        <v>241796</v>
      </c>
      <c r="Q242" s="34"/>
      <c r="R242" s="34"/>
    </row>
    <row r="243" spans="1:18" s="10" customFormat="1" ht="15.95" customHeight="1" x14ac:dyDescent="0.2">
      <c r="A243" s="49" t="s">
        <v>306</v>
      </c>
      <c r="B243" s="63"/>
      <c r="C243" s="62"/>
      <c r="D243" s="63"/>
      <c r="E243" s="63"/>
      <c r="F243" s="9"/>
      <c r="G243" s="9"/>
      <c r="H243" s="35"/>
      <c r="I243" s="9"/>
      <c r="J243" s="111"/>
    </row>
    <row r="244" spans="1:18" s="8" customFormat="1" ht="15.95" customHeight="1" x14ac:dyDescent="0.2">
      <c r="A244" s="66" t="s">
        <v>434</v>
      </c>
      <c r="B244" s="68" t="s">
        <v>447</v>
      </c>
      <c r="C244" s="62"/>
      <c r="D244" s="63"/>
      <c r="E244" s="63"/>
      <c r="F244" s="9"/>
      <c r="G244" s="9"/>
      <c r="H244" s="35"/>
      <c r="I244" s="9"/>
      <c r="J244" s="9"/>
    </row>
    <row r="245" spans="1:18" ht="15.95" customHeight="1" x14ac:dyDescent="0.2">
      <c r="A245" s="42"/>
      <c r="B245" s="41" t="s">
        <v>137</v>
      </c>
      <c r="C245" s="84"/>
      <c r="D245" s="41"/>
      <c r="E245" s="41" t="s">
        <v>138</v>
      </c>
      <c r="F245" s="43"/>
      <c r="G245" s="43"/>
      <c r="H245" s="308"/>
      <c r="I245" s="43"/>
      <c r="J245" s="246"/>
    </row>
    <row r="246" spans="1:18" ht="15.95" customHeight="1" x14ac:dyDescent="0.2">
      <c r="A246" s="72" t="s">
        <v>315</v>
      </c>
      <c r="B246" s="44"/>
      <c r="C246" s="59">
        <v>632001</v>
      </c>
      <c r="D246" s="37">
        <v>41</v>
      </c>
      <c r="E246" s="37" t="s">
        <v>552</v>
      </c>
      <c r="F246" s="51">
        <v>23706</v>
      </c>
      <c r="G246" s="51">
        <v>23706</v>
      </c>
      <c r="H246" s="310">
        <v>22593.82</v>
      </c>
      <c r="I246" s="43">
        <f t="shared" si="15"/>
        <v>95.308445119379058</v>
      </c>
      <c r="J246" s="51">
        <v>22594</v>
      </c>
    </row>
    <row r="247" spans="1:18" ht="15.95" customHeight="1" x14ac:dyDescent="0.2">
      <c r="A247" s="72" t="s">
        <v>315</v>
      </c>
      <c r="B247" s="50"/>
      <c r="C247" s="59">
        <v>635005</v>
      </c>
      <c r="D247" s="37">
        <v>41</v>
      </c>
      <c r="E247" s="37" t="s">
        <v>139</v>
      </c>
      <c r="F247" s="51">
        <v>10000</v>
      </c>
      <c r="G247" s="51">
        <v>10000</v>
      </c>
      <c r="H247" s="144">
        <v>4607.2700000000004</v>
      </c>
      <c r="I247" s="51">
        <f t="shared" si="15"/>
        <v>46.072700000000005</v>
      </c>
      <c r="J247" s="51">
        <v>10000</v>
      </c>
    </row>
    <row r="248" spans="1:18" ht="15.95" customHeight="1" x14ac:dyDescent="0.2">
      <c r="A248" s="85"/>
      <c r="B248" s="50"/>
      <c r="C248" s="59">
        <v>637005</v>
      </c>
      <c r="D248" s="37">
        <v>41</v>
      </c>
      <c r="E248" s="37" t="s">
        <v>554</v>
      </c>
      <c r="F248" s="51">
        <v>213</v>
      </c>
      <c r="G248" s="51">
        <v>213</v>
      </c>
      <c r="H248" s="144">
        <v>287.3</v>
      </c>
      <c r="I248" s="51">
        <f t="shared" si="15"/>
        <v>134.88262910798124</v>
      </c>
      <c r="J248" s="51">
        <v>287</v>
      </c>
    </row>
    <row r="249" spans="1:18" ht="15.95" customHeight="1" x14ac:dyDescent="0.2">
      <c r="A249" s="85"/>
      <c r="B249" s="50"/>
      <c r="C249" s="155" t="s">
        <v>492</v>
      </c>
      <c r="D249" s="37">
        <v>41</v>
      </c>
      <c r="E249" s="37" t="s">
        <v>491</v>
      </c>
      <c r="F249" s="51">
        <v>783</v>
      </c>
      <c r="G249" s="51">
        <v>783</v>
      </c>
      <c r="H249" s="144">
        <v>782.89</v>
      </c>
      <c r="I249" s="51">
        <f t="shared" si="15"/>
        <v>99.985951468710084</v>
      </c>
      <c r="J249" s="51">
        <v>783</v>
      </c>
    </row>
    <row r="250" spans="1:18" ht="15.95" customHeight="1" x14ac:dyDescent="0.2">
      <c r="A250" s="85"/>
      <c r="B250" s="50"/>
      <c r="C250" s="155">
        <v>637011</v>
      </c>
      <c r="D250" s="37">
        <v>41</v>
      </c>
      <c r="E250" s="37" t="s">
        <v>833</v>
      </c>
      <c r="F250" s="51">
        <v>0</v>
      </c>
      <c r="G250" s="51">
        <v>0</v>
      </c>
      <c r="H250" s="144">
        <v>1728</v>
      </c>
      <c r="I250" s="51">
        <v>0</v>
      </c>
      <c r="J250" s="51">
        <v>1728</v>
      </c>
    </row>
    <row r="251" spans="1:18" ht="15.95" customHeight="1" x14ac:dyDescent="0.2">
      <c r="A251" s="72" t="s">
        <v>315</v>
      </c>
      <c r="B251" s="37"/>
      <c r="C251" s="59"/>
      <c r="D251" s="37"/>
      <c r="E251" s="41" t="s">
        <v>66</v>
      </c>
      <c r="F251" s="110">
        <f>SUM(F246:F250)</f>
        <v>34702</v>
      </c>
      <c r="G251" s="110">
        <f t="shared" ref="G251:J251" si="20">SUM(G246:G250)</f>
        <v>34702</v>
      </c>
      <c r="H251" s="110">
        <f t="shared" si="20"/>
        <v>29999.279999999999</v>
      </c>
      <c r="I251" s="299">
        <f t="shared" si="15"/>
        <v>86.448273874704626</v>
      </c>
      <c r="J251" s="110">
        <f t="shared" si="20"/>
        <v>35392</v>
      </c>
      <c r="L251" s="34">
        <f>SUM(F251)</f>
        <v>34702</v>
      </c>
      <c r="M251" s="34">
        <f>SUM(G251)</f>
        <v>34702</v>
      </c>
      <c r="N251" s="34">
        <f>SUM(H251)</f>
        <v>29999.279999999999</v>
      </c>
      <c r="O251" s="34">
        <f>SUM(I251)</f>
        <v>86.448273874704626</v>
      </c>
      <c r="P251" s="34">
        <f>SUM(J251)</f>
        <v>35392</v>
      </c>
      <c r="Q251" s="34"/>
      <c r="R251" s="34"/>
    </row>
    <row r="252" spans="1:18" s="10" customFormat="1" ht="15.95" customHeight="1" x14ac:dyDescent="0.2">
      <c r="A252" s="49" t="s">
        <v>316</v>
      </c>
      <c r="B252" s="63"/>
      <c r="C252" s="62"/>
      <c r="D252" s="63"/>
      <c r="E252" s="63"/>
      <c r="F252" s="9"/>
      <c r="G252" s="9"/>
      <c r="H252" s="35"/>
      <c r="I252" s="9"/>
      <c r="J252" s="9"/>
    </row>
    <row r="253" spans="1:18" s="8" customFormat="1" ht="15.95" customHeight="1" x14ac:dyDescent="0.2">
      <c r="A253" s="66" t="s">
        <v>434</v>
      </c>
      <c r="B253" s="74" t="s">
        <v>448</v>
      </c>
      <c r="C253" s="75"/>
      <c r="D253" s="66"/>
      <c r="E253" s="66"/>
      <c r="F253" s="9"/>
      <c r="G253" s="9"/>
      <c r="H253" s="35"/>
      <c r="I253" s="9"/>
      <c r="J253" s="9"/>
    </row>
    <row r="254" spans="1:18" ht="15.95" customHeight="1" x14ac:dyDescent="0.2">
      <c r="A254" s="42"/>
      <c r="B254" s="41" t="s">
        <v>140</v>
      </c>
      <c r="C254" s="58"/>
      <c r="D254" s="41"/>
      <c r="E254" s="41" t="s">
        <v>141</v>
      </c>
      <c r="F254" s="43"/>
      <c r="G254" s="43"/>
      <c r="H254" s="308"/>
      <c r="I254" s="43"/>
      <c r="J254" s="51"/>
    </row>
    <row r="255" spans="1:18" ht="15.95" customHeight="1" x14ac:dyDescent="0.2">
      <c r="A255" s="76" t="s">
        <v>398</v>
      </c>
      <c r="B255" s="86"/>
      <c r="C255" s="65">
        <v>632001</v>
      </c>
      <c r="D255" s="42">
        <v>41</v>
      </c>
      <c r="E255" s="42" t="s">
        <v>142</v>
      </c>
      <c r="F255" s="43">
        <v>313</v>
      </c>
      <c r="G255" s="43">
        <v>313</v>
      </c>
      <c r="H255" s="308">
        <v>287.95</v>
      </c>
      <c r="I255" s="43">
        <f t="shared" ref="I255:I314" si="21">SUM(H255/G255)*100</f>
        <v>91.996805111821075</v>
      </c>
      <c r="J255" s="51">
        <v>288</v>
      </c>
    </row>
    <row r="256" spans="1:18" ht="15.95" customHeight="1" x14ac:dyDescent="0.2">
      <c r="A256" s="76"/>
      <c r="B256" s="86"/>
      <c r="C256" s="157" t="s">
        <v>30</v>
      </c>
      <c r="D256" s="42">
        <v>41</v>
      </c>
      <c r="E256" s="42" t="s">
        <v>436</v>
      </c>
      <c r="F256" s="43">
        <v>792</v>
      </c>
      <c r="G256" s="43">
        <v>792</v>
      </c>
      <c r="H256" s="186">
        <v>134.44999999999999</v>
      </c>
      <c r="I256" s="51">
        <f t="shared" si="21"/>
        <v>16.9760101010101</v>
      </c>
      <c r="J256" s="43">
        <v>134</v>
      </c>
    </row>
    <row r="257" spans="1:10" ht="15.95" customHeight="1" x14ac:dyDescent="0.2">
      <c r="A257" s="37"/>
      <c r="B257" s="50"/>
      <c r="C257" s="155" t="s">
        <v>26</v>
      </c>
      <c r="D257" s="37">
        <v>41</v>
      </c>
      <c r="E257" s="37" t="s">
        <v>143</v>
      </c>
      <c r="F257" s="43">
        <v>297</v>
      </c>
      <c r="G257" s="43">
        <v>297</v>
      </c>
      <c r="H257" s="186">
        <v>334.31</v>
      </c>
      <c r="I257" s="51">
        <f t="shared" si="21"/>
        <v>112.56228956228955</v>
      </c>
      <c r="J257" s="43">
        <v>334</v>
      </c>
    </row>
    <row r="258" spans="1:10" ht="15.95" customHeight="1" x14ac:dyDescent="0.2">
      <c r="A258" s="37"/>
      <c r="B258" s="37"/>
      <c r="C258" s="155" t="s">
        <v>76</v>
      </c>
      <c r="D258" s="37">
        <v>41</v>
      </c>
      <c r="E258" s="37" t="s">
        <v>144</v>
      </c>
      <c r="F258" s="43">
        <v>15500</v>
      </c>
      <c r="G258" s="43">
        <v>15500</v>
      </c>
      <c r="H258" s="186">
        <v>11697.54</v>
      </c>
      <c r="I258" s="51">
        <f t="shared" si="21"/>
        <v>75.468000000000004</v>
      </c>
      <c r="J258" s="43">
        <v>15500</v>
      </c>
    </row>
    <row r="259" spans="1:10" ht="15.95" customHeight="1" x14ac:dyDescent="0.2">
      <c r="A259" s="37"/>
      <c r="B259" s="37"/>
      <c r="C259" s="155" t="s">
        <v>100</v>
      </c>
      <c r="D259" s="37">
        <v>41</v>
      </c>
      <c r="E259" s="37" t="s">
        <v>145</v>
      </c>
      <c r="F259" s="43">
        <v>2700</v>
      </c>
      <c r="G259" s="43">
        <v>2700</v>
      </c>
      <c r="H259" s="186">
        <v>2698.14</v>
      </c>
      <c r="I259" s="51">
        <f t="shared" si="21"/>
        <v>99.931111111111107</v>
      </c>
      <c r="J259" s="43">
        <v>2700</v>
      </c>
    </row>
    <row r="260" spans="1:10" ht="15.95" customHeight="1" x14ac:dyDescent="0.2">
      <c r="A260" s="37"/>
      <c r="B260" s="37"/>
      <c r="C260" s="155" t="s">
        <v>28</v>
      </c>
      <c r="D260" s="37">
        <v>41</v>
      </c>
      <c r="E260" s="37" t="s">
        <v>364</v>
      </c>
      <c r="F260" s="43">
        <v>480</v>
      </c>
      <c r="G260" s="43">
        <v>480</v>
      </c>
      <c r="H260" s="186">
        <v>382.26</v>
      </c>
      <c r="I260" s="51">
        <f t="shared" si="21"/>
        <v>79.637499999999989</v>
      </c>
      <c r="J260" s="43">
        <v>382</v>
      </c>
    </row>
    <row r="261" spans="1:10" ht="15.95" customHeight="1" x14ac:dyDescent="0.2">
      <c r="A261" s="37"/>
      <c r="B261" s="50"/>
      <c r="C261" s="155" t="s">
        <v>30</v>
      </c>
      <c r="D261" s="37">
        <v>41</v>
      </c>
      <c r="E261" s="37" t="s">
        <v>144</v>
      </c>
      <c r="F261" s="43">
        <v>17400</v>
      </c>
      <c r="G261" s="43">
        <v>17400</v>
      </c>
      <c r="H261" s="186">
        <v>11236.79</v>
      </c>
      <c r="I261" s="51">
        <f t="shared" si="21"/>
        <v>64.57925287356322</v>
      </c>
      <c r="J261" s="43">
        <v>17400</v>
      </c>
    </row>
    <row r="262" spans="1:10" ht="15.95" customHeight="1" x14ac:dyDescent="0.2">
      <c r="A262" s="37"/>
      <c r="B262" s="50"/>
      <c r="C262" s="155" t="s">
        <v>146</v>
      </c>
      <c r="D262" s="37">
        <v>41</v>
      </c>
      <c r="E262" s="37" t="s">
        <v>145</v>
      </c>
      <c r="F262" s="43">
        <v>2373</v>
      </c>
      <c r="G262" s="43">
        <v>2373</v>
      </c>
      <c r="H262" s="186">
        <v>2577.9699999999998</v>
      </c>
      <c r="I262" s="51">
        <f t="shared" si="21"/>
        <v>108.63758954909397</v>
      </c>
      <c r="J262" s="43">
        <v>2600</v>
      </c>
    </row>
    <row r="263" spans="1:10" ht="15.95" customHeight="1" x14ac:dyDescent="0.2">
      <c r="A263" s="37"/>
      <c r="B263" s="50"/>
      <c r="C263" s="155" t="s">
        <v>535</v>
      </c>
      <c r="D263" s="37">
        <v>41</v>
      </c>
      <c r="E263" s="37" t="s">
        <v>537</v>
      </c>
      <c r="F263" s="43">
        <v>0</v>
      </c>
      <c r="G263" s="43">
        <v>0</v>
      </c>
      <c r="H263" s="186">
        <v>63.02</v>
      </c>
      <c r="I263" s="51">
        <v>0</v>
      </c>
      <c r="J263" s="43">
        <v>63</v>
      </c>
    </row>
    <row r="264" spans="1:10" ht="15.95" customHeight="1" x14ac:dyDescent="0.2">
      <c r="A264" s="37"/>
      <c r="B264" s="50"/>
      <c r="C264" s="155" t="s">
        <v>35</v>
      </c>
      <c r="D264" s="37">
        <v>41</v>
      </c>
      <c r="E264" s="37" t="s">
        <v>634</v>
      </c>
      <c r="F264" s="43">
        <v>567</v>
      </c>
      <c r="G264" s="43">
        <v>567</v>
      </c>
      <c r="H264" s="186">
        <v>1284.2</v>
      </c>
      <c r="I264" s="51">
        <f t="shared" si="21"/>
        <v>226.49029982363317</v>
      </c>
      <c r="J264" s="43">
        <v>1300</v>
      </c>
    </row>
    <row r="265" spans="1:10" ht="15.95" customHeight="1" x14ac:dyDescent="0.2">
      <c r="A265" s="37"/>
      <c r="B265" s="50"/>
      <c r="C265" s="155">
        <v>632002</v>
      </c>
      <c r="D265" s="37">
        <v>41</v>
      </c>
      <c r="E265" s="37" t="s">
        <v>147</v>
      </c>
      <c r="F265" s="43">
        <v>207</v>
      </c>
      <c r="G265" s="43">
        <v>207</v>
      </c>
      <c r="H265" s="186">
        <v>72.72</v>
      </c>
      <c r="I265" s="51">
        <f t="shared" si="21"/>
        <v>35.130434782608695</v>
      </c>
      <c r="J265" s="43">
        <v>207</v>
      </c>
    </row>
    <row r="266" spans="1:10" ht="15.95" customHeight="1" x14ac:dyDescent="0.2">
      <c r="A266" s="37"/>
      <c r="B266" s="50"/>
      <c r="C266" s="155">
        <v>632002</v>
      </c>
      <c r="D266" s="37">
        <v>41</v>
      </c>
      <c r="E266" s="37" t="s">
        <v>148</v>
      </c>
      <c r="F266" s="43">
        <v>59</v>
      </c>
      <c r="G266" s="43">
        <v>59</v>
      </c>
      <c r="H266" s="186">
        <v>0</v>
      </c>
      <c r="I266" s="51">
        <f t="shared" si="21"/>
        <v>0</v>
      </c>
      <c r="J266" s="43">
        <v>59</v>
      </c>
    </row>
    <row r="267" spans="1:10" ht="15.95" customHeight="1" x14ac:dyDescent="0.2">
      <c r="A267" s="37"/>
      <c r="B267" s="50"/>
      <c r="C267" s="155" t="s">
        <v>47</v>
      </c>
      <c r="D267" s="37">
        <v>41</v>
      </c>
      <c r="E267" s="37" t="s">
        <v>538</v>
      </c>
      <c r="F267" s="43">
        <v>75</v>
      </c>
      <c r="G267" s="43">
        <v>75</v>
      </c>
      <c r="H267" s="186">
        <v>87.84</v>
      </c>
      <c r="I267" s="51">
        <f t="shared" si="21"/>
        <v>117.12</v>
      </c>
      <c r="J267" s="43">
        <v>88</v>
      </c>
    </row>
    <row r="268" spans="1:10" ht="15.95" customHeight="1" x14ac:dyDescent="0.2">
      <c r="A268" s="37"/>
      <c r="B268" s="50"/>
      <c r="C268" s="155">
        <v>637015</v>
      </c>
      <c r="D268" s="37">
        <v>41</v>
      </c>
      <c r="E268" s="37" t="s">
        <v>543</v>
      </c>
      <c r="F268" s="43">
        <v>678</v>
      </c>
      <c r="G268" s="43">
        <v>678</v>
      </c>
      <c r="H268" s="186">
        <v>475.39</v>
      </c>
      <c r="I268" s="51">
        <f t="shared" si="21"/>
        <v>70.116519174041287</v>
      </c>
      <c r="J268" s="43">
        <v>678</v>
      </c>
    </row>
    <row r="269" spans="1:10" ht="15.95" customHeight="1" x14ac:dyDescent="0.2">
      <c r="A269" s="37"/>
      <c r="B269" s="50"/>
      <c r="C269" s="155">
        <v>637004</v>
      </c>
      <c r="D269" s="37">
        <v>41</v>
      </c>
      <c r="E269" s="37" t="s">
        <v>685</v>
      </c>
      <c r="F269" s="43">
        <v>145</v>
      </c>
      <c r="G269" s="43">
        <v>145</v>
      </c>
      <c r="H269" s="186">
        <v>20</v>
      </c>
      <c r="I269" s="51">
        <f t="shared" si="21"/>
        <v>13.793103448275861</v>
      </c>
      <c r="J269" s="43">
        <v>145</v>
      </c>
    </row>
    <row r="270" spans="1:10" ht="15.95" customHeight="1" x14ac:dyDescent="0.2">
      <c r="A270" s="37"/>
      <c r="B270" s="50"/>
      <c r="C270" s="155" t="s">
        <v>684</v>
      </c>
      <c r="D270" s="37">
        <v>41</v>
      </c>
      <c r="E270" s="37" t="s">
        <v>686</v>
      </c>
      <c r="F270" s="43">
        <v>145</v>
      </c>
      <c r="G270" s="43">
        <v>145</v>
      </c>
      <c r="H270" s="186">
        <v>20</v>
      </c>
      <c r="I270" s="51">
        <f t="shared" si="21"/>
        <v>13.793103448275861</v>
      </c>
      <c r="J270" s="43">
        <v>145</v>
      </c>
    </row>
    <row r="271" spans="1:10" ht="15.95" customHeight="1" x14ac:dyDescent="0.2">
      <c r="A271" s="37"/>
      <c r="B271" s="50"/>
      <c r="C271" s="155" t="s">
        <v>544</v>
      </c>
      <c r="D271" s="37">
        <v>41</v>
      </c>
      <c r="E271" s="37" t="s">
        <v>545</v>
      </c>
      <c r="F271" s="43">
        <v>574</v>
      </c>
      <c r="G271" s="43">
        <v>574</v>
      </c>
      <c r="H271" s="186">
        <v>0</v>
      </c>
      <c r="I271" s="51">
        <f t="shared" si="21"/>
        <v>0</v>
      </c>
      <c r="J271" s="43">
        <v>574</v>
      </c>
    </row>
    <row r="272" spans="1:10" ht="15.95" customHeight="1" x14ac:dyDescent="0.2">
      <c r="A272" s="37"/>
      <c r="B272" s="50"/>
      <c r="C272" s="155">
        <v>637015</v>
      </c>
      <c r="D272" s="37">
        <v>41</v>
      </c>
      <c r="E272" s="37" t="s">
        <v>593</v>
      </c>
      <c r="F272" s="43">
        <v>421</v>
      </c>
      <c r="G272" s="43">
        <v>421</v>
      </c>
      <c r="H272" s="186">
        <v>421.09</v>
      </c>
      <c r="I272" s="51">
        <f t="shared" si="21"/>
        <v>100.02137767220903</v>
      </c>
      <c r="J272" s="43">
        <v>421</v>
      </c>
    </row>
    <row r="273" spans="1:10" ht="15.95" customHeight="1" x14ac:dyDescent="0.2">
      <c r="A273" s="37"/>
      <c r="B273" s="50"/>
      <c r="C273" s="155">
        <v>637005</v>
      </c>
      <c r="D273" s="37">
        <v>41</v>
      </c>
      <c r="E273" s="37" t="s">
        <v>542</v>
      </c>
      <c r="F273" s="43">
        <v>172</v>
      </c>
      <c r="G273" s="43">
        <v>172</v>
      </c>
      <c r="H273" s="186">
        <v>173.35</v>
      </c>
      <c r="I273" s="51">
        <f t="shared" si="21"/>
        <v>100.78488372093022</v>
      </c>
      <c r="J273" s="43">
        <v>173</v>
      </c>
    </row>
    <row r="274" spans="1:10" ht="15.95" customHeight="1" x14ac:dyDescent="0.2">
      <c r="A274" s="37"/>
      <c r="B274" s="50"/>
      <c r="C274" s="155" t="s">
        <v>356</v>
      </c>
      <c r="D274" s="37">
        <v>41</v>
      </c>
      <c r="E274" s="37" t="s">
        <v>541</v>
      </c>
      <c r="F274" s="43">
        <v>172</v>
      </c>
      <c r="G274" s="43">
        <v>172</v>
      </c>
      <c r="H274" s="186">
        <v>173.35</v>
      </c>
      <c r="I274" s="51">
        <f t="shared" si="21"/>
        <v>100.78488372093022</v>
      </c>
      <c r="J274" s="43">
        <v>173</v>
      </c>
    </row>
    <row r="275" spans="1:10" ht="15.95" customHeight="1" x14ac:dyDescent="0.2">
      <c r="A275" s="37"/>
      <c r="B275" s="50"/>
      <c r="C275" s="155">
        <v>635006</v>
      </c>
      <c r="D275" s="37">
        <v>41</v>
      </c>
      <c r="E275" s="253" t="s">
        <v>896</v>
      </c>
      <c r="F275" s="128">
        <v>30000</v>
      </c>
      <c r="G275" s="224">
        <v>32246</v>
      </c>
      <c r="H275" s="228">
        <v>11628.65</v>
      </c>
      <c r="I275" s="51">
        <f t="shared" si="21"/>
        <v>36.062302301060598</v>
      </c>
      <c r="J275" s="248">
        <v>32246</v>
      </c>
    </row>
    <row r="276" spans="1:10" ht="15.95" customHeight="1" x14ac:dyDescent="0.2">
      <c r="A276" s="37"/>
      <c r="B276" s="50"/>
      <c r="C276" s="155">
        <v>636002</v>
      </c>
      <c r="D276" s="37">
        <v>41</v>
      </c>
      <c r="E276" s="37" t="s">
        <v>823</v>
      </c>
      <c r="F276" s="128">
        <v>0</v>
      </c>
      <c r="G276" s="248">
        <v>0</v>
      </c>
      <c r="H276" s="228">
        <v>274.18</v>
      </c>
      <c r="I276" s="51">
        <v>0</v>
      </c>
      <c r="J276" s="248">
        <v>274</v>
      </c>
    </row>
    <row r="277" spans="1:10" ht="15.95" customHeight="1" x14ac:dyDescent="0.2">
      <c r="A277" s="37"/>
      <c r="B277" s="50"/>
      <c r="C277" s="155" t="s">
        <v>113</v>
      </c>
      <c r="D277" s="37">
        <v>41</v>
      </c>
      <c r="E277" s="37" t="s">
        <v>579</v>
      </c>
      <c r="F277" s="43">
        <v>4000</v>
      </c>
      <c r="G277" s="43">
        <v>4000</v>
      </c>
      <c r="H277" s="186">
        <v>468</v>
      </c>
      <c r="I277" s="51">
        <f t="shared" si="21"/>
        <v>11.700000000000001</v>
      </c>
      <c r="J277" s="246">
        <v>4000</v>
      </c>
    </row>
    <row r="278" spans="1:10" ht="15.95" customHeight="1" x14ac:dyDescent="0.2">
      <c r="A278" s="37"/>
      <c r="B278" s="50"/>
      <c r="C278" s="155" t="s">
        <v>580</v>
      </c>
      <c r="D278" s="37">
        <v>41</v>
      </c>
      <c r="E278" s="37" t="s">
        <v>581</v>
      </c>
      <c r="F278" s="43">
        <v>2000</v>
      </c>
      <c r="G278" s="43">
        <v>2000</v>
      </c>
      <c r="H278" s="186">
        <v>949.5</v>
      </c>
      <c r="I278" s="51">
        <f t="shared" si="21"/>
        <v>47.475000000000001</v>
      </c>
      <c r="J278" s="246">
        <v>2000</v>
      </c>
    </row>
    <row r="279" spans="1:10" ht="15.95" customHeight="1" x14ac:dyDescent="0.2">
      <c r="A279" s="37"/>
      <c r="B279" s="50"/>
      <c r="C279" s="59">
        <v>635009</v>
      </c>
      <c r="D279" s="37">
        <v>41</v>
      </c>
      <c r="E279" s="122" t="s">
        <v>582</v>
      </c>
      <c r="F279" s="43">
        <v>90</v>
      </c>
      <c r="G279" s="43">
        <v>90</v>
      </c>
      <c r="H279" s="186">
        <v>50</v>
      </c>
      <c r="I279" s="51">
        <f t="shared" si="21"/>
        <v>55.555555555555557</v>
      </c>
      <c r="J279" s="246">
        <v>90</v>
      </c>
    </row>
    <row r="280" spans="1:10" ht="15.95" customHeight="1" x14ac:dyDescent="0.2">
      <c r="A280" s="37"/>
      <c r="B280" s="50"/>
      <c r="C280" s="59">
        <v>635009</v>
      </c>
      <c r="D280" s="37">
        <v>41</v>
      </c>
      <c r="E280" s="122" t="s">
        <v>583</v>
      </c>
      <c r="F280" s="43">
        <v>90</v>
      </c>
      <c r="G280" s="43">
        <v>90</v>
      </c>
      <c r="H280" s="186">
        <v>50</v>
      </c>
      <c r="I280" s="51">
        <f t="shared" si="21"/>
        <v>55.555555555555557</v>
      </c>
      <c r="J280" s="246">
        <v>90</v>
      </c>
    </row>
    <row r="281" spans="1:10" ht="15.95" customHeight="1" x14ac:dyDescent="0.2">
      <c r="A281" s="37"/>
      <c r="B281" s="50"/>
      <c r="C281" s="155" t="s">
        <v>438</v>
      </c>
      <c r="D281" s="37">
        <v>41</v>
      </c>
      <c r="E281" s="37" t="s">
        <v>826</v>
      </c>
      <c r="F281" s="43">
        <v>3333</v>
      </c>
      <c r="G281" s="43">
        <v>3333</v>
      </c>
      <c r="H281" s="186">
        <v>3771.57</v>
      </c>
      <c r="I281" s="51">
        <f t="shared" si="21"/>
        <v>113.15841584158417</v>
      </c>
      <c r="J281" s="246">
        <v>3772</v>
      </c>
    </row>
    <row r="282" spans="1:10" ht="15.95" customHeight="1" x14ac:dyDescent="0.2">
      <c r="A282" s="37"/>
      <c r="B282" s="50"/>
      <c r="C282" s="155" t="s">
        <v>109</v>
      </c>
      <c r="D282" s="37">
        <v>41</v>
      </c>
      <c r="E282" s="37" t="s">
        <v>827</v>
      </c>
      <c r="F282" s="43">
        <v>3173</v>
      </c>
      <c r="G282" s="43">
        <v>3173</v>
      </c>
      <c r="H282" s="186">
        <v>3929.55</v>
      </c>
      <c r="I282" s="51">
        <f t="shared" si="21"/>
        <v>123.8433658997794</v>
      </c>
      <c r="J282" s="246">
        <v>3930</v>
      </c>
    </row>
    <row r="283" spans="1:10" ht="15.95" customHeight="1" x14ac:dyDescent="0.2">
      <c r="A283" s="37"/>
      <c r="B283" s="50"/>
      <c r="C283" s="155" t="s">
        <v>584</v>
      </c>
      <c r="D283" s="37">
        <v>41</v>
      </c>
      <c r="E283" s="37" t="s">
        <v>586</v>
      </c>
      <c r="F283" s="43">
        <v>250</v>
      </c>
      <c r="G283" s="43">
        <v>250</v>
      </c>
      <c r="H283" s="186">
        <v>0</v>
      </c>
      <c r="I283" s="51">
        <f t="shared" si="21"/>
        <v>0</v>
      </c>
      <c r="J283" s="246">
        <v>250</v>
      </c>
    </row>
    <row r="284" spans="1:10" ht="15.95" customHeight="1" x14ac:dyDescent="0.2">
      <c r="A284" s="37"/>
      <c r="B284" s="50"/>
      <c r="C284" s="155" t="s">
        <v>584</v>
      </c>
      <c r="D284" s="37">
        <v>41</v>
      </c>
      <c r="E284" s="37" t="s">
        <v>585</v>
      </c>
      <c r="F284" s="43">
        <v>250</v>
      </c>
      <c r="G284" s="43">
        <v>250</v>
      </c>
      <c r="H284" s="186">
        <v>0</v>
      </c>
      <c r="I284" s="51">
        <f t="shared" si="21"/>
        <v>0</v>
      </c>
      <c r="J284" s="246">
        <v>250</v>
      </c>
    </row>
    <row r="285" spans="1:10" ht="15.95" customHeight="1" x14ac:dyDescent="0.2">
      <c r="A285" s="37"/>
      <c r="B285" s="45"/>
      <c r="C285" s="155">
        <v>632002</v>
      </c>
      <c r="D285" s="37">
        <v>41</v>
      </c>
      <c r="E285" s="87" t="s">
        <v>556</v>
      </c>
      <c r="F285" s="43">
        <v>1093</v>
      </c>
      <c r="G285" s="43">
        <v>1093</v>
      </c>
      <c r="H285" s="186">
        <v>35.049999999999997</v>
      </c>
      <c r="I285" s="51">
        <f t="shared" si="21"/>
        <v>3.2067703568161021</v>
      </c>
      <c r="J285" s="246">
        <v>1093</v>
      </c>
    </row>
    <row r="286" spans="1:10" ht="15.95" customHeight="1" x14ac:dyDescent="0.2">
      <c r="A286" s="37"/>
      <c r="B286" s="45"/>
      <c r="C286" s="158" t="s">
        <v>539</v>
      </c>
      <c r="D286" s="37">
        <v>41</v>
      </c>
      <c r="E286" s="87" t="s">
        <v>540</v>
      </c>
      <c r="F286" s="43">
        <v>1211</v>
      </c>
      <c r="G286" s="43">
        <v>1211</v>
      </c>
      <c r="H286" s="186">
        <v>0</v>
      </c>
      <c r="I286" s="51">
        <f t="shared" si="21"/>
        <v>0</v>
      </c>
      <c r="J286" s="246">
        <v>1211</v>
      </c>
    </row>
    <row r="287" spans="1:10" ht="15.95" customHeight="1" x14ac:dyDescent="0.2">
      <c r="A287" s="37"/>
      <c r="B287" s="50"/>
      <c r="C287" s="155">
        <v>637027</v>
      </c>
      <c r="D287" s="37">
        <v>41</v>
      </c>
      <c r="E287" s="37" t="s">
        <v>728</v>
      </c>
      <c r="F287" s="43">
        <v>0</v>
      </c>
      <c r="G287" s="43">
        <v>0</v>
      </c>
      <c r="H287" s="186">
        <v>0</v>
      </c>
      <c r="I287" s="51">
        <v>0</v>
      </c>
      <c r="J287" s="246">
        <v>0</v>
      </c>
    </row>
    <row r="288" spans="1:10" ht="15.95" customHeight="1" x14ac:dyDescent="0.2">
      <c r="A288" s="37"/>
      <c r="B288" s="37"/>
      <c r="C288" s="155" t="s">
        <v>44</v>
      </c>
      <c r="D288" s="37">
        <v>41</v>
      </c>
      <c r="E288" s="37" t="s">
        <v>683</v>
      </c>
      <c r="F288" s="43">
        <v>531</v>
      </c>
      <c r="G288" s="43">
        <v>531</v>
      </c>
      <c r="H288" s="186">
        <v>769.22</v>
      </c>
      <c r="I288" s="51">
        <f t="shared" si="21"/>
        <v>144.86252354048966</v>
      </c>
      <c r="J288" s="246">
        <v>1000</v>
      </c>
    </row>
    <row r="289" spans="1:18" ht="15.95" customHeight="1" x14ac:dyDescent="0.2">
      <c r="A289" s="37"/>
      <c r="B289" s="39"/>
      <c r="C289" s="156">
        <v>636001</v>
      </c>
      <c r="D289" s="37">
        <v>41</v>
      </c>
      <c r="E289" s="39" t="s">
        <v>555</v>
      </c>
      <c r="F289" s="43">
        <v>3</v>
      </c>
      <c r="G289" s="43">
        <v>3</v>
      </c>
      <c r="H289" s="186">
        <v>3.32</v>
      </c>
      <c r="I289" s="51">
        <f t="shared" si="21"/>
        <v>110.66666666666667</v>
      </c>
      <c r="J289" s="246">
        <v>3</v>
      </c>
    </row>
    <row r="290" spans="1:18" ht="15.95" customHeight="1" x14ac:dyDescent="0.2">
      <c r="A290" s="37"/>
      <c r="B290" s="37"/>
      <c r="C290" s="155" t="s">
        <v>437</v>
      </c>
      <c r="D290" s="37">
        <v>41</v>
      </c>
      <c r="E290" s="37" t="s">
        <v>635</v>
      </c>
      <c r="F290" s="43">
        <v>900</v>
      </c>
      <c r="G290" s="43">
        <v>900</v>
      </c>
      <c r="H290" s="186">
        <v>750</v>
      </c>
      <c r="I290" s="51">
        <f t="shared" si="21"/>
        <v>83.333333333333343</v>
      </c>
      <c r="J290" s="246">
        <v>900</v>
      </c>
    </row>
    <row r="291" spans="1:18" ht="15.95" customHeight="1" x14ac:dyDescent="0.2">
      <c r="A291" s="37"/>
      <c r="B291" s="37"/>
      <c r="C291" s="155">
        <v>633006</v>
      </c>
      <c r="D291" s="37">
        <v>41</v>
      </c>
      <c r="E291" s="37" t="s">
        <v>820</v>
      </c>
      <c r="F291" s="43">
        <v>2500</v>
      </c>
      <c r="G291" s="43">
        <v>2500</v>
      </c>
      <c r="H291" s="186">
        <v>355.57</v>
      </c>
      <c r="I291" s="51">
        <f t="shared" si="21"/>
        <v>14.222799999999999</v>
      </c>
      <c r="J291" s="246">
        <v>2500</v>
      </c>
    </row>
    <row r="292" spans="1:18" ht="15.95" customHeight="1" x14ac:dyDescent="0.2">
      <c r="A292" s="37"/>
      <c r="B292" s="37"/>
      <c r="C292" s="155">
        <v>633006</v>
      </c>
      <c r="D292" s="37">
        <v>41</v>
      </c>
      <c r="E292" s="37" t="s">
        <v>722</v>
      </c>
      <c r="F292" s="128">
        <v>250</v>
      </c>
      <c r="G292" s="128">
        <v>250</v>
      </c>
      <c r="H292" s="228">
        <v>17.010000000000002</v>
      </c>
      <c r="I292" s="51">
        <f t="shared" si="21"/>
        <v>6.8040000000000003</v>
      </c>
      <c r="J292" s="248">
        <v>250</v>
      </c>
    </row>
    <row r="293" spans="1:18" ht="15.95" customHeight="1" x14ac:dyDescent="0.2">
      <c r="A293" s="37"/>
      <c r="B293" s="37"/>
      <c r="C293" s="155">
        <v>637005</v>
      </c>
      <c r="D293" s="37">
        <v>41</v>
      </c>
      <c r="E293" s="37" t="s">
        <v>734</v>
      </c>
      <c r="F293" s="128">
        <v>1750</v>
      </c>
      <c r="G293" s="128">
        <v>1750</v>
      </c>
      <c r="H293" s="228">
        <v>0</v>
      </c>
      <c r="I293" s="51">
        <f t="shared" si="21"/>
        <v>0</v>
      </c>
      <c r="J293" s="248">
        <v>1750</v>
      </c>
    </row>
    <row r="294" spans="1:18" ht="15.95" customHeight="1" x14ac:dyDescent="0.2">
      <c r="A294" s="37"/>
      <c r="B294" s="37"/>
      <c r="C294" s="155" t="s">
        <v>614</v>
      </c>
      <c r="D294" s="37">
        <v>41</v>
      </c>
      <c r="E294" s="37" t="s">
        <v>801</v>
      </c>
      <c r="F294" s="128">
        <v>0</v>
      </c>
      <c r="G294" s="224">
        <v>6500</v>
      </c>
      <c r="H294" s="228">
        <v>360</v>
      </c>
      <c r="I294" s="51">
        <f t="shared" si="21"/>
        <v>5.5384615384615383</v>
      </c>
      <c r="J294" s="248">
        <v>6500</v>
      </c>
    </row>
    <row r="295" spans="1:18" ht="15.95" customHeight="1" x14ac:dyDescent="0.2">
      <c r="A295" s="37"/>
      <c r="B295" s="37"/>
      <c r="C295" s="155" t="s">
        <v>824</v>
      </c>
      <c r="D295" s="37">
        <v>41</v>
      </c>
      <c r="E295" s="37" t="s">
        <v>825</v>
      </c>
      <c r="F295" s="128">
        <v>0</v>
      </c>
      <c r="G295" s="248">
        <v>0</v>
      </c>
      <c r="H295" s="228">
        <v>282</v>
      </c>
      <c r="I295" s="51">
        <v>0</v>
      </c>
      <c r="J295" s="248">
        <v>282</v>
      </c>
    </row>
    <row r="296" spans="1:18" ht="15.95" customHeight="1" x14ac:dyDescent="0.2">
      <c r="A296" s="37"/>
      <c r="B296" s="37"/>
      <c r="C296" s="155">
        <v>637005</v>
      </c>
      <c r="D296" s="37">
        <v>41</v>
      </c>
      <c r="E296" s="37" t="s">
        <v>760</v>
      </c>
      <c r="F296" s="128">
        <v>2000</v>
      </c>
      <c r="G296" s="128">
        <v>2000</v>
      </c>
      <c r="H296" s="228">
        <v>0</v>
      </c>
      <c r="I296" s="51">
        <f t="shared" si="21"/>
        <v>0</v>
      </c>
      <c r="J296" s="128">
        <v>2000</v>
      </c>
    </row>
    <row r="297" spans="1:18" ht="15.95" customHeight="1" x14ac:dyDescent="0.2">
      <c r="A297" s="37"/>
      <c r="B297" s="37"/>
      <c r="C297" s="155" t="s">
        <v>821</v>
      </c>
      <c r="D297" s="37">
        <v>41</v>
      </c>
      <c r="E297" s="37" t="s">
        <v>822</v>
      </c>
      <c r="F297" s="128">
        <v>0</v>
      </c>
      <c r="G297" s="128">
        <v>0</v>
      </c>
      <c r="H297" s="228">
        <v>1790.6</v>
      </c>
      <c r="I297" s="51">
        <v>0</v>
      </c>
      <c r="J297" s="128">
        <v>1791</v>
      </c>
    </row>
    <row r="298" spans="1:18" ht="15.95" customHeight="1" x14ac:dyDescent="0.2">
      <c r="A298" s="37"/>
      <c r="B298" s="37"/>
      <c r="C298" s="155" t="s">
        <v>637</v>
      </c>
      <c r="D298" s="37">
        <v>41</v>
      </c>
      <c r="E298" s="37" t="s">
        <v>872</v>
      </c>
      <c r="F298" s="128">
        <v>0</v>
      </c>
      <c r="G298" s="128">
        <v>0</v>
      </c>
      <c r="H298" s="228">
        <v>0</v>
      </c>
      <c r="I298" s="51">
        <v>0</v>
      </c>
      <c r="J298" s="128">
        <v>4636</v>
      </c>
    </row>
    <row r="299" spans="1:18" ht="15.95" customHeight="1" x14ac:dyDescent="0.2">
      <c r="A299" s="37"/>
      <c r="B299" s="37"/>
      <c r="C299" s="155" t="s">
        <v>828</v>
      </c>
      <c r="D299" s="37">
        <v>41</v>
      </c>
      <c r="E299" s="37" t="s">
        <v>829</v>
      </c>
      <c r="F299" s="128">
        <v>0</v>
      </c>
      <c r="G299" s="128">
        <v>0</v>
      </c>
      <c r="H299" s="228">
        <v>299.79000000000002</v>
      </c>
      <c r="I299" s="51">
        <v>0</v>
      </c>
      <c r="J299" s="128">
        <v>300</v>
      </c>
    </row>
    <row r="300" spans="1:18" ht="15.95" customHeight="1" x14ac:dyDescent="0.2">
      <c r="A300" s="72" t="s">
        <v>398</v>
      </c>
      <c r="B300" s="37"/>
      <c r="C300" s="59"/>
      <c r="D300" s="37"/>
      <c r="E300" s="41" t="s">
        <v>66</v>
      </c>
      <c r="F300" s="127">
        <f>SUM(F255:F299)</f>
        <v>96494</v>
      </c>
      <c r="G300" s="127">
        <f t="shared" ref="G300:J300" si="22">SUM(G255:G299)</f>
        <v>105240</v>
      </c>
      <c r="H300" s="127">
        <f t="shared" si="22"/>
        <v>57924.380000000012</v>
      </c>
      <c r="I300" s="314">
        <f t="shared" si="21"/>
        <v>55.040269859369076</v>
      </c>
      <c r="J300" s="127">
        <f t="shared" si="22"/>
        <v>114482</v>
      </c>
      <c r="L300" s="34">
        <f>SUM(F300)</f>
        <v>96494</v>
      </c>
      <c r="M300" s="34">
        <f>SUM(G300)</f>
        <v>105240</v>
      </c>
      <c r="N300" s="34">
        <f>SUM(H300)</f>
        <v>57924.380000000012</v>
      </c>
      <c r="O300" s="34">
        <f>SUM(I300)</f>
        <v>55.040269859369076</v>
      </c>
      <c r="P300" s="34">
        <f>SUM(J300)</f>
        <v>114482</v>
      </c>
      <c r="Q300" s="34"/>
      <c r="R300" s="34"/>
    </row>
    <row r="301" spans="1:18" ht="15.95" customHeight="1" x14ac:dyDescent="0.2">
      <c r="A301" s="42"/>
      <c r="B301" s="88" t="s">
        <v>534</v>
      </c>
      <c r="C301" s="156" t="s">
        <v>77</v>
      </c>
      <c r="D301" s="39">
        <v>41</v>
      </c>
      <c r="E301" s="122" t="s">
        <v>594</v>
      </c>
      <c r="F301" s="132">
        <v>736</v>
      </c>
      <c r="G301" s="132">
        <v>736</v>
      </c>
      <c r="H301" s="229">
        <v>736</v>
      </c>
      <c r="I301" s="51">
        <f t="shared" si="21"/>
        <v>100</v>
      </c>
      <c r="J301" s="132">
        <v>736</v>
      </c>
    </row>
    <row r="302" spans="1:18" ht="15.95" customHeight="1" x14ac:dyDescent="0.2">
      <c r="A302" s="42"/>
      <c r="B302" s="77"/>
      <c r="C302" s="156">
        <v>632001</v>
      </c>
      <c r="D302" s="39">
        <v>41</v>
      </c>
      <c r="E302" s="37" t="s">
        <v>462</v>
      </c>
      <c r="F302" s="132">
        <v>900</v>
      </c>
      <c r="G302" s="132">
        <v>900</v>
      </c>
      <c r="H302" s="229">
        <v>2864.32</v>
      </c>
      <c r="I302" s="51">
        <f t="shared" si="21"/>
        <v>318.25777777777779</v>
      </c>
      <c r="J302" s="257">
        <v>2864</v>
      </c>
    </row>
    <row r="303" spans="1:18" ht="15.95" customHeight="1" x14ac:dyDescent="0.2">
      <c r="A303" s="37"/>
      <c r="B303" s="37"/>
      <c r="C303" s="155" t="s">
        <v>26</v>
      </c>
      <c r="D303" s="37">
        <v>41</v>
      </c>
      <c r="E303" s="37" t="s">
        <v>463</v>
      </c>
      <c r="F303" s="43">
        <v>1000</v>
      </c>
      <c r="G303" s="43">
        <v>1000</v>
      </c>
      <c r="H303" s="186">
        <v>300.98</v>
      </c>
      <c r="I303" s="51">
        <f t="shared" si="21"/>
        <v>30.098000000000003</v>
      </c>
      <c r="J303" s="43">
        <v>1000</v>
      </c>
    </row>
    <row r="304" spans="1:18" ht="15.95" customHeight="1" x14ac:dyDescent="0.2">
      <c r="A304" s="37"/>
      <c r="B304" s="37"/>
      <c r="C304" s="59">
        <v>632002</v>
      </c>
      <c r="D304" s="37">
        <v>41</v>
      </c>
      <c r="E304" s="37" t="s">
        <v>464</v>
      </c>
      <c r="F304" s="43">
        <v>600</v>
      </c>
      <c r="G304" s="43">
        <v>600</v>
      </c>
      <c r="H304" s="186">
        <v>39.24</v>
      </c>
      <c r="I304" s="51">
        <f t="shared" si="21"/>
        <v>6.54</v>
      </c>
      <c r="J304" s="43">
        <v>600</v>
      </c>
    </row>
    <row r="305" spans="1:18" ht="15.95" customHeight="1" x14ac:dyDescent="0.2">
      <c r="A305" s="76" t="s">
        <v>398</v>
      </c>
      <c r="B305" s="37"/>
      <c r="C305" s="59"/>
      <c r="D305" s="37"/>
      <c r="E305" s="41" t="s">
        <v>66</v>
      </c>
      <c r="F305" s="110">
        <f>SUM(F301:F304)</f>
        <v>3236</v>
      </c>
      <c r="G305" s="110">
        <f t="shared" ref="G305:J305" si="23">SUM(G301:G304)</f>
        <v>3236</v>
      </c>
      <c r="H305" s="110">
        <f t="shared" si="23"/>
        <v>3940.54</v>
      </c>
      <c r="I305" s="299">
        <f t="shared" si="21"/>
        <v>121.77194066749072</v>
      </c>
      <c r="J305" s="110">
        <f t="shared" si="23"/>
        <v>5200</v>
      </c>
      <c r="L305" s="34">
        <f>SUM(F305)</f>
        <v>3236</v>
      </c>
      <c r="M305" s="34">
        <f>SUM(G305)</f>
        <v>3236</v>
      </c>
      <c r="N305" s="34">
        <f>SUM(H305)</f>
        <v>3940.54</v>
      </c>
      <c r="O305" s="34">
        <f>SUM(I305)</f>
        <v>121.77194066749072</v>
      </c>
      <c r="P305" s="34">
        <f>SUM(J305)</f>
        <v>5200</v>
      </c>
      <c r="Q305" s="34"/>
      <c r="R305" s="34"/>
    </row>
    <row r="306" spans="1:18" s="10" customFormat="1" ht="15.95" customHeight="1" x14ac:dyDescent="0.2">
      <c r="A306" s="49" t="s">
        <v>406</v>
      </c>
      <c r="B306" s="49"/>
      <c r="C306" s="82"/>
      <c r="D306" s="63"/>
      <c r="E306" s="63"/>
      <c r="F306" s="9"/>
      <c r="G306" s="9"/>
      <c r="H306" s="35"/>
      <c r="I306" s="9"/>
      <c r="J306" s="9"/>
    </row>
    <row r="307" spans="1:18" s="5" customFormat="1" ht="15.95" customHeight="1" x14ac:dyDescent="0.2">
      <c r="A307" s="74"/>
      <c r="B307" s="74" t="s">
        <v>407</v>
      </c>
      <c r="C307" s="89"/>
      <c r="D307" s="90"/>
      <c r="E307" s="74"/>
      <c r="F307" s="9"/>
      <c r="G307" s="9"/>
      <c r="H307" s="35"/>
      <c r="I307" s="9"/>
      <c r="J307" s="9"/>
    </row>
    <row r="308" spans="1:18" ht="15.95" customHeight="1" x14ac:dyDescent="0.2">
      <c r="A308" s="311" t="s">
        <v>408</v>
      </c>
      <c r="B308" s="41" t="s">
        <v>149</v>
      </c>
      <c r="C308" s="58"/>
      <c r="D308" s="41"/>
      <c r="E308" s="41" t="s">
        <v>150</v>
      </c>
      <c r="F308" s="43"/>
      <c r="G308" s="43"/>
      <c r="H308" s="186"/>
      <c r="I308" s="43"/>
      <c r="J308" s="43"/>
    </row>
    <row r="309" spans="1:18" ht="15.95" customHeight="1" x14ac:dyDescent="0.2">
      <c r="A309" s="37"/>
      <c r="B309" s="37"/>
      <c r="C309" s="59">
        <v>642014</v>
      </c>
      <c r="D309" s="37">
        <v>41</v>
      </c>
      <c r="E309" s="37" t="s">
        <v>654</v>
      </c>
      <c r="F309" s="43">
        <v>600</v>
      </c>
      <c r="G309" s="43">
        <v>600</v>
      </c>
      <c r="H309" s="186"/>
      <c r="I309" s="43">
        <f t="shared" si="21"/>
        <v>0</v>
      </c>
      <c r="J309" s="43">
        <v>600</v>
      </c>
    </row>
    <row r="310" spans="1:18" ht="15.95" customHeight="1" x14ac:dyDescent="0.2">
      <c r="A310" s="141" t="s">
        <v>408</v>
      </c>
      <c r="B310" s="37"/>
      <c r="C310" s="59"/>
      <c r="D310" s="37"/>
      <c r="E310" s="41" t="s">
        <v>66</v>
      </c>
      <c r="F310" s="110">
        <f>SUM(F309)</f>
        <v>600</v>
      </c>
      <c r="G310" s="110">
        <f t="shared" ref="G310:J310" si="24">SUM(G309)</f>
        <v>600</v>
      </c>
      <c r="H310" s="110">
        <f t="shared" si="24"/>
        <v>0</v>
      </c>
      <c r="I310" s="299">
        <f t="shared" si="21"/>
        <v>0</v>
      </c>
      <c r="J310" s="110">
        <f t="shared" si="24"/>
        <v>600</v>
      </c>
      <c r="L310" s="34">
        <f>SUM(F310)</f>
        <v>600</v>
      </c>
      <c r="M310" s="34">
        <f>SUM(G310)</f>
        <v>600</v>
      </c>
      <c r="N310" s="34">
        <f>SUM(H310)</f>
        <v>0</v>
      </c>
      <c r="O310" s="34">
        <f>SUM(I310)</f>
        <v>0</v>
      </c>
      <c r="P310" s="34">
        <f>SUM(J310)</f>
        <v>600</v>
      </c>
      <c r="Q310" s="34"/>
      <c r="R310" s="34"/>
    </row>
    <row r="311" spans="1:18" s="10" customFormat="1" ht="15.95" customHeight="1" x14ac:dyDescent="0.2">
      <c r="A311" s="49" t="s">
        <v>311</v>
      </c>
      <c r="B311" s="49"/>
      <c r="C311" s="82"/>
      <c r="D311" s="63"/>
      <c r="E311" s="63"/>
      <c r="F311" s="9"/>
      <c r="G311" s="9"/>
      <c r="H311" s="35"/>
      <c r="I311" s="9"/>
      <c r="J311" s="9"/>
    </row>
    <row r="312" spans="1:18" s="5" customFormat="1" ht="15.95" customHeight="1" x14ac:dyDescent="0.2">
      <c r="A312" s="74"/>
      <c r="B312" s="74" t="s">
        <v>409</v>
      </c>
      <c r="C312" s="89"/>
      <c r="D312" s="90"/>
      <c r="E312" s="74"/>
      <c r="F312" s="9"/>
      <c r="G312" s="9"/>
      <c r="H312" s="35"/>
      <c r="I312" s="9"/>
      <c r="J312" s="9"/>
    </row>
    <row r="313" spans="1:18" ht="15.95" customHeight="1" x14ac:dyDescent="0.2">
      <c r="A313" s="37"/>
      <c r="B313" s="41" t="s">
        <v>151</v>
      </c>
      <c r="C313" s="58"/>
      <c r="D313" s="41"/>
      <c r="E313" s="41" t="s">
        <v>152</v>
      </c>
      <c r="F313" s="43"/>
      <c r="G313" s="43"/>
      <c r="H313" s="186"/>
      <c r="I313" s="43"/>
      <c r="J313" s="43"/>
    </row>
    <row r="314" spans="1:18" ht="15.95" customHeight="1" x14ac:dyDescent="0.2">
      <c r="A314" s="37"/>
      <c r="B314" s="37"/>
      <c r="C314" s="155">
        <v>632001</v>
      </c>
      <c r="D314" s="37">
        <v>41</v>
      </c>
      <c r="E314" s="37" t="s">
        <v>572</v>
      </c>
      <c r="F314" s="43">
        <v>9331</v>
      </c>
      <c r="G314" s="43">
        <v>9331</v>
      </c>
      <c r="H314" s="186">
        <v>6558.96</v>
      </c>
      <c r="I314" s="43">
        <f t="shared" si="21"/>
        <v>70.292144464687595</v>
      </c>
      <c r="J314" s="43">
        <v>6559</v>
      </c>
    </row>
    <row r="315" spans="1:18" ht="15.95" customHeight="1" x14ac:dyDescent="0.2">
      <c r="A315" s="37"/>
      <c r="B315" s="37"/>
      <c r="C315" s="155" t="s">
        <v>45</v>
      </c>
      <c r="D315" s="37">
        <v>41</v>
      </c>
      <c r="E315" s="253" t="s">
        <v>897</v>
      </c>
      <c r="F315" s="43">
        <v>0</v>
      </c>
      <c r="G315" s="43">
        <v>0</v>
      </c>
      <c r="H315" s="186">
        <v>3711.87</v>
      </c>
      <c r="I315" s="43">
        <v>0</v>
      </c>
      <c r="J315" s="43">
        <v>3712</v>
      </c>
    </row>
    <row r="316" spans="1:18" ht="15.95" customHeight="1" x14ac:dyDescent="0.2">
      <c r="A316" s="37"/>
      <c r="B316" s="50"/>
      <c r="C316" s="155" t="s">
        <v>126</v>
      </c>
      <c r="D316" s="37">
        <v>41</v>
      </c>
      <c r="E316" s="37" t="s">
        <v>763</v>
      </c>
      <c r="F316" s="51">
        <v>8000</v>
      </c>
      <c r="G316" s="51">
        <v>8000</v>
      </c>
      <c r="H316" s="144">
        <v>592.79999999999995</v>
      </c>
      <c r="I316" s="51">
        <f t="shared" ref="I316:I378" si="25">SUM(H316/G316)*100</f>
        <v>7.41</v>
      </c>
      <c r="J316" s="51">
        <v>600</v>
      </c>
    </row>
    <row r="317" spans="1:18" ht="15.95" customHeight="1" x14ac:dyDescent="0.2">
      <c r="A317" s="37"/>
      <c r="B317" s="50"/>
      <c r="C317" s="155">
        <v>641012</v>
      </c>
      <c r="D317" s="37">
        <v>41</v>
      </c>
      <c r="E317" s="37" t="s">
        <v>804</v>
      </c>
      <c r="F317" s="51"/>
      <c r="G317" s="222">
        <v>8000</v>
      </c>
      <c r="H317" s="144">
        <v>0</v>
      </c>
      <c r="I317" s="51">
        <f t="shared" si="25"/>
        <v>0</v>
      </c>
      <c r="J317" s="247">
        <v>8000</v>
      </c>
    </row>
    <row r="318" spans="1:18" ht="15.95" customHeight="1" x14ac:dyDescent="0.2">
      <c r="A318" s="37"/>
      <c r="B318" s="50"/>
      <c r="C318" s="155">
        <v>642002</v>
      </c>
      <c r="D318" s="37">
        <v>41</v>
      </c>
      <c r="E318" s="37" t="s">
        <v>153</v>
      </c>
      <c r="F318" s="51">
        <v>28000</v>
      </c>
      <c r="G318" s="51">
        <v>28000</v>
      </c>
      <c r="H318" s="144">
        <v>19200</v>
      </c>
      <c r="I318" s="51">
        <f t="shared" si="25"/>
        <v>68.571428571428569</v>
      </c>
      <c r="J318" s="51">
        <v>28000</v>
      </c>
    </row>
    <row r="319" spans="1:18" ht="15.95" customHeight="1" x14ac:dyDescent="0.2">
      <c r="A319" s="37"/>
      <c r="B319" s="50"/>
      <c r="C319" s="155">
        <v>642002</v>
      </c>
      <c r="D319" s="37">
        <v>41</v>
      </c>
      <c r="E319" s="37" t="s">
        <v>733</v>
      </c>
      <c r="F319" s="51">
        <v>500</v>
      </c>
      <c r="G319" s="51">
        <v>500</v>
      </c>
      <c r="H319" s="144">
        <v>500</v>
      </c>
      <c r="I319" s="51">
        <f t="shared" si="25"/>
        <v>100</v>
      </c>
      <c r="J319" s="51">
        <v>500</v>
      </c>
    </row>
    <row r="320" spans="1:18" ht="15.95" customHeight="1" x14ac:dyDescent="0.2">
      <c r="A320" s="37"/>
      <c r="B320" s="50"/>
      <c r="C320" s="155">
        <v>642007</v>
      </c>
      <c r="D320" s="37">
        <v>41</v>
      </c>
      <c r="E320" s="37" t="s">
        <v>764</v>
      </c>
      <c r="F320" s="51">
        <v>10000</v>
      </c>
      <c r="G320" s="51">
        <v>10000</v>
      </c>
      <c r="H320" s="144">
        <v>10000</v>
      </c>
      <c r="I320" s="51">
        <f t="shared" si="25"/>
        <v>100</v>
      </c>
      <c r="J320" s="51">
        <v>10000</v>
      </c>
    </row>
    <row r="321" spans="1:18" ht="15.95" customHeight="1" x14ac:dyDescent="0.2">
      <c r="A321" s="37"/>
      <c r="B321" s="50"/>
      <c r="C321" s="155" t="s">
        <v>569</v>
      </c>
      <c r="D321" s="37">
        <v>41</v>
      </c>
      <c r="E321" s="37" t="s">
        <v>570</v>
      </c>
      <c r="F321" s="51">
        <v>21000</v>
      </c>
      <c r="G321" s="51">
        <v>21000</v>
      </c>
      <c r="H321" s="144">
        <v>10500</v>
      </c>
      <c r="I321" s="51">
        <f t="shared" si="25"/>
        <v>50</v>
      </c>
      <c r="J321" s="51">
        <v>21000</v>
      </c>
    </row>
    <row r="322" spans="1:18" ht="15.95" customHeight="1" x14ac:dyDescent="0.2">
      <c r="A322" s="37"/>
      <c r="B322" s="50"/>
      <c r="C322" s="155" t="s">
        <v>43</v>
      </c>
      <c r="D322" s="37">
        <v>41</v>
      </c>
      <c r="E322" s="37" t="s">
        <v>493</v>
      </c>
      <c r="F322" s="43">
        <v>800</v>
      </c>
      <c r="G322" s="43">
        <v>800</v>
      </c>
      <c r="H322" s="186">
        <v>969.18</v>
      </c>
      <c r="I322" s="51">
        <f t="shared" si="25"/>
        <v>121.14749999999998</v>
      </c>
      <c r="J322" s="43">
        <v>1020</v>
      </c>
    </row>
    <row r="323" spans="1:18" ht="15.95" customHeight="1" x14ac:dyDescent="0.2">
      <c r="A323" s="37"/>
      <c r="B323" s="37"/>
      <c r="C323" s="155">
        <v>631001</v>
      </c>
      <c r="D323" s="37">
        <v>41</v>
      </c>
      <c r="E323" s="37" t="s">
        <v>5</v>
      </c>
      <c r="F323" s="43">
        <v>1000</v>
      </c>
      <c r="G323" s="43">
        <v>1000</v>
      </c>
      <c r="H323" s="186">
        <v>688.3</v>
      </c>
      <c r="I323" s="51">
        <f t="shared" si="25"/>
        <v>68.829999999999984</v>
      </c>
      <c r="J323" s="43">
        <v>1000</v>
      </c>
    </row>
    <row r="324" spans="1:18" ht="15.95" customHeight="1" x14ac:dyDescent="0.2">
      <c r="A324" s="37"/>
      <c r="B324" s="37"/>
      <c r="C324" s="155" t="s">
        <v>245</v>
      </c>
      <c r="D324" s="37">
        <v>41</v>
      </c>
      <c r="E324" s="37" t="s">
        <v>275</v>
      </c>
      <c r="F324" s="51">
        <v>3900</v>
      </c>
      <c r="G324" s="51">
        <v>3900</v>
      </c>
      <c r="H324" s="144">
        <v>3624.3</v>
      </c>
      <c r="I324" s="51">
        <f t="shared" si="25"/>
        <v>92.930769230769243</v>
      </c>
      <c r="J324" s="51">
        <v>3900</v>
      </c>
    </row>
    <row r="325" spans="1:18" ht="15.95" customHeight="1" x14ac:dyDescent="0.2">
      <c r="A325" s="37"/>
      <c r="B325" s="37"/>
      <c r="C325" s="155">
        <v>636001</v>
      </c>
      <c r="D325" s="37">
        <v>41</v>
      </c>
      <c r="E325" s="37" t="s">
        <v>718</v>
      </c>
      <c r="F325" s="51">
        <v>0</v>
      </c>
      <c r="G325" s="51">
        <v>0</v>
      </c>
      <c r="H325" s="144">
        <v>0</v>
      </c>
      <c r="I325" s="51">
        <v>0</v>
      </c>
      <c r="J325" s="51">
        <v>0</v>
      </c>
    </row>
    <row r="326" spans="1:18" ht="15.95" customHeight="1" x14ac:dyDescent="0.2">
      <c r="A326" s="37"/>
      <c r="B326" s="37"/>
      <c r="C326" s="155" t="s">
        <v>44</v>
      </c>
      <c r="D326" s="37">
        <v>41</v>
      </c>
      <c r="E326" s="37" t="s">
        <v>636</v>
      </c>
      <c r="F326" s="51">
        <v>0</v>
      </c>
      <c r="G326" s="51">
        <v>0</v>
      </c>
      <c r="H326" s="144">
        <v>0</v>
      </c>
      <c r="I326" s="51">
        <v>0</v>
      </c>
      <c r="J326" s="51">
        <v>0</v>
      </c>
    </row>
    <row r="327" spans="1:18" ht="15.95" customHeight="1" x14ac:dyDescent="0.2">
      <c r="A327" s="37"/>
      <c r="B327" s="37"/>
      <c r="C327" s="155" t="s">
        <v>506</v>
      </c>
      <c r="D327" s="37">
        <v>41</v>
      </c>
      <c r="E327" s="37" t="s">
        <v>640</v>
      </c>
      <c r="F327" s="51">
        <v>420</v>
      </c>
      <c r="G327" s="51">
        <v>420</v>
      </c>
      <c r="H327" s="144">
        <v>182</v>
      </c>
      <c r="I327" s="51">
        <f t="shared" si="25"/>
        <v>43.333333333333336</v>
      </c>
      <c r="J327" s="51">
        <v>420</v>
      </c>
    </row>
    <row r="328" spans="1:18" ht="15.95" customHeight="1" x14ac:dyDescent="0.2">
      <c r="A328" s="37"/>
      <c r="B328" s="37"/>
      <c r="C328" s="155" t="s">
        <v>174</v>
      </c>
      <c r="D328" s="37">
        <v>41</v>
      </c>
      <c r="E328" s="37" t="s">
        <v>653</v>
      </c>
      <c r="F328" s="51">
        <v>360</v>
      </c>
      <c r="G328" s="51">
        <v>360</v>
      </c>
      <c r="H328" s="144">
        <v>90</v>
      </c>
      <c r="I328" s="51">
        <f t="shared" si="25"/>
        <v>25</v>
      </c>
      <c r="J328" s="51">
        <v>360</v>
      </c>
    </row>
    <row r="329" spans="1:18" ht="15.95" customHeight="1" x14ac:dyDescent="0.2">
      <c r="A329" s="37"/>
      <c r="B329" s="37"/>
      <c r="C329" s="155" t="s">
        <v>506</v>
      </c>
      <c r="D329" s="37">
        <v>41</v>
      </c>
      <c r="E329" s="37" t="s">
        <v>853</v>
      </c>
      <c r="F329" s="51">
        <v>0</v>
      </c>
      <c r="G329" s="51">
        <v>0</v>
      </c>
      <c r="H329" s="144">
        <v>105</v>
      </c>
      <c r="I329" s="51">
        <v>0</v>
      </c>
      <c r="J329" s="51">
        <v>105</v>
      </c>
    </row>
    <row r="330" spans="1:18" ht="15.95" customHeight="1" x14ac:dyDescent="0.2">
      <c r="A330" s="37"/>
      <c r="B330" s="37"/>
      <c r="C330" s="155">
        <v>633006</v>
      </c>
      <c r="D330" s="37">
        <v>41</v>
      </c>
      <c r="E330" s="37" t="s">
        <v>772</v>
      </c>
      <c r="F330" s="51">
        <v>1385</v>
      </c>
      <c r="G330" s="51">
        <v>1385</v>
      </c>
      <c r="H330" s="144">
        <v>209.01</v>
      </c>
      <c r="I330" s="51">
        <f t="shared" si="25"/>
        <v>15.090974729241877</v>
      </c>
      <c r="J330" s="51">
        <v>1385</v>
      </c>
    </row>
    <row r="331" spans="1:18" ht="15.95" customHeight="1" x14ac:dyDescent="0.2">
      <c r="A331" s="39"/>
      <c r="B331" s="39"/>
      <c r="C331" s="156">
        <v>633006</v>
      </c>
      <c r="D331" s="39">
        <v>41</v>
      </c>
      <c r="E331" s="37" t="s">
        <v>719</v>
      </c>
      <c r="F331" s="148">
        <v>28</v>
      </c>
      <c r="G331" s="148">
        <v>28</v>
      </c>
      <c r="H331" s="230">
        <v>32</v>
      </c>
      <c r="I331" s="51">
        <f t="shared" si="25"/>
        <v>114.28571428571428</v>
      </c>
      <c r="J331" s="148">
        <v>32</v>
      </c>
    </row>
    <row r="332" spans="1:18" ht="15.95" customHeight="1" x14ac:dyDescent="0.2">
      <c r="A332" s="37"/>
      <c r="B332" s="37"/>
      <c r="C332" s="155" t="s">
        <v>637</v>
      </c>
      <c r="D332" s="37">
        <v>41</v>
      </c>
      <c r="E332" s="37" t="s">
        <v>638</v>
      </c>
      <c r="F332" s="51">
        <v>130</v>
      </c>
      <c r="G332" s="51">
        <v>130</v>
      </c>
      <c r="H332" s="144">
        <v>80.28</v>
      </c>
      <c r="I332" s="51">
        <f t="shared" si="25"/>
        <v>61.753846153846162</v>
      </c>
      <c r="J332" s="51">
        <v>130</v>
      </c>
    </row>
    <row r="333" spans="1:18" ht="15.95" customHeight="1" x14ac:dyDescent="0.2">
      <c r="A333" s="37"/>
      <c r="B333" s="37"/>
      <c r="C333" s="155" t="s">
        <v>573</v>
      </c>
      <c r="D333" s="37">
        <v>41</v>
      </c>
      <c r="E333" s="37" t="s">
        <v>639</v>
      </c>
      <c r="F333" s="51">
        <v>8778</v>
      </c>
      <c r="G333" s="51">
        <v>8778</v>
      </c>
      <c r="H333" s="144">
        <v>8778</v>
      </c>
      <c r="I333" s="51">
        <f t="shared" si="25"/>
        <v>100</v>
      </c>
      <c r="J333" s="51">
        <v>8778</v>
      </c>
    </row>
    <row r="334" spans="1:18" ht="15.95" customHeight="1" x14ac:dyDescent="0.2">
      <c r="A334" s="39"/>
      <c r="B334" s="39"/>
      <c r="C334" s="60">
        <v>637004</v>
      </c>
      <c r="D334" s="39">
        <v>41</v>
      </c>
      <c r="E334" s="37" t="s">
        <v>655</v>
      </c>
      <c r="F334" s="148">
        <v>1888</v>
      </c>
      <c r="G334" s="148">
        <v>1888</v>
      </c>
      <c r="H334" s="230">
        <v>1190</v>
      </c>
      <c r="I334" s="51">
        <f t="shared" si="25"/>
        <v>63.029661016949156</v>
      </c>
      <c r="J334" s="148">
        <v>1888</v>
      </c>
    </row>
    <row r="335" spans="1:18" ht="15.95" customHeight="1" x14ac:dyDescent="0.2">
      <c r="A335" s="141" t="s">
        <v>410</v>
      </c>
      <c r="B335" s="37"/>
      <c r="C335" s="59"/>
      <c r="D335" s="37"/>
      <c r="E335" s="41" t="s">
        <v>66</v>
      </c>
      <c r="F335" s="129">
        <f>SUM(F314:F334)</f>
        <v>95520</v>
      </c>
      <c r="G335" s="129">
        <f t="shared" ref="G335:J335" si="26">SUM(G314:G334)</f>
        <v>103520</v>
      </c>
      <c r="H335" s="129">
        <f t="shared" si="26"/>
        <v>67011.700000000012</v>
      </c>
      <c r="I335" s="299">
        <f t="shared" si="25"/>
        <v>64.733095054095841</v>
      </c>
      <c r="J335" s="129">
        <f t="shared" si="26"/>
        <v>97389</v>
      </c>
      <c r="L335" s="34">
        <f>SUM(F335)</f>
        <v>95520</v>
      </c>
      <c r="M335" s="34">
        <f>SUM(G335)</f>
        <v>103520</v>
      </c>
      <c r="N335" s="34">
        <f>SUM(H335)</f>
        <v>67011.700000000012</v>
      </c>
      <c r="O335" s="34">
        <f>SUM(I335)</f>
        <v>64.733095054095841</v>
      </c>
      <c r="P335" s="34">
        <f>SUM(J335)</f>
        <v>97389</v>
      </c>
      <c r="Q335" s="34"/>
      <c r="R335" s="34"/>
    </row>
    <row r="336" spans="1:18" s="10" customFormat="1" ht="15.95" customHeight="1" x14ac:dyDescent="0.2">
      <c r="A336" s="73" t="s">
        <v>311</v>
      </c>
      <c r="B336" s="49"/>
      <c r="C336" s="82"/>
      <c r="D336" s="63"/>
      <c r="E336" s="63"/>
      <c r="F336" s="9"/>
      <c r="G336" s="9"/>
      <c r="H336" s="35"/>
      <c r="I336" s="9"/>
      <c r="J336" s="9"/>
    </row>
    <row r="337" spans="1:10" s="5" customFormat="1" ht="15.95" customHeight="1" x14ac:dyDescent="0.2">
      <c r="A337" s="74"/>
      <c r="B337" s="74" t="s">
        <v>411</v>
      </c>
      <c r="C337" s="89"/>
      <c r="D337" s="90"/>
      <c r="E337" s="74"/>
      <c r="F337" s="9"/>
      <c r="G337" s="9"/>
      <c r="H337" s="35"/>
      <c r="I337" s="9"/>
      <c r="J337" s="9"/>
    </row>
    <row r="338" spans="1:10" ht="15" customHeight="1" x14ac:dyDescent="0.2">
      <c r="A338" s="42"/>
      <c r="B338" s="79" t="s">
        <v>154</v>
      </c>
      <c r="C338" s="61"/>
      <c r="D338" s="48"/>
      <c r="E338" s="48" t="s">
        <v>155</v>
      </c>
      <c r="F338" s="43"/>
      <c r="G338" s="43"/>
      <c r="H338" s="308"/>
      <c r="I338" s="43"/>
      <c r="J338" s="51"/>
    </row>
    <row r="339" spans="1:10" ht="15" customHeight="1" x14ac:dyDescent="0.2">
      <c r="A339" s="141" t="s">
        <v>412</v>
      </c>
      <c r="B339" s="50"/>
      <c r="C339" s="59">
        <v>632001</v>
      </c>
      <c r="D339" s="37">
        <v>41</v>
      </c>
      <c r="E339" s="37" t="s">
        <v>495</v>
      </c>
      <c r="F339" s="51">
        <v>191</v>
      </c>
      <c r="G339" s="51">
        <v>191</v>
      </c>
      <c r="H339" s="310">
        <v>166.45</v>
      </c>
      <c r="I339" s="43">
        <f t="shared" si="25"/>
        <v>87.146596858638731</v>
      </c>
      <c r="J339" s="51">
        <v>191</v>
      </c>
    </row>
    <row r="340" spans="1:10" ht="15" customHeight="1" x14ac:dyDescent="0.2">
      <c r="A340" s="72"/>
      <c r="B340" s="50"/>
      <c r="C340" s="59">
        <v>635006</v>
      </c>
      <c r="D340" s="37">
        <v>41</v>
      </c>
      <c r="E340" s="37" t="s">
        <v>494</v>
      </c>
      <c r="F340" s="51">
        <v>1472</v>
      </c>
      <c r="G340" s="51">
        <v>1472</v>
      </c>
      <c r="H340" s="144">
        <v>970</v>
      </c>
      <c r="I340" s="51">
        <f t="shared" si="25"/>
        <v>65.896739130434781</v>
      </c>
      <c r="J340" s="51">
        <v>1472</v>
      </c>
    </row>
    <row r="341" spans="1:10" ht="15" customHeight="1" x14ac:dyDescent="0.2">
      <c r="A341" s="72"/>
      <c r="B341" s="50"/>
      <c r="C341" s="155" t="s">
        <v>45</v>
      </c>
      <c r="D341" s="37">
        <v>41</v>
      </c>
      <c r="E341" s="37" t="s">
        <v>854</v>
      </c>
      <c r="F341" s="51">
        <v>200</v>
      </c>
      <c r="G341" s="51">
        <v>200</v>
      </c>
      <c r="H341" s="144">
        <v>598.78</v>
      </c>
      <c r="I341" s="51">
        <f t="shared" si="25"/>
        <v>299.39</v>
      </c>
      <c r="J341" s="51">
        <v>600</v>
      </c>
    </row>
    <row r="342" spans="1:10" ht="15" customHeight="1" x14ac:dyDescent="0.2">
      <c r="A342" s="72"/>
      <c r="B342" s="50"/>
      <c r="C342" s="155" t="s">
        <v>100</v>
      </c>
      <c r="D342" s="37">
        <v>41</v>
      </c>
      <c r="E342" s="37" t="s">
        <v>641</v>
      </c>
      <c r="F342" s="51">
        <v>3191</v>
      </c>
      <c r="G342" s="51">
        <v>3191</v>
      </c>
      <c r="H342" s="144">
        <v>4115.07</v>
      </c>
      <c r="I342" s="51">
        <f t="shared" si="25"/>
        <v>128.95863365716076</v>
      </c>
      <c r="J342" s="51">
        <v>4115</v>
      </c>
    </row>
    <row r="343" spans="1:10" ht="15" customHeight="1" x14ac:dyDescent="0.2">
      <c r="A343" s="72"/>
      <c r="B343" s="50"/>
      <c r="C343" s="155" t="s">
        <v>546</v>
      </c>
      <c r="D343" s="37">
        <v>41</v>
      </c>
      <c r="E343" s="37" t="s">
        <v>642</v>
      </c>
      <c r="F343" s="51">
        <v>320</v>
      </c>
      <c r="G343" s="51">
        <v>320</v>
      </c>
      <c r="H343" s="144">
        <v>246.96</v>
      </c>
      <c r="I343" s="51">
        <f t="shared" si="25"/>
        <v>77.175000000000011</v>
      </c>
      <c r="J343" s="51">
        <v>320</v>
      </c>
    </row>
    <row r="344" spans="1:10" ht="15" customHeight="1" x14ac:dyDescent="0.2">
      <c r="A344" s="72"/>
      <c r="B344" s="50"/>
      <c r="C344" s="155">
        <v>634004</v>
      </c>
      <c r="D344" s="37">
        <v>41</v>
      </c>
      <c r="E344" s="37" t="s">
        <v>547</v>
      </c>
      <c r="F344" s="51">
        <v>741</v>
      </c>
      <c r="G344" s="51">
        <v>741</v>
      </c>
      <c r="H344" s="144">
        <v>291.60000000000002</v>
      </c>
      <c r="I344" s="51">
        <f t="shared" si="25"/>
        <v>39.352226720647778</v>
      </c>
      <c r="J344" s="51">
        <v>741</v>
      </c>
    </row>
    <row r="345" spans="1:10" ht="15" customHeight="1" x14ac:dyDescent="0.2">
      <c r="A345" s="72"/>
      <c r="B345" s="50"/>
      <c r="C345" s="155">
        <v>637005</v>
      </c>
      <c r="D345" s="37">
        <v>41</v>
      </c>
      <c r="E345" s="159" t="s">
        <v>749</v>
      </c>
      <c r="F345" s="51">
        <v>16000</v>
      </c>
      <c r="G345" s="51">
        <v>16000</v>
      </c>
      <c r="H345" s="144">
        <v>10003.49</v>
      </c>
      <c r="I345" s="51">
        <f t="shared" si="25"/>
        <v>62.521812499999996</v>
      </c>
      <c r="J345" s="51">
        <v>20000</v>
      </c>
    </row>
    <row r="346" spans="1:10" ht="15" customHeight="1" x14ac:dyDescent="0.2">
      <c r="A346" s="72"/>
      <c r="B346" s="50"/>
      <c r="C346" s="155" t="s">
        <v>43</v>
      </c>
      <c r="D346" s="37">
        <v>41</v>
      </c>
      <c r="E346" s="37" t="s">
        <v>156</v>
      </c>
      <c r="F346" s="51">
        <v>4000</v>
      </c>
      <c r="G346" s="51">
        <v>4000</v>
      </c>
      <c r="H346" s="144">
        <v>0</v>
      </c>
      <c r="I346" s="51">
        <f t="shared" si="25"/>
        <v>0</v>
      </c>
      <c r="J346" s="51">
        <v>4000</v>
      </c>
    </row>
    <row r="347" spans="1:10" ht="15" customHeight="1" x14ac:dyDescent="0.2">
      <c r="A347" s="85"/>
      <c r="B347" s="77"/>
      <c r="C347" s="156" t="s">
        <v>42</v>
      </c>
      <c r="D347" s="39">
        <v>41</v>
      </c>
      <c r="E347" s="39" t="s">
        <v>232</v>
      </c>
      <c r="F347" s="51">
        <v>1924</v>
      </c>
      <c r="G347" s="51">
        <v>1924</v>
      </c>
      <c r="H347" s="144">
        <v>87.2</v>
      </c>
      <c r="I347" s="51">
        <f t="shared" si="25"/>
        <v>4.5322245322245323</v>
      </c>
      <c r="J347" s="51">
        <v>1924</v>
      </c>
    </row>
    <row r="348" spans="1:10" ht="15" customHeight="1" x14ac:dyDescent="0.2">
      <c r="A348" s="85"/>
      <c r="B348" s="77"/>
      <c r="C348" s="156" t="s">
        <v>548</v>
      </c>
      <c r="D348" s="39">
        <v>41</v>
      </c>
      <c r="E348" s="39" t="s">
        <v>549</v>
      </c>
      <c r="F348" s="51">
        <v>5</v>
      </c>
      <c r="G348" s="51">
        <v>5</v>
      </c>
      <c r="H348" s="144">
        <v>0</v>
      </c>
      <c r="I348" s="51">
        <f t="shared" si="25"/>
        <v>0</v>
      </c>
      <c r="J348" s="51">
        <v>0</v>
      </c>
    </row>
    <row r="349" spans="1:10" ht="15" customHeight="1" x14ac:dyDescent="0.2">
      <c r="A349" s="85"/>
      <c r="B349" s="77"/>
      <c r="C349" s="156" t="s">
        <v>643</v>
      </c>
      <c r="D349" s="39">
        <v>41</v>
      </c>
      <c r="E349" s="39" t="s">
        <v>644</v>
      </c>
      <c r="F349" s="111">
        <v>536</v>
      </c>
      <c r="G349" s="111">
        <v>536</v>
      </c>
      <c r="H349" s="231">
        <v>16.39</v>
      </c>
      <c r="I349" s="51">
        <f t="shared" si="25"/>
        <v>3.0578358208955225</v>
      </c>
      <c r="J349" s="111">
        <v>536</v>
      </c>
    </row>
    <row r="350" spans="1:10" ht="15" customHeight="1" x14ac:dyDescent="0.2">
      <c r="A350" s="85"/>
      <c r="B350" s="77"/>
      <c r="C350" s="156">
        <v>636002</v>
      </c>
      <c r="D350" s="39">
        <v>41</v>
      </c>
      <c r="E350" s="39" t="s">
        <v>645</v>
      </c>
      <c r="F350" s="111">
        <v>1900</v>
      </c>
      <c r="G350" s="111">
        <v>1900</v>
      </c>
      <c r="H350" s="231">
        <v>529</v>
      </c>
      <c r="I350" s="51">
        <f t="shared" si="25"/>
        <v>27.842105263157897</v>
      </c>
      <c r="J350" s="111">
        <v>1900</v>
      </c>
    </row>
    <row r="351" spans="1:10" ht="15" customHeight="1" x14ac:dyDescent="0.2">
      <c r="A351" s="85"/>
      <c r="B351" s="77"/>
      <c r="C351" s="60">
        <v>633006</v>
      </c>
      <c r="D351" s="39">
        <v>41</v>
      </c>
      <c r="E351" s="39" t="s">
        <v>727</v>
      </c>
      <c r="F351" s="111">
        <v>2600</v>
      </c>
      <c r="G351" s="111">
        <v>2600</v>
      </c>
      <c r="H351" s="231">
        <v>1200.3699999999999</v>
      </c>
      <c r="I351" s="51">
        <f t="shared" si="25"/>
        <v>46.168076923076917</v>
      </c>
      <c r="J351" s="111">
        <v>2600</v>
      </c>
    </row>
    <row r="352" spans="1:10" ht="15" customHeight="1" x14ac:dyDescent="0.2">
      <c r="A352" s="85"/>
      <c r="B352" s="77"/>
      <c r="C352" s="60">
        <v>642014</v>
      </c>
      <c r="D352" s="39">
        <v>41</v>
      </c>
      <c r="E352" s="250" t="s">
        <v>901</v>
      </c>
      <c r="F352" s="111">
        <v>0</v>
      </c>
      <c r="G352" s="111">
        <v>0</v>
      </c>
      <c r="H352" s="231">
        <v>2400</v>
      </c>
      <c r="I352" s="51">
        <v>0</v>
      </c>
      <c r="J352" s="111">
        <v>2400</v>
      </c>
    </row>
    <row r="353" spans="1:18" ht="15" customHeight="1" x14ac:dyDescent="0.2">
      <c r="A353" s="85"/>
      <c r="B353" s="77"/>
      <c r="C353" s="60">
        <v>637005</v>
      </c>
      <c r="D353" s="39">
        <v>111</v>
      </c>
      <c r="E353" s="39" t="s">
        <v>751</v>
      </c>
      <c r="F353" s="111">
        <v>19350</v>
      </c>
      <c r="G353" s="111">
        <v>19350</v>
      </c>
      <c r="H353" s="231">
        <v>12000</v>
      </c>
      <c r="I353" s="51">
        <f t="shared" si="25"/>
        <v>62.015503875968989</v>
      </c>
      <c r="J353" s="111">
        <v>12000</v>
      </c>
    </row>
    <row r="354" spans="1:18" ht="15" customHeight="1" x14ac:dyDescent="0.2">
      <c r="A354" s="72"/>
      <c r="B354" s="37"/>
      <c r="C354" s="59">
        <v>637005</v>
      </c>
      <c r="D354" s="37">
        <v>41</v>
      </c>
      <c r="E354" s="37" t="s">
        <v>855</v>
      </c>
      <c r="F354" s="43">
        <v>2700</v>
      </c>
      <c r="G354" s="43">
        <v>2700</v>
      </c>
      <c r="H354" s="186">
        <v>2530.4499999999998</v>
      </c>
      <c r="I354" s="43">
        <f t="shared" si="25"/>
        <v>93.720370370370361</v>
      </c>
      <c r="J354" s="43">
        <v>2530</v>
      </c>
    </row>
    <row r="355" spans="1:18" ht="15" customHeight="1" x14ac:dyDescent="0.2">
      <c r="A355" s="72"/>
      <c r="B355" s="37"/>
      <c r="C355" s="59">
        <v>637005</v>
      </c>
      <c r="D355" s="37" t="s">
        <v>787</v>
      </c>
      <c r="E355" s="37" t="s">
        <v>856</v>
      </c>
      <c r="F355" s="43">
        <v>0</v>
      </c>
      <c r="G355" s="43">
        <v>0</v>
      </c>
      <c r="H355" s="186">
        <v>1000</v>
      </c>
      <c r="I355" s="43">
        <v>0</v>
      </c>
      <c r="J355" s="43">
        <v>1000</v>
      </c>
    </row>
    <row r="356" spans="1:18" ht="15" customHeight="1" x14ac:dyDescent="0.2">
      <c r="A356" s="72"/>
      <c r="B356" s="37"/>
      <c r="C356" s="59">
        <v>637005</v>
      </c>
      <c r="D356" s="37" t="s">
        <v>787</v>
      </c>
      <c r="E356" s="37" t="s">
        <v>857</v>
      </c>
      <c r="F356" s="43">
        <v>0</v>
      </c>
      <c r="G356" s="43">
        <v>0</v>
      </c>
      <c r="H356" s="186">
        <v>1200</v>
      </c>
      <c r="I356" s="43">
        <v>0</v>
      </c>
      <c r="J356" s="43">
        <v>1200</v>
      </c>
    </row>
    <row r="357" spans="1:18" ht="15" customHeight="1" x14ac:dyDescent="0.2">
      <c r="A357" s="72"/>
      <c r="B357" s="37"/>
      <c r="C357" s="316">
        <v>633006</v>
      </c>
      <c r="D357" s="46" t="s">
        <v>887</v>
      </c>
      <c r="E357" s="46" t="s">
        <v>889</v>
      </c>
      <c r="F357" s="43">
        <v>0</v>
      </c>
      <c r="G357" s="43">
        <v>0</v>
      </c>
      <c r="H357" s="186">
        <v>0</v>
      </c>
      <c r="I357" s="43">
        <v>0</v>
      </c>
      <c r="J357" s="43">
        <v>300</v>
      </c>
    </row>
    <row r="358" spans="1:18" ht="15" customHeight="1" x14ac:dyDescent="0.2">
      <c r="A358" s="141" t="s">
        <v>412</v>
      </c>
      <c r="B358" s="37"/>
      <c r="C358" s="59"/>
      <c r="D358" s="37"/>
      <c r="E358" s="41" t="s">
        <v>66</v>
      </c>
      <c r="F358" s="129">
        <f>SUM(F339:F357)</f>
        <v>55130</v>
      </c>
      <c r="G358" s="129">
        <f t="shared" ref="G358:J358" si="27">SUM(G339:G357)</f>
        <v>55130</v>
      </c>
      <c r="H358" s="129">
        <f t="shared" si="27"/>
        <v>37355.759999999995</v>
      </c>
      <c r="I358" s="299">
        <f t="shared" si="25"/>
        <v>67.759405042626511</v>
      </c>
      <c r="J358" s="129">
        <f t="shared" si="27"/>
        <v>57829</v>
      </c>
      <c r="L358" s="34">
        <f>SUM(F358)</f>
        <v>55130</v>
      </c>
      <c r="M358" s="34">
        <f>SUM(G358)</f>
        <v>55130</v>
      </c>
      <c r="N358" s="34">
        <f>SUM(H358)</f>
        <v>37355.759999999995</v>
      </c>
      <c r="O358" s="34">
        <f>SUM(I358)</f>
        <v>67.759405042626511</v>
      </c>
      <c r="P358" s="34">
        <f>SUM(J358)</f>
        <v>57829</v>
      </c>
      <c r="Q358" s="34"/>
      <c r="R358" s="34"/>
    </row>
    <row r="359" spans="1:18" s="10" customFormat="1" ht="15.95" customHeight="1" x14ac:dyDescent="0.2">
      <c r="A359" s="49" t="s">
        <v>311</v>
      </c>
      <c r="B359" s="91"/>
      <c r="C359" s="92"/>
      <c r="D359" s="63"/>
      <c r="E359" s="63"/>
      <c r="F359" s="9"/>
      <c r="G359" s="9"/>
      <c r="H359" s="35"/>
      <c r="I359" s="9"/>
      <c r="J359" s="9"/>
    </row>
    <row r="360" spans="1:18" s="5" customFormat="1" ht="15.95" customHeight="1" x14ac:dyDescent="0.2">
      <c r="A360" s="74"/>
      <c r="B360" s="74" t="s">
        <v>413</v>
      </c>
      <c r="C360" s="89"/>
      <c r="D360" s="90"/>
      <c r="E360" s="74"/>
      <c r="F360" s="9"/>
      <c r="G360" s="9"/>
      <c r="H360" s="35"/>
      <c r="I360" s="9"/>
      <c r="J360" s="9"/>
    </row>
    <row r="361" spans="1:18" ht="15.95" customHeight="1" x14ac:dyDescent="0.2">
      <c r="A361" s="42"/>
      <c r="B361" s="48" t="s">
        <v>575</v>
      </c>
      <c r="C361" s="61"/>
      <c r="D361" s="48"/>
      <c r="E361" s="48" t="s">
        <v>157</v>
      </c>
      <c r="F361" s="43"/>
      <c r="G361" s="43"/>
      <c r="H361" s="186"/>
      <c r="I361" s="43"/>
      <c r="J361" s="43"/>
    </row>
    <row r="362" spans="1:18" ht="15.95" customHeight="1" x14ac:dyDescent="0.2">
      <c r="A362" s="141" t="s">
        <v>428</v>
      </c>
      <c r="B362" s="50"/>
      <c r="C362" s="59">
        <v>633016</v>
      </c>
      <c r="D362" s="37">
        <v>41</v>
      </c>
      <c r="E362" s="37" t="s">
        <v>550</v>
      </c>
      <c r="F362" s="51">
        <v>200</v>
      </c>
      <c r="G362" s="51">
        <v>200</v>
      </c>
      <c r="H362" s="144">
        <v>108.3</v>
      </c>
      <c r="I362" s="51">
        <f t="shared" si="25"/>
        <v>54.15</v>
      </c>
      <c r="J362" s="51">
        <v>200</v>
      </c>
    </row>
    <row r="363" spans="1:18" ht="15.95" customHeight="1" x14ac:dyDescent="0.2">
      <c r="A363" s="37"/>
      <c r="B363" s="50"/>
      <c r="C363" s="59">
        <v>637027</v>
      </c>
      <c r="D363" s="37">
        <v>41</v>
      </c>
      <c r="E363" s="37" t="s">
        <v>158</v>
      </c>
      <c r="F363" s="51">
        <v>90</v>
      </c>
      <c r="G363" s="51">
        <v>90</v>
      </c>
      <c r="H363" s="144">
        <v>0</v>
      </c>
      <c r="I363" s="51">
        <f t="shared" si="25"/>
        <v>0</v>
      </c>
      <c r="J363" s="51">
        <v>90</v>
      </c>
    </row>
    <row r="364" spans="1:18" ht="15.95" customHeight="1" x14ac:dyDescent="0.2">
      <c r="A364" s="37"/>
      <c r="B364" s="50"/>
      <c r="C364" s="59">
        <v>621</v>
      </c>
      <c r="D364" s="37">
        <v>41</v>
      </c>
      <c r="E364" s="37" t="s">
        <v>716</v>
      </c>
      <c r="F364" s="51">
        <v>25</v>
      </c>
      <c r="G364" s="51">
        <v>25</v>
      </c>
      <c r="H364" s="144">
        <v>0</v>
      </c>
      <c r="I364" s="51">
        <f t="shared" si="25"/>
        <v>0</v>
      </c>
      <c r="J364" s="51">
        <v>25</v>
      </c>
    </row>
    <row r="365" spans="1:18" ht="15.95" customHeight="1" x14ac:dyDescent="0.2">
      <c r="A365" s="141" t="s">
        <v>428</v>
      </c>
      <c r="B365" s="37"/>
      <c r="C365" s="59"/>
      <c r="D365" s="37"/>
      <c r="E365" s="41" t="s">
        <v>66</v>
      </c>
      <c r="F365" s="129">
        <f>SUM(F362:F364)</f>
        <v>315</v>
      </c>
      <c r="G365" s="129">
        <f t="shared" ref="G365:J365" si="28">SUM(G362:G364)</f>
        <v>315</v>
      </c>
      <c r="H365" s="129">
        <f t="shared" si="28"/>
        <v>108.3</v>
      </c>
      <c r="I365" s="299">
        <f t="shared" si="25"/>
        <v>34.38095238095238</v>
      </c>
      <c r="J365" s="129">
        <f t="shared" si="28"/>
        <v>315</v>
      </c>
      <c r="L365" s="34">
        <f>SUM(F365)</f>
        <v>315</v>
      </c>
      <c r="M365" s="34">
        <f>SUM(G365)</f>
        <v>315</v>
      </c>
      <c r="N365" s="34">
        <f>SUM(H365)</f>
        <v>108.3</v>
      </c>
      <c r="O365" s="34">
        <f>SUM(I365)</f>
        <v>34.38095238095238</v>
      </c>
      <c r="P365" s="34">
        <f>SUM(J365)</f>
        <v>315</v>
      </c>
      <c r="Q365" s="34"/>
      <c r="R365" s="34"/>
    </row>
    <row r="366" spans="1:18" s="10" customFormat="1" ht="15.95" customHeight="1" x14ac:dyDescent="0.2">
      <c r="A366" s="49" t="s">
        <v>317</v>
      </c>
      <c r="B366" s="63"/>
      <c r="C366" s="62"/>
      <c r="D366" s="63"/>
      <c r="E366" s="63"/>
      <c r="F366" s="9"/>
      <c r="G366" s="9"/>
      <c r="H366" s="35"/>
      <c r="I366" s="9"/>
      <c r="J366" s="9"/>
    </row>
    <row r="367" spans="1:18" s="8" customFormat="1" ht="15.95" customHeight="1" x14ac:dyDescent="0.2">
      <c r="A367" s="66" t="s">
        <v>434</v>
      </c>
      <c r="B367" s="74" t="s">
        <v>449</v>
      </c>
      <c r="C367" s="75"/>
      <c r="D367" s="66"/>
      <c r="E367" s="66"/>
      <c r="F367" s="9"/>
      <c r="G367" s="9"/>
      <c r="H367" s="35"/>
      <c r="I367" s="9"/>
      <c r="J367" s="9"/>
    </row>
    <row r="368" spans="1:18" ht="15.95" customHeight="1" x14ac:dyDescent="0.2">
      <c r="A368" s="42"/>
      <c r="B368" s="79" t="s">
        <v>159</v>
      </c>
      <c r="C368" s="61"/>
      <c r="D368" s="48"/>
      <c r="E368" s="48" t="s">
        <v>160</v>
      </c>
      <c r="F368" s="43"/>
      <c r="G368" s="43"/>
      <c r="H368" s="308"/>
      <c r="I368" s="43"/>
      <c r="J368" s="51"/>
    </row>
    <row r="369" spans="1:18" ht="15.95" customHeight="1" x14ac:dyDescent="0.2">
      <c r="A369" s="72" t="s">
        <v>318</v>
      </c>
      <c r="B369" s="50"/>
      <c r="C369" s="59">
        <v>632001</v>
      </c>
      <c r="D369" s="37">
        <v>41</v>
      </c>
      <c r="E369" s="37" t="s">
        <v>161</v>
      </c>
      <c r="F369" s="51">
        <v>2898</v>
      </c>
      <c r="G369" s="51">
        <v>2898</v>
      </c>
      <c r="H369" s="310">
        <v>2182.8000000000002</v>
      </c>
      <c r="I369" s="43">
        <f t="shared" si="25"/>
        <v>75.320910973084892</v>
      </c>
      <c r="J369" s="51">
        <v>2183</v>
      </c>
    </row>
    <row r="370" spans="1:18" ht="15.95" customHeight="1" x14ac:dyDescent="0.2">
      <c r="A370" s="72"/>
      <c r="B370" s="50"/>
      <c r="C370" s="59">
        <v>632003</v>
      </c>
      <c r="D370" s="37">
        <v>41</v>
      </c>
      <c r="E370" s="37" t="s">
        <v>162</v>
      </c>
      <c r="F370" s="51">
        <v>470</v>
      </c>
      <c r="G370" s="51">
        <v>470</v>
      </c>
      <c r="H370" s="144">
        <v>238.44</v>
      </c>
      <c r="I370" s="51">
        <f t="shared" si="25"/>
        <v>50.731914893617024</v>
      </c>
      <c r="J370" s="51">
        <v>470</v>
      </c>
    </row>
    <row r="371" spans="1:18" ht="15.95" customHeight="1" x14ac:dyDescent="0.2">
      <c r="A371" s="37"/>
      <c r="B371" s="37"/>
      <c r="C371" s="59">
        <v>635005</v>
      </c>
      <c r="D371" s="37">
        <v>41</v>
      </c>
      <c r="E371" s="37" t="s">
        <v>163</v>
      </c>
      <c r="F371" s="51">
        <v>9000</v>
      </c>
      <c r="G371" s="51">
        <v>9000</v>
      </c>
      <c r="H371" s="144">
        <v>611.5</v>
      </c>
      <c r="I371" s="51">
        <f t="shared" si="25"/>
        <v>6.7944444444444443</v>
      </c>
      <c r="J371" s="51">
        <v>9000</v>
      </c>
    </row>
    <row r="372" spans="1:18" ht="15.95" customHeight="1" x14ac:dyDescent="0.2">
      <c r="A372" s="72" t="s">
        <v>318</v>
      </c>
      <c r="B372" s="37"/>
      <c r="C372" s="59"/>
      <c r="D372" s="37"/>
      <c r="E372" s="41" t="s">
        <v>66</v>
      </c>
      <c r="F372" s="129">
        <f>SUM(F369:F371)</f>
        <v>12368</v>
      </c>
      <c r="G372" s="129">
        <f t="shared" ref="G372:J372" si="29">SUM(G369:G371)</f>
        <v>12368</v>
      </c>
      <c r="H372" s="129">
        <f t="shared" si="29"/>
        <v>3032.7400000000002</v>
      </c>
      <c r="I372" s="299">
        <f t="shared" si="25"/>
        <v>24.520860284605437</v>
      </c>
      <c r="J372" s="129">
        <f t="shared" si="29"/>
        <v>11653</v>
      </c>
      <c r="L372" s="34">
        <f>SUM(F372)</f>
        <v>12368</v>
      </c>
      <c r="M372" s="34">
        <f>SUM(G372)</f>
        <v>12368</v>
      </c>
      <c r="N372" s="34">
        <f>SUM(H372)</f>
        <v>3032.7400000000002</v>
      </c>
      <c r="O372" s="34">
        <f>SUM(I372)</f>
        <v>24.520860284605437</v>
      </c>
      <c r="P372" s="34">
        <f>SUM(J372)</f>
        <v>11653</v>
      </c>
      <c r="Q372" s="34"/>
      <c r="R372" s="34"/>
    </row>
    <row r="373" spans="1:18" s="10" customFormat="1" ht="15.95" customHeight="1" x14ac:dyDescent="0.2">
      <c r="A373" s="49" t="s">
        <v>302</v>
      </c>
      <c r="B373" s="49"/>
      <c r="C373" s="82"/>
      <c r="D373" s="49"/>
      <c r="E373" s="49"/>
      <c r="F373" s="9"/>
      <c r="G373" s="9"/>
      <c r="H373" s="35"/>
      <c r="I373" s="111"/>
      <c r="J373" s="9"/>
    </row>
    <row r="374" spans="1:18" s="8" customFormat="1" ht="15.95" customHeight="1" x14ac:dyDescent="0.2">
      <c r="A374" s="74" t="s">
        <v>450</v>
      </c>
      <c r="B374" s="74" t="s">
        <v>451</v>
      </c>
      <c r="C374" s="93"/>
      <c r="D374" s="74"/>
      <c r="E374" s="74"/>
      <c r="F374" s="9"/>
      <c r="G374" s="9"/>
      <c r="H374" s="35"/>
      <c r="I374" s="9"/>
      <c r="J374" s="9"/>
    </row>
    <row r="375" spans="1:18" ht="15.95" customHeight="1" x14ac:dyDescent="0.2">
      <c r="A375" s="42"/>
      <c r="B375" s="79" t="s">
        <v>164</v>
      </c>
      <c r="C375" s="61"/>
      <c r="D375" s="48"/>
      <c r="E375" s="48" t="s">
        <v>165</v>
      </c>
      <c r="F375" s="43"/>
      <c r="G375" s="43"/>
      <c r="H375" s="186"/>
      <c r="I375" s="43"/>
      <c r="J375" s="43"/>
    </row>
    <row r="376" spans="1:18" ht="15.95" customHeight="1" x14ac:dyDescent="0.2">
      <c r="A376" s="72" t="s">
        <v>414</v>
      </c>
      <c r="B376" s="50"/>
      <c r="C376" s="155" t="s">
        <v>166</v>
      </c>
      <c r="D376" s="37">
        <v>41</v>
      </c>
      <c r="E376" s="37" t="s">
        <v>167</v>
      </c>
      <c r="F376" s="43">
        <v>82</v>
      </c>
      <c r="G376" s="43">
        <v>82</v>
      </c>
      <c r="H376" s="186">
        <v>162.88</v>
      </c>
      <c r="I376" s="51">
        <f t="shared" si="25"/>
        <v>198.63414634146341</v>
      </c>
      <c r="J376" s="43">
        <v>163</v>
      </c>
    </row>
    <row r="377" spans="1:18" ht="15.95" customHeight="1" x14ac:dyDescent="0.2">
      <c r="A377" s="37"/>
      <c r="B377" s="50"/>
      <c r="C377" s="155" t="s">
        <v>168</v>
      </c>
      <c r="D377" s="37">
        <v>41</v>
      </c>
      <c r="E377" s="37" t="s">
        <v>646</v>
      </c>
      <c r="F377" s="43">
        <v>150</v>
      </c>
      <c r="G377" s="43">
        <v>150</v>
      </c>
      <c r="H377" s="186">
        <v>158</v>
      </c>
      <c r="I377" s="51">
        <f t="shared" si="25"/>
        <v>105.33333333333333</v>
      </c>
      <c r="J377" s="43">
        <v>158</v>
      </c>
    </row>
    <row r="378" spans="1:18" ht="15.95" customHeight="1" x14ac:dyDescent="0.2">
      <c r="A378" s="37"/>
      <c r="B378" s="50"/>
      <c r="C378" s="155">
        <v>642006</v>
      </c>
      <c r="D378" s="37">
        <v>41</v>
      </c>
      <c r="E378" s="37" t="s">
        <v>169</v>
      </c>
      <c r="F378" s="43">
        <v>1093</v>
      </c>
      <c r="G378" s="43">
        <v>1093</v>
      </c>
      <c r="H378" s="186">
        <v>5151.08</v>
      </c>
      <c r="I378" s="51">
        <f t="shared" si="25"/>
        <v>471.27904849039339</v>
      </c>
      <c r="J378" s="43">
        <v>5151</v>
      </c>
    </row>
    <row r="379" spans="1:18" ht="15.95" customHeight="1" x14ac:dyDescent="0.2">
      <c r="A379" s="37"/>
      <c r="B379" s="50"/>
      <c r="C379" s="155" t="s">
        <v>170</v>
      </c>
      <c r="D379" s="37">
        <v>41</v>
      </c>
      <c r="E379" s="37" t="s">
        <v>171</v>
      </c>
      <c r="F379" s="43">
        <v>1352</v>
      </c>
      <c r="G379" s="43">
        <v>1352</v>
      </c>
      <c r="H379" s="186">
        <v>0</v>
      </c>
      <c r="I379" s="51">
        <f t="shared" ref="I379:I445" si="30">SUM(H379/G379)*100</f>
        <v>0</v>
      </c>
      <c r="J379" s="43">
        <v>0</v>
      </c>
    </row>
    <row r="380" spans="1:18" ht="15.95" customHeight="1" x14ac:dyDescent="0.2">
      <c r="A380" s="72" t="s">
        <v>414</v>
      </c>
      <c r="B380" s="37"/>
      <c r="C380" s="59"/>
      <c r="D380" s="37"/>
      <c r="E380" s="41" t="s">
        <v>66</v>
      </c>
      <c r="F380" s="110">
        <f>SUM(F376:F379)</f>
        <v>2677</v>
      </c>
      <c r="G380" s="110">
        <f t="shared" ref="G380:J380" si="31">SUM(G376:G379)</f>
        <v>2677</v>
      </c>
      <c r="H380" s="110">
        <f t="shared" si="31"/>
        <v>5471.96</v>
      </c>
      <c r="I380" s="299">
        <f t="shared" si="30"/>
        <v>204.40642510272693</v>
      </c>
      <c r="J380" s="110">
        <f t="shared" si="31"/>
        <v>5472</v>
      </c>
      <c r="L380" s="34">
        <f>SUM(F380)</f>
        <v>2677</v>
      </c>
      <c r="M380" s="34">
        <f>SUM(G380)</f>
        <v>2677</v>
      </c>
      <c r="N380" s="34">
        <f>SUM(H380)</f>
        <v>5471.96</v>
      </c>
      <c r="O380" s="34">
        <f>SUM(I380)</f>
        <v>204.40642510272693</v>
      </c>
      <c r="P380" s="34">
        <f>SUM(J380)</f>
        <v>5472</v>
      </c>
      <c r="Q380" s="34"/>
      <c r="R380" s="34"/>
    </row>
    <row r="381" spans="1:18" s="10" customFormat="1" ht="15.95" customHeight="1" x14ac:dyDescent="0.2">
      <c r="A381" s="49" t="s">
        <v>319</v>
      </c>
      <c r="B381" s="63"/>
      <c r="C381" s="62"/>
      <c r="D381" s="63"/>
      <c r="E381" s="63"/>
      <c r="F381" s="9"/>
      <c r="G381" s="9"/>
      <c r="H381" s="35"/>
      <c r="I381" s="9"/>
      <c r="J381" s="9"/>
    </row>
    <row r="382" spans="1:18" s="8" customFormat="1" ht="15.95" customHeight="1" x14ac:dyDescent="0.2">
      <c r="A382" s="66" t="s">
        <v>434</v>
      </c>
      <c r="B382" s="74" t="s">
        <v>452</v>
      </c>
      <c r="C382" s="75"/>
      <c r="D382" s="66"/>
      <c r="E382" s="66"/>
      <c r="F382" s="9"/>
      <c r="G382" s="9"/>
      <c r="H382" s="35"/>
      <c r="I382" s="9"/>
      <c r="J382" s="9"/>
    </row>
    <row r="383" spans="1:18" ht="15.95" customHeight="1" x14ac:dyDescent="0.2">
      <c r="A383" s="42"/>
      <c r="B383" s="79" t="s">
        <v>172</v>
      </c>
      <c r="C383" s="61"/>
      <c r="D383" s="48"/>
      <c r="E383" s="48" t="s">
        <v>173</v>
      </c>
      <c r="F383" s="43"/>
      <c r="G383" s="43"/>
      <c r="H383" s="308"/>
      <c r="I383" s="43"/>
      <c r="J383" s="51"/>
    </row>
    <row r="384" spans="1:18" ht="15.95" customHeight="1" x14ac:dyDescent="0.2">
      <c r="A384" s="72" t="s">
        <v>385</v>
      </c>
      <c r="B384" s="45" t="s">
        <v>172</v>
      </c>
      <c r="C384" s="59">
        <v>611.63300000000004</v>
      </c>
      <c r="D384" s="37">
        <v>41</v>
      </c>
      <c r="E384" s="37" t="s">
        <v>349</v>
      </c>
      <c r="F384" s="51">
        <v>195266</v>
      </c>
      <c r="G384" s="222">
        <v>198516</v>
      </c>
      <c r="H384" s="310">
        <v>147260.5</v>
      </c>
      <c r="I384" s="43">
        <f t="shared" si="30"/>
        <v>74.180670575671485</v>
      </c>
      <c r="J384" s="247">
        <v>200591</v>
      </c>
    </row>
    <row r="385" spans="1:18" ht="15.95" customHeight="1" x14ac:dyDescent="0.2">
      <c r="A385" s="72" t="s">
        <v>385</v>
      </c>
      <c r="B385" s="79" t="s">
        <v>172</v>
      </c>
      <c r="C385" s="37">
        <v>630</v>
      </c>
      <c r="D385" s="46">
        <v>111</v>
      </c>
      <c r="E385" s="37" t="s">
        <v>346</v>
      </c>
      <c r="F385" s="51">
        <v>5800</v>
      </c>
      <c r="G385" s="51">
        <v>5800</v>
      </c>
      <c r="H385" s="144">
        <v>3906</v>
      </c>
      <c r="I385" s="51">
        <f t="shared" si="30"/>
        <v>67.344827586206904</v>
      </c>
      <c r="J385" s="51">
        <v>5709</v>
      </c>
    </row>
    <row r="386" spans="1:18" ht="15.95" customHeight="1" x14ac:dyDescent="0.2">
      <c r="A386" s="72"/>
      <c r="B386" s="79"/>
      <c r="C386" s="37">
        <v>630</v>
      </c>
      <c r="D386" s="46">
        <v>111</v>
      </c>
      <c r="E386" s="37" t="s">
        <v>670</v>
      </c>
      <c r="F386" s="51">
        <v>0</v>
      </c>
      <c r="G386" s="51">
        <v>0</v>
      </c>
      <c r="H386" s="144">
        <v>0</v>
      </c>
      <c r="I386" s="51">
        <v>0</v>
      </c>
      <c r="J386" s="51">
        <v>0</v>
      </c>
    </row>
    <row r="387" spans="1:18" ht="15.95" customHeight="1" x14ac:dyDescent="0.2">
      <c r="A387" s="72"/>
      <c r="B387" s="79"/>
      <c r="C387" s="37">
        <v>637005</v>
      </c>
      <c r="D387" s="251" t="s">
        <v>890</v>
      </c>
      <c r="E387" s="37" t="s">
        <v>729</v>
      </c>
      <c r="F387" s="51">
        <v>0</v>
      </c>
      <c r="G387" s="51">
        <v>0</v>
      </c>
      <c r="H387" s="144">
        <v>5517.36</v>
      </c>
      <c r="I387" s="51">
        <v>0</v>
      </c>
      <c r="J387" s="51">
        <v>5517</v>
      </c>
    </row>
    <row r="388" spans="1:18" ht="15.95" customHeight="1" x14ac:dyDescent="0.2">
      <c r="A388" s="72"/>
      <c r="B388" s="79"/>
      <c r="C388" s="37">
        <v>637005</v>
      </c>
      <c r="D388" s="46">
        <v>41</v>
      </c>
      <c r="E388" s="37" t="s">
        <v>730</v>
      </c>
      <c r="F388" s="51">
        <v>0</v>
      </c>
      <c r="G388" s="51">
        <v>0</v>
      </c>
      <c r="H388" s="144">
        <v>572.39</v>
      </c>
      <c r="I388" s="51">
        <v>0</v>
      </c>
      <c r="J388" s="51">
        <v>572</v>
      </c>
    </row>
    <row r="389" spans="1:18" ht="15.95" customHeight="1" x14ac:dyDescent="0.2">
      <c r="A389" s="72"/>
      <c r="B389" s="79"/>
      <c r="C389" s="37">
        <v>637005</v>
      </c>
      <c r="D389" s="46">
        <v>41</v>
      </c>
      <c r="E389" s="37" t="s">
        <v>881</v>
      </c>
      <c r="F389" s="51">
        <v>0</v>
      </c>
      <c r="G389" s="51">
        <v>0</v>
      </c>
      <c r="H389" s="144">
        <v>2250</v>
      </c>
      <c r="I389" s="51">
        <v>0</v>
      </c>
      <c r="J389" s="51">
        <v>4517</v>
      </c>
    </row>
    <row r="390" spans="1:18" ht="15.95" customHeight="1" x14ac:dyDescent="0.2">
      <c r="A390" s="72"/>
      <c r="B390" s="79"/>
      <c r="C390" s="37">
        <v>637005</v>
      </c>
      <c r="D390" s="46">
        <v>41</v>
      </c>
      <c r="E390" s="37" t="s">
        <v>873</v>
      </c>
      <c r="F390" s="51">
        <v>0</v>
      </c>
      <c r="G390" s="51">
        <v>0</v>
      </c>
      <c r="H390" s="144">
        <v>1500</v>
      </c>
      <c r="I390" s="51">
        <v>0</v>
      </c>
      <c r="J390" s="51">
        <v>1500</v>
      </c>
    </row>
    <row r="391" spans="1:18" ht="15.95" customHeight="1" x14ac:dyDescent="0.2">
      <c r="A391" s="72"/>
      <c r="B391" s="79"/>
      <c r="C391" s="37">
        <v>637015</v>
      </c>
      <c r="D391" s="46">
        <v>41</v>
      </c>
      <c r="E391" s="37" t="s">
        <v>875</v>
      </c>
      <c r="F391" s="51">
        <v>0</v>
      </c>
      <c r="G391" s="51">
        <v>0</v>
      </c>
      <c r="H391" s="144">
        <v>358.82</v>
      </c>
      <c r="I391" s="51">
        <v>0</v>
      </c>
      <c r="J391" s="51">
        <v>359</v>
      </c>
    </row>
    <row r="392" spans="1:18" ht="15.95" customHeight="1" x14ac:dyDescent="0.2">
      <c r="A392" s="37"/>
      <c r="B392" s="41" t="s">
        <v>172</v>
      </c>
      <c r="C392" s="72">
        <v>633006</v>
      </c>
      <c r="D392" s="94">
        <v>41</v>
      </c>
      <c r="E392" s="72" t="s">
        <v>345</v>
      </c>
      <c r="F392" s="43">
        <v>9000</v>
      </c>
      <c r="G392" s="43">
        <v>9000</v>
      </c>
      <c r="H392" s="186">
        <v>12005.03</v>
      </c>
      <c r="I392" s="43">
        <f t="shared" si="30"/>
        <v>133.38922222222223</v>
      </c>
      <c r="J392" s="43">
        <v>15000</v>
      </c>
    </row>
    <row r="393" spans="1:18" ht="15.95" customHeight="1" x14ac:dyDescent="0.2">
      <c r="A393" s="72" t="s">
        <v>385</v>
      </c>
      <c r="B393" s="37"/>
      <c r="C393" s="37"/>
      <c r="D393" s="46"/>
      <c r="E393" s="41" t="s">
        <v>66</v>
      </c>
      <c r="F393" s="110">
        <f>SUM(F384:F392)</f>
        <v>210066</v>
      </c>
      <c r="G393" s="110">
        <f t="shared" ref="G393:J393" si="32">SUM(G384:G392)</f>
        <v>213316</v>
      </c>
      <c r="H393" s="110">
        <f t="shared" si="32"/>
        <v>173370.1</v>
      </c>
      <c r="I393" s="299">
        <f t="shared" si="30"/>
        <v>81.273837874327299</v>
      </c>
      <c r="J393" s="110">
        <f t="shared" si="32"/>
        <v>233765</v>
      </c>
      <c r="L393" s="34">
        <f>SUM(F393)</f>
        <v>210066</v>
      </c>
      <c r="M393" s="34">
        <f>SUM(G393)</f>
        <v>213316</v>
      </c>
      <c r="N393" s="34">
        <f>SUM(H393)</f>
        <v>173370.1</v>
      </c>
      <c r="O393" s="34">
        <f>SUM(I393)</f>
        <v>81.273837874327299</v>
      </c>
      <c r="P393" s="34">
        <f>SUM(J393)</f>
        <v>233765</v>
      </c>
      <c r="Q393" s="34"/>
      <c r="R393" s="34"/>
    </row>
    <row r="394" spans="1:18" s="8" customFormat="1" ht="15.95" customHeight="1" x14ac:dyDescent="0.2">
      <c r="A394" s="66" t="s">
        <v>434</v>
      </c>
      <c r="B394" s="74" t="s">
        <v>465</v>
      </c>
      <c r="C394" s="75"/>
      <c r="D394" s="66"/>
      <c r="E394" s="66"/>
      <c r="F394" s="9"/>
      <c r="G394" s="9"/>
      <c r="H394" s="35"/>
      <c r="I394" s="9"/>
      <c r="J394" s="9"/>
    </row>
    <row r="395" spans="1:18" ht="15.95" customHeight="1" x14ac:dyDescent="0.2">
      <c r="A395" s="42"/>
      <c r="B395" s="79" t="s">
        <v>175</v>
      </c>
      <c r="C395" s="61"/>
      <c r="D395" s="48"/>
      <c r="E395" s="48" t="s">
        <v>173</v>
      </c>
      <c r="F395" s="43"/>
      <c r="G395" s="43"/>
      <c r="H395" s="308"/>
      <c r="I395" s="43"/>
      <c r="J395" s="51"/>
    </row>
    <row r="396" spans="1:18" ht="15.95" customHeight="1" x14ac:dyDescent="0.2">
      <c r="A396" s="37"/>
      <c r="B396" s="79" t="s">
        <v>175</v>
      </c>
      <c r="C396" s="59">
        <v>633011</v>
      </c>
      <c r="D396" s="37">
        <v>111</v>
      </c>
      <c r="E396" s="37" t="s">
        <v>649</v>
      </c>
      <c r="F396" s="43">
        <v>2870</v>
      </c>
      <c r="G396" s="43">
        <v>2870</v>
      </c>
      <c r="H396" s="308">
        <v>1881.6</v>
      </c>
      <c r="I396" s="43">
        <f t="shared" si="30"/>
        <v>65.560975609756085</v>
      </c>
      <c r="J396" s="51">
        <v>2870</v>
      </c>
      <c r="K396" s="35"/>
    </row>
    <row r="397" spans="1:18" ht="15.95" customHeight="1" x14ac:dyDescent="0.2">
      <c r="A397" s="72" t="s">
        <v>386</v>
      </c>
      <c r="B397" s="41"/>
      <c r="C397" s="59"/>
      <c r="D397" s="37"/>
      <c r="E397" s="41" t="s">
        <v>66</v>
      </c>
      <c r="F397" s="110">
        <f>SUM(F396)</f>
        <v>2870</v>
      </c>
      <c r="G397" s="110">
        <f t="shared" ref="G397:J397" si="33">SUM(G396)</f>
        <v>2870</v>
      </c>
      <c r="H397" s="110">
        <f t="shared" si="33"/>
        <v>1881.6</v>
      </c>
      <c r="I397" s="314">
        <f t="shared" si="30"/>
        <v>65.560975609756085</v>
      </c>
      <c r="J397" s="110">
        <f t="shared" si="33"/>
        <v>2870</v>
      </c>
      <c r="K397" s="145"/>
      <c r="L397" s="34">
        <f>SUM(F397)</f>
        <v>2870</v>
      </c>
      <c r="M397" s="34">
        <f>SUM(G397)</f>
        <v>2870</v>
      </c>
      <c r="N397" s="34">
        <f>SUM(H397)</f>
        <v>1881.6</v>
      </c>
      <c r="O397" s="34">
        <f>SUM(I397)</f>
        <v>65.560975609756085</v>
      </c>
      <c r="P397" s="34">
        <f>SUM(J397)</f>
        <v>2870</v>
      </c>
      <c r="Q397" s="34"/>
      <c r="R397" s="34"/>
    </row>
    <row r="398" spans="1:18" ht="15.95" customHeight="1" x14ac:dyDescent="0.2">
      <c r="A398" s="72" t="s">
        <v>386</v>
      </c>
      <c r="B398" s="41" t="s">
        <v>175</v>
      </c>
      <c r="C398" s="59">
        <v>611.63300000000004</v>
      </c>
      <c r="D398" s="37">
        <v>111</v>
      </c>
      <c r="E398" s="37" t="s">
        <v>235</v>
      </c>
      <c r="F398" s="133">
        <v>617825</v>
      </c>
      <c r="G398" s="133">
        <v>617825</v>
      </c>
      <c r="H398" s="232">
        <v>489465</v>
      </c>
      <c r="I398" s="51">
        <f t="shared" si="30"/>
        <v>79.223890260186948</v>
      </c>
      <c r="J398" s="133">
        <v>654511</v>
      </c>
      <c r="K398" s="149"/>
    </row>
    <row r="399" spans="1:18" ht="15.95" customHeight="1" x14ac:dyDescent="0.2">
      <c r="A399" s="72" t="s">
        <v>386</v>
      </c>
      <c r="B399" s="41" t="s">
        <v>175</v>
      </c>
      <c r="C399" s="59">
        <v>633</v>
      </c>
      <c r="D399" s="37">
        <v>111</v>
      </c>
      <c r="E399" s="37" t="s">
        <v>239</v>
      </c>
      <c r="F399" s="43">
        <v>26570</v>
      </c>
      <c r="G399" s="43">
        <v>26570</v>
      </c>
      <c r="H399" s="186">
        <v>17088</v>
      </c>
      <c r="I399" s="51">
        <f t="shared" si="30"/>
        <v>64.313135114791123</v>
      </c>
      <c r="J399" s="43">
        <v>24647</v>
      </c>
      <c r="K399" s="35"/>
    </row>
    <row r="400" spans="1:18" ht="15.95" customHeight="1" x14ac:dyDescent="0.2">
      <c r="A400" s="72" t="s">
        <v>386</v>
      </c>
      <c r="B400" s="79" t="s">
        <v>175</v>
      </c>
      <c r="C400" s="59">
        <v>633</v>
      </c>
      <c r="D400" s="37">
        <v>111</v>
      </c>
      <c r="E400" s="37" t="s">
        <v>236</v>
      </c>
      <c r="F400" s="43">
        <v>11129</v>
      </c>
      <c r="G400" s="43">
        <v>11129</v>
      </c>
      <c r="H400" s="186">
        <v>6893</v>
      </c>
      <c r="I400" s="51">
        <f t="shared" si="30"/>
        <v>61.937280977626017</v>
      </c>
      <c r="J400" s="43">
        <v>10426</v>
      </c>
      <c r="K400" s="35"/>
    </row>
    <row r="401" spans="1:18" ht="15.95" customHeight="1" x14ac:dyDescent="0.2">
      <c r="A401" s="72"/>
      <c r="B401" s="79" t="s">
        <v>175</v>
      </c>
      <c r="C401" s="59">
        <v>633</v>
      </c>
      <c r="D401" s="37">
        <v>111</v>
      </c>
      <c r="E401" s="37" t="s">
        <v>332</v>
      </c>
      <c r="F401" s="43">
        <v>600</v>
      </c>
      <c r="G401" s="43">
        <v>600</v>
      </c>
      <c r="H401" s="186">
        <v>228.65</v>
      </c>
      <c r="I401" s="51">
        <f t="shared" si="30"/>
        <v>38.108333333333334</v>
      </c>
      <c r="J401" s="43">
        <v>600</v>
      </c>
      <c r="K401" s="35"/>
    </row>
    <row r="402" spans="1:18" ht="15.95" customHeight="1" x14ac:dyDescent="0.2">
      <c r="A402" s="72"/>
      <c r="B402" s="79" t="s">
        <v>175</v>
      </c>
      <c r="C402" s="59">
        <v>633</v>
      </c>
      <c r="D402" s="37">
        <v>111</v>
      </c>
      <c r="E402" s="37" t="s">
        <v>350</v>
      </c>
      <c r="F402" s="43">
        <v>100</v>
      </c>
      <c r="G402" s="43">
        <v>100</v>
      </c>
      <c r="H402" s="186">
        <v>66.400000000000006</v>
      </c>
      <c r="I402" s="51">
        <f t="shared" si="30"/>
        <v>66.400000000000006</v>
      </c>
      <c r="J402" s="43">
        <v>100</v>
      </c>
      <c r="K402" s="35"/>
    </row>
    <row r="403" spans="1:18" ht="15.95" customHeight="1" x14ac:dyDescent="0.2">
      <c r="A403" s="37"/>
      <c r="B403" s="79" t="s">
        <v>175</v>
      </c>
      <c r="C403" s="37">
        <v>633</v>
      </c>
      <c r="D403" s="37">
        <v>111</v>
      </c>
      <c r="E403" s="37" t="s">
        <v>524</v>
      </c>
      <c r="F403" s="43">
        <v>654</v>
      </c>
      <c r="G403" s="43">
        <v>654</v>
      </c>
      <c r="H403" s="186">
        <v>0</v>
      </c>
      <c r="I403" s="51">
        <f t="shared" si="30"/>
        <v>0</v>
      </c>
      <c r="J403" s="43">
        <v>173</v>
      </c>
      <c r="K403" s="35"/>
    </row>
    <row r="404" spans="1:18" ht="15.95" customHeight="1" x14ac:dyDescent="0.2">
      <c r="A404" s="37"/>
      <c r="B404" s="79" t="s">
        <v>175</v>
      </c>
      <c r="C404" s="37">
        <v>633</v>
      </c>
      <c r="D404" s="37">
        <v>111</v>
      </c>
      <c r="E404" s="37" t="s">
        <v>650</v>
      </c>
      <c r="F404" s="43">
        <v>2153</v>
      </c>
      <c r="G404" s="43">
        <v>2153</v>
      </c>
      <c r="H404" s="186">
        <v>146</v>
      </c>
      <c r="I404" s="51">
        <f t="shared" si="30"/>
        <v>6.7812354853692529</v>
      </c>
      <c r="J404" s="43">
        <v>146</v>
      </c>
      <c r="K404" s="35"/>
    </row>
    <row r="405" spans="1:18" ht="16.5" customHeight="1" x14ac:dyDescent="0.2">
      <c r="A405" s="37"/>
      <c r="B405" s="41" t="s">
        <v>175</v>
      </c>
      <c r="C405" s="37">
        <v>611</v>
      </c>
      <c r="D405" s="37">
        <v>111</v>
      </c>
      <c r="E405" s="37" t="s">
        <v>651</v>
      </c>
      <c r="F405" s="43">
        <v>4346</v>
      </c>
      <c r="G405" s="43">
        <v>4346</v>
      </c>
      <c r="H405" s="186">
        <v>4518</v>
      </c>
      <c r="I405" s="51">
        <f t="shared" si="30"/>
        <v>103.9576622181316</v>
      </c>
      <c r="J405" s="43">
        <v>4612</v>
      </c>
      <c r="K405" s="35"/>
    </row>
    <row r="406" spans="1:18" ht="17.45" customHeight="1" x14ac:dyDescent="0.2">
      <c r="A406" s="37"/>
      <c r="B406" s="79" t="s">
        <v>175</v>
      </c>
      <c r="C406" s="37">
        <v>611</v>
      </c>
      <c r="D406" s="37">
        <v>111</v>
      </c>
      <c r="E406" s="37" t="s">
        <v>652</v>
      </c>
      <c r="F406" s="43">
        <v>0</v>
      </c>
      <c r="G406" s="43">
        <v>0</v>
      </c>
      <c r="H406" s="186">
        <v>0</v>
      </c>
      <c r="I406" s="51">
        <v>0</v>
      </c>
      <c r="J406" s="43">
        <v>0</v>
      </c>
      <c r="K406" s="3"/>
    </row>
    <row r="407" spans="1:18" ht="17.45" customHeight="1" x14ac:dyDescent="0.2">
      <c r="A407" s="37"/>
      <c r="B407" s="79" t="s">
        <v>175</v>
      </c>
      <c r="C407" s="37">
        <v>633</v>
      </c>
      <c r="D407" s="37">
        <v>111</v>
      </c>
      <c r="E407" s="37" t="s">
        <v>676</v>
      </c>
      <c r="F407" s="43">
        <v>5250</v>
      </c>
      <c r="G407" s="43">
        <v>5250</v>
      </c>
      <c r="H407" s="186">
        <v>6450</v>
      </c>
      <c r="I407" s="51">
        <f t="shared" si="30"/>
        <v>122.85714285714286</v>
      </c>
      <c r="J407" s="43">
        <v>6450</v>
      </c>
      <c r="K407" s="3"/>
    </row>
    <row r="408" spans="1:18" ht="17.45" customHeight="1" x14ac:dyDescent="0.2">
      <c r="A408" s="37"/>
      <c r="B408" s="79" t="s">
        <v>175</v>
      </c>
      <c r="C408" s="37">
        <v>633</v>
      </c>
      <c r="D408" s="37">
        <v>111</v>
      </c>
      <c r="E408" s="37" t="s">
        <v>677</v>
      </c>
      <c r="F408" s="43">
        <v>2800</v>
      </c>
      <c r="G408" s="43">
        <v>2800</v>
      </c>
      <c r="H408" s="186">
        <v>3600</v>
      </c>
      <c r="I408" s="51">
        <f t="shared" si="30"/>
        <v>128.57142857142858</v>
      </c>
      <c r="J408" s="43">
        <v>3600</v>
      </c>
      <c r="K408" s="3"/>
    </row>
    <row r="409" spans="1:18" ht="16.5" customHeight="1" x14ac:dyDescent="0.2">
      <c r="A409" s="72"/>
      <c r="B409" s="79" t="s">
        <v>175</v>
      </c>
      <c r="C409" s="107">
        <v>633006</v>
      </c>
      <c r="D409" s="105">
        <v>41</v>
      </c>
      <c r="E409" s="105" t="s">
        <v>394</v>
      </c>
      <c r="F409" s="43">
        <v>9000</v>
      </c>
      <c r="G409" s="43">
        <v>9000</v>
      </c>
      <c r="H409" s="186">
        <v>4391.9799999999996</v>
      </c>
      <c r="I409" s="51">
        <f t="shared" si="30"/>
        <v>48.799777777777777</v>
      </c>
      <c r="J409" s="43">
        <v>9000</v>
      </c>
    </row>
    <row r="410" spans="1:18" ht="15.75" customHeight="1" x14ac:dyDescent="0.2">
      <c r="A410" s="72" t="s">
        <v>386</v>
      </c>
      <c r="B410" s="37"/>
      <c r="C410" s="95"/>
      <c r="D410" s="72"/>
      <c r="E410" s="41" t="s">
        <v>66</v>
      </c>
      <c r="F410" s="110">
        <f>SUM(F398:F409)</f>
        <v>680427</v>
      </c>
      <c r="G410" s="110">
        <f t="shared" ref="G410:J410" si="34">SUM(G398:G409)</f>
        <v>680427</v>
      </c>
      <c r="H410" s="110">
        <f t="shared" si="34"/>
        <v>532847.03</v>
      </c>
      <c r="I410" s="299">
        <f t="shared" si="30"/>
        <v>78.310682850621745</v>
      </c>
      <c r="J410" s="110">
        <f t="shared" si="34"/>
        <v>714265</v>
      </c>
      <c r="L410" s="34">
        <f>SUM(F410)</f>
        <v>680427</v>
      </c>
      <c r="M410" s="34">
        <f>SUM(G410)</f>
        <v>680427</v>
      </c>
      <c r="N410" s="34">
        <f>SUM(H410)</f>
        <v>532847.03</v>
      </c>
      <c r="O410" s="34">
        <f>SUM(I410)</f>
        <v>78.310682850621745</v>
      </c>
      <c r="P410" s="34">
        <f>SUM(J410)</f>
        <v>714265</v>
      </c>
      <c r="Q410" s="34"/>
      <c r="R410" s="34"/>
    </row>
    <row r="411" spans="1:18" s="8" customFormat="1" ht="17.45" customHeight="1" x14ac:dyDescent="0.2">
      <c r="A411" s="66" t="s">
        <v>434</v>
      </c>
      <c r="B411" s="96" t="s">
        <v>466</v>
      </c>
      <c r="C411" s="65"/>
      <c r="D411" s="42"/>
      <c r="E411" s="97"/>
      <c r="F411" s="9"/>
      <c r="G411" s="9"/>
      <c r="H411" s="35"/>
      <c r="I411" s="9"/>
      <c r="J411" s="9"/>
    </row>
    <row r="412" spans="1:18" ht="15.75" customHeight="1" x14ac:dyDescent="0.2">
      <c r="A412" s="72" t="s">
        <v>387</v>
      </c>
      <c r="B412" s="41" t="s">
        <v>589</v>
      </c>
      <c r="C412" s="59">
        <v>633</v>
      </c>
      <c r="D412" s="37">
        <v>41</v>
      </c>
      <c r="E412" s="37" t="s">
        <v>347</v>
      </c>
      <c r="F412" s="43">
        <v>41949</v>
      </c>
      <c r="G412" s="43">
        <v>41949</v>
      </c>
      <c r="H412" s="186">
        <v>31461.75</v>
      </c>
      <c r="I412" s="43">
        <f t="shared" si="30"/>
        <v>75</v>
      </c>
      <c r="J412" s="43">
        <v>41949</v>
      </c>
    </row>
    <row r="413" spans="1:18" ht="15.75" customHeight="1" x14ac:dyDescent="0.2">
      <c r="A413" s="72"/>
      <c r="B413" s="41"/>
      <c r="C413" s="59">
        <v>635</v>
      </c>
      <c r="D413" s="37">
        <v>41</v>
      </c>
      <c r="E413" s="37" t="s">
        <v>766</v>
      </c>
      <c r="F413" s="43">
        <v>10000</v>
      </c>
      <c r="G413" s="43">
        <v>10000</v>
      </c>
      <c r="H413" s="186">
        <v>10000</v>
      </c>
      <c r="I413" s="51">
        <f t="shared" si="30"/>
        <v>100</v>
      </c>
      <c r="J413" s="43">
        <v>10000</v>
      </c>
    </row>
    <row r="414" spans="1:18" ht="18" customHeight="1" x14ac:dyDescent="0.2">
      <c r="A414" s="72"/>
      <c r="B414" s="41" t="s">
        <v>589</v>
      </c>
      <c r="C414" s="59">
        <v>640</v>
      </c>
      <c r="D414" s="37">
        <v>41</v>
      </c>
      <c r="E414" s="122" t="s">
        <v>510</v>
      </c>
      <c r="F414" s="43">
        <v>2000</v>
      </c>
      <c r="G414" s="43">
        <v>2000</v>
      </c>
      <c r="H414" s="186">
        <v>0</v>
      </c>
      <c r="I414" s="51">
        <f t="shared" si="30"/>
        <v>0</v>
      </c>
      <c r="J414" s="43">
        <v>2000</v>
      </c>
    </row>
    <row r="415" spans="1:18" ht="15.75" customHeight="1" x14ac:dyDescent="0.2">
      <c r="A415" s="72" t="s">
        <v>387</v>
      </c>
      <c r="B415" s="41"/>
      <c r="C415" s="59"/>
      <c r="D415" s="37"/>
      <c r="E415" s="41" t="s">
        <v>66</v>
      </c>
      <c r="F415" s="110">
        <f>SUM(F412:F414)</f>
        <v>53949</v>
      </c>
      <c r="G415" s="110">
        <f t="shared" ref="G415:J415" si="35">SUM(G412:G414)</f>
        <v>53949</v>
      </c>
      <c r="H415" s="110">
        <f t="shared" si="35"/>
        <v>41461.75</v>
      </c>
      <c r="I415" s="299">
        <f t="shared" si="30"/>
        <v>76.853602476412902</v>
      </c>
      <c r="J415" s="110">
        <f t="shared" si="35"/>
        <v>53949</v>
      </c>
      <c r="L415" s="34">
        <f>SUM(F415)</f>
        <v>53949</v>
      </c>
      <c r="M415" s="34">
        <f>SUM(G415)</f>
        <v>53949</v>
      </c>
      <c r="N415" s="34">
        <f>SUM(H415)</f>
        <v>41461.75</v>
      </c>
      <c r="O415" s="34">
        <f>SUM(I415)</f>
        <v>76.853602476412902</v>
      </c>
      <c r="P415" s="34">
        <f>SUM(J415)</f>
        <v>53949</v>
      </c>
      <c r="Q415" s="34"/>
      <c r="R415" s="34"/>
    </row>
    <row r="416" spans="1:18" s="8" customFormat="1" ht="18" customHeight="1" x14ac:dyDescent="0.2">
      <c r="A416" s="63" t="s">
        <v>434</v>
      </c>
      <c r="B416" s="68" t="s">
        <v>467</v>
      </c>
      <c r="C416" s="62"/>
      <c r="D416" s="63"/>
      <c r="E416" s="63"/>
      <c r="F416" s="9"/>
      <c r="G416" s="9"/>
      <c r="H416" s="35"/>
      <c r="I416" s="9"/>
      <c r="J416" s="9"/>
    </row>
    <row r="417" spans="1:18" ht="15.75" customHeight="1" x14ac:dyDescent="0.2">
      <c r="A417" s="72" t="s">
        <v>388</v>
      </c>
      <c r="B417" s="41" t="s">
        <v>175</v>
      </c>
      <c r="C417" s="59">
        <v>633</v>
      </c>
      <c r="D417" s="37">
        <v>41</v>
      </c>
      <c r="E417" s="37" t="s">
        <v>348</v>
      </c>
      <c r="F417" s="43">
        <v>37288</v>
      </c>
      <c r="G417" s="43">
        <v>37288</v>
      </c>
      <c r="H417" s="186">
        <v>27965.97</v>
      </c>
      <c r="I417" s="43">
        <f t="shared" si="30"/>
        <v>74.999919545161987</v>
      </c>
      <c r="J417" s="43">
        <v>37288</v>
      </c>
    </row>
    <row r="418" spans="1:18" ht="15.75" customHeight="1" x14ac:dyDescent="0.2">
      <c r="A418" s="76" t="s">
        <v>388</v>
      </c>
      <c r="B418" s="37"/>
      <c r="C418" s="59"/>
      <c r="D418" s="37"/>
      <c r="E418" s="41" t="s">
        <v>66</v>
      </c>
      <c r="F418" s="129">
        <f>SUM(F417)</f>
        <v>37288</v>
      </c>
      <c r="G418" s="129">
        <f t="shared" ref="G418:J418" si="36">SUM(G417)</f>
        <v>37288</v>
      </c>
      <c r="H418" s="129">
        <f t="shared" si="36"/>
        <v>27965.97</v>
      </c>
      <c r="I418" s="299">
        <f t="shared" si="30"/>
        <v>74.999919545161987</v>
      </c>
      <c r="J418" s="129">
        <f t="shared" si="36"/>
        <v>37288</v>
      </c>
      <c r="L418" s="34">
        <f>SUM(F418)</f>
        <v>37288</v>
      </c>
      <c r="M418" s="34">
        <f>SUM(G418)</f>
        <v>37288</v>
      </c>
      <c r="N418" s="34">
        <f>SUM(H418)</f>
        <v>27965.97</v>
      </c>
      <c r="O418" s="34">
        <f>SUM(I418)</f>
        <v>74.999919545161987</v>
      </c>
      <c r="P418" s="34">
        <f>SUM(J418)</f>
        <v>37288</v>
      </c>
      <c r="Q418" s="34"/>
      <c r="R418" s="34"/>
    </row>
    <row r="419" spans="1:18" s="10" customFormat="1" ht="18" customHeight="1" x14ac:dyDescent="0.2">
      <c r="A419" s="49" t="s">
        <v>302</v>
      </c>
      <c r="B419" s="49"/>
      <c r="C419" s="98"/>
      <c r="D419" s="98"/>
      <c r="E419" s="98"/>
      <c r="F419" s="9"/>
      <c r="G419" s="9"/>
      <c r="H419" s="35"/>
      <c r="I419" s="9"/>
      <c r="J419" s="9"/>
    </row>
    <row r="420" spans="1:18" s="8" customFormat="1" ht="16.5" customHeight="1" x14ac:dyDescent="0.2">
      <c r="A420" s="66" t="s">
        <v>434</v>
      </c>
      <c r="B420" s="74" t="s">
        <v>468</v>
      </c>
      <c r="C420" s="75"/>
      <c r="D420" s="66"/>
      <c r="E420" s="66"/>
      <c r="F420" s="9"/>
      <c r="G420" s="9"/>
      <c r="H420" s="35"/>
      <c r="I420" s="9"/>
      <c r="J420" s="9"/>
    </row>
    <row r="421" spans="1:18" ht="17.45" customHeight="1" x14ac:dyDescent="0.2">
      <c r="A421" s="42"/>
      <c r="B421" s="41" t="s">
        <v>177</v>
      </c>
      <c r="C421" s="58"/>
      <c r="D421" s="48"/>
      <c r="E421" s="48" t="s">
        <v>178</v>
      </c>
      <c r="F421" s="43"/>
      <c r="G421" s="43"/>
      <c r="H421" s="186"/>
      <c r="I421" s="43"/>
      <c r="J421" s="43"/>
    </row>
    <row r="422" spans="1:18" ht="18.75" customHeight="1" x14ac:dyDescent="0.2">
      <c r="A422" s="72" t="s">
        <v>400</v>
      </c>
      <c r="B422" s="50"/>
      <c r="C422" s="59">
        <v>637001</v>
      </c>
      <c r="D422" s="37">
        <v>41</v>
      </c>
      <c r="E422" s="37" t="s">
        <v>557</v>
      </c>
      <c r="F422" s="51">
        <v>1900</v>
      </c>
      <c r="G422" s="51">
        <v>1900</v>
      </c>
      <c r="H422" s="144">
        <v>1025.4000000000001</v>
      </c>
      <c r="I422" s="43">
        <f t="shared" si="30"/>
        <v>53.968421052631591</v>
      </c>
      <c r="J422" s="51">
        <v>1900</v>
      </c>
    </row>
    <row r="423" spans="1:18" ht="17.45" customHeight="1" x14ac:dyDescent="0.2">
      <c r="A423" s="72" t="s">
        <v>400</v>
      </c>
      <c r="B423" s="37"/>
      <c r="C423" s="59"/>
      <c r="D423" s="37"/>
      <c r="E423" s="41" t="s">
        <v>66</v>
      </c>
      <c r="F423" s="110">
        <f>SUM(F422)</f>
        <v>1900</v>
      </c>
      <c r="G423" s="110">
        <f t="shared" ref="G423:J423" si="37">SUM(G422)</f>
        <v>1900</v>
      </c>
      <c r="H423" s="110">
        <f t="shared" si="37"/>
        <v>1025.4000000000001</v>
      </c>
      <c r="I423" s="299">
        <f t="shared" si="30"/>
        <v>53.968421052631591</v>
      </c>
      <c r="J423" s="110">
        <f t="shared" si="37"/>
        <v>1900</v>
      </c>
      <c r="L423" s="34">
        <f>SUM(F423)</f>
        <v>1900</v>
      </c>
      <c r="M423" s="34">
        <f>SUM(G423)</f>
        <v>1900</v>
      </c>
      <c r="N423" s="34">
        <f>SUM(H423)</f>
        <v>1025.4000000000001</v>
      </c>
      <c r="O423" s="34">
        <f>SUM(I423)</f>
        <v>53.968421052631591</v>
      </c>
      <c r="P423" s="34">
        <f>SUM(J423)</f>
        <v>1900</v>
      </c>
      <c r="Q423" s="34"/>
      <c r="R423" s="34"/>
    </row>
    <row r="424" spans="1:18" s="10" customFormat="1" ht="17.45" customHeight="1" x14ac:dyDescent="0.2">
      <c r="A424" s="49" t="s">
        <v>319</v>
      </c>
      <c r="B424" s="63"/>
      <c r="C424" s="62"/>
      <c r="D424" s="63"/>
      <c r="E424" s="63"/>
      <c r="F424" s="9"/>
      <c r="G424" s="9"/>
      <c r="H424" s="35"/>
      <c r="I424" s="9"/>
      <c r="J424" s="9"/>
    </row>
    <row r="425" spans="1:18" s="8" customFormat="1" ht="14.25" customHeight="1" x14ac:dyDescent="0.2">
      <c r="A425" s="66" t="s">
        <v>434</v>
      </c>
      <c r="B425" s="74" t="s">
        <v>765</v>
      </c>
      <c r="C425" s="75"/>
      <c r="D425" s="66"/>
      <c r="E425" s="66"/>
      <c r="F425" s="9"/>
      <c r="G425" s="9"/>
      <c r="H425" s="35"/>
      <c r="I425" s="9"/>
      <c r="J425" s="9"/>
    </row>
    <row r="426" spans="1:18" ht="18" customHeight="1" x14ac:dyDescent="0.2">
      <c r="A426" s="42"/>
      <c r="B426" s="79" t="s">
        <v>179</v>
      </c>
      <c r="C426" s="61"/>
      <c r="D426" s="48"/>
      <c r="E426" s="48" t="s">
        <v>180</v>
      </c>
      <c r="F426" s="43"/>
      <c r="G426" s="43"/>
      <c r="H426" s="308"/>
      <c r="I426" s="43"/>
      <c r="J426" s="51"/>
    </row>
    <row r="427" spans="1:18" ht="15.75" customHeight="1" x14ac:dyDescent="0.2">
      <c r="A427" s="72" t="s">
        <v>427</v>
      </c>
      <c r="B427" s="50"/>
      <c r="C427" s="59">
        <v>632001</v>
      </c>
      <c r="D427" s="37">
        <v>41</v>
      </c>
      <c r="E427" s="37" t="s">
        <v>717</v>
      </c>
      <c r="F427" s="51">
        <v>5024</v>
      </c>
      <c r="G427" s="51">
        <v>5024</v>
      </c>
      <c r="H427" s="144">
        <v>4154.3500000000004</v>
      </c>
      <c r="I427" s="43">
        <f t="shared" si="30"/>
        <v>82.690087579617838</v>
      </c>
      <c r="J427" s="51">
        <v>5024</v>
      </c>
    </row>
    <row r="428" spans="1:18" ht="15" customHeight="1" x14ac:dyDescent="0.2">
      <c r="A428" s="72" t="s">
        <v>427</v>
      </c>
      <c r="B428" s="37"/>
      <c r="C428" s="59"/>
      <c r="D428" s="37"/>
      <c r="E428" s="41" t="s">
        <v>66</v>
      </c>
      <c r="F428" s="110">
        <f>SUM(F427)</f>
        <v>5024</v>
      </c>
      <c r="G428" s="110">
        <f t="shared" ref="G428:J428" si="38">SUM(G427)</f>
        <v>5024</v>
      </c>
      <c r="H428" s="110">
        <f t="shared" si="38"/>
        <v>4154.3500000000004</v>
      </c>
      <c r="I428" s="299">
        <f t="shared" si="30"/>
        <v>82.690087579617838</v>
      </c>
      <c r="J428" s="110">
        <f t="shared" si="38"/>
        <v>5024</v>
      </c>
      <c r="L428" s="34">
        <f>SUM(F428)</f>
        <v>5024</v>
      </c>
      <c r="M428" s="34">
        <f>SUM(G428)</f>
        <v>5024</v>
      </c>
      <c r="N428" s="34">
        <f>SUM(H428)</f>
        <v>4154.3500000000004</v>
      </c>
      <c r="O428" s="34">
        <f>SUM(I428)</f>
        <v>82.690087579617838</v>
      </c>
      <c r="P428" s="34">
        <f>SUM(J428)</f>
        <v>5024</v>
      </c>
      <c r="Q428" s="34"/>
      <c r="R428" s="34"/>
    </row>
    <row r="429" spans="1:18" ht="15" customHeight="1" x14ac:dyDescent="0.2">
      <c r="A429" s="68"/>
      <c r="B429" s="63"/>
      <c r="C429" s="62"/>
      <c r="D429" s="63"/>
      <c r="E429" s="49"/>
      <c r="F429" s="130"/>
      <c r="G429" s="130"/>
      <c r="H429" s="130"/>
      <c r="I429" s="315"/>
      <c r="J429" s="130"/>
      <c r="L429" s="34"/>
      <c r="M429" s="34"/>
      <c r="N429" s="34"/>
      <c r="O429" s="34"/>
      <c r="P429" s="34"/>
      <c r="Q429" s="34"/>
      <c r="R429" s="34"/>
    </row>
    <row r="430" spans="1:18" ht="15" customHeight="1" x14ac:dyDescent="0.2">
      <c r="A430" s="68"/>
      <c r="B430" s="63"/>
      <c r="C430" s="62"/>
      <c r="D430" s="63"/>
      <c r="E430" s="49"/>
      <c r="F430" s="130"/>
      <c r="G430" s="130"/>
      <c r="H430" s="130"/>
      <c r="I430" s="315"/>
      <c r="J430" s="130"/>
      <c r="L430" s="34"/>
      <c r="M430" s="34"/>
      <c r="N430" s="34"/>
      <c r="O430" s="34"/>
      <c r="P430" s="34"/>
      <c r="Q430" s="34"/>
      <c r="R430" s="34"/>
    </row>
    <row r="431" spans="1:18" ht="15" customHeight="1" x14ac:dyDescent="0.2">
      <c r="A431" s="68"/>
      <c r="B431" s="63"/>
      <c r="C431" s="62"/>
      <c r="D431" s="63"/>
      <c r="E431" s="49"/>
      <c r="F431" s="130"/>
      <c r="G431" s="130"/>
      <c r="H431" s="130"/>
      <c r="I431" s="315"/>
      <c r="J431" s="130"/>
      <c r="L431" s="34"/>
      <c r="M431" s="34"/>
      <c r="N431" s="34"/>
      <c r="O431" s="34"/>
      <c r="P431" s="34"/>
      <c r="Q431" s="34"/>
      <c r="R431" s="34"/>
    </row>
    <row r="432" spans="1:18" s="10" customFormat="1" ht="15" customHeight="1" x14ac:dyDescent="0.2">
      <c r="A432" s="49" t="s">
        <v>320</v>
      </c>
      <c r="B432" s="63"/>
      <c r="C432" s="62"/>
      <c r="D432" s="63"/>
      <c r="E432" s="63"/>
      <c r="F432" s="9"/>
      <c r="G432" s="9"/>
      <c r="H432" s="35"/>
      <c r="I432" s="9"/>
      <c r="J432" s="9"/>
    </row>
    <row r="433" spans="1:18" s="8" customFormat="1" ht="15.75" customHeight="1" x14ac:dyDescent="0.2">
      <c r="A433" s="66" t="s">
        <v>434</v>
      </c>
      <c r="B433" s="74" t="s">
        <v>469</v>
      </c>
      <c r="C433" s="75"/>
      <c r="D433" s="66"/>
      <c r="E433" s="66"/>
      <c r="F433" s="9"/>
      <c r="G433" s="9"/>
      <c r="H433" s="35"/>
      <c r="I433" s="9"/>
      <c r="J433" s="9"/>
    </row>
    <row r="434" spans="1:18" ht="16.5" customHeight="1" x14ac:dyDescent="0.2">
      <c r="A434" s="42"/>
      <c r="B434" s="120" t="s">
        <v>576</v>
      </c>
      <c r="C434" s="61"/>
      <c r="D434" s="48"/>
      <c r="E434" s="48" t="s">
        <v>181</v>
      </c>
      <c r="F434" s="43"/>
      <c r="G434" s="43"/>
      <c r="H434" s="186"/>
      <c r="I434" s="43"/>
      <c r="J434" s="43"/>
    </row>
    <row r="435" spans="1:18" ht="15" customHeight="1" x14ac:dyDescent="0.2">
      <c r="A435" s="141" t="s">
        <v>397</v>
      </c>
      <c r="B435" s="50"/>
      <c r="C435" s="59">
        <v>632001</v>
      </c>
      <c r="D435" s="37">
        <v>41</v>
      </c>
      <c r="E435" s="37" t="s">
        <v>562</v>
      </c>
      <c r="F435" s="51">
        <v>430</v>
      </c>
      <c r="G435" s="51">
        <v>430</v>
      </c>
      <c r="H435" s="144">
        <v>378.83</v>
      </c>
      <c r="I435" s="43">
        <f t="shared" si="30"/>
        <v>88.1</v>
      </c>
      <c r="J435" s="51">
        <v>379</v>
      </c>
    </row>
    <row r="436" spans="1:18" ht="17.45" customHeight="1" x14ac:dyDescent="0.2">
      <c r="A436" s="72"/>
      <c r="B436" s="50"/>
      <c r="C436" s="59">
        <v>633016</v>
      </c>
      <c r="D436" s="37">
        <v>41</v>
      </c>
      <c r="E436" s="37" t="s">
        <v>558</v>
      </c>
      <c r="F436" s="51">
        <v>200</v>
      </c>
      <c r="G436" s="51">
        <v>200</v>
      </c>
      <c r="H436" s="144">
        <v>794</v>
      </c>
      <c r="I436" s="43">
        <f t="shared" si="30"/>
        <v>397</v>
      </c>
      <c r="J436" s="51">
        <v>794</v>
      </c>
    </row>
    <row r="437" spans="1:18" ht="15" customHeight="1" x14ac:dyDescent="0.2">
      <c r="A437" s="72"/>
      <c r="B437" s="50"/>
      <c r="C437" s="59">
        <v>634004</v>
      </c>
      <c r="D437" s="37">
        <v>41</v>
      </c>
      <c r="E437" s="37" t="s">
        <v>182</v>
      </c>
      <c r="F437" s="51">
        <v>930</v>
      </c>
      <c r="G437" s="51">
        <v>930</v>
      </c>
      <c r="H437" s="144">
        <v>0</v>
      </c>
      <c r="I437" s="43">
        <f t="shared" si="30"/>
        <v>0</v>
      </c>
      <c r="J437" s="51">
        <v>387</v>
      </c>
    </row>
    <row r="438" spans="1:18" ht="15" customHeight="1" x14ac:dyDescent="0.2">
      <c r="A438" s="85"/>
      <c r="B438" s="50"/>
      <c r="C438" s="59">
        <v>633006</v>
      </c>
      <c r="D438" s="37">
        <v>41</v>
      </c>
      <c r="E438" s="37" t="s">
        <v>591</v>
      </c>
      <c r="F438" s="51">
        <v>853</v>
      </c>
      <c r="G438" s="51">
        <v>853</v>
      </c>
      <c r="H438" s="144">
        <v>851.28</v>
      </c>
      <c r="I438" s="43">
        <f t="shared" si="30"/>
        <v>99.79835873388042</v>
      </c>
      <c r="J438" s="51">
        <v>853</v>
      </c>
    </row>
    <row r="439" spans="1:18" ht="17.45" customHeight="1" x14ac:dyDescent="0.2">
      <c r="A439" s="141" t="s">
        <v>397</v>
      </c>
      <c r="B439" s="37"/>
      <c r="C439" s="59"/>
      <c r="D439" s="37"/>
      <c r="E439" s="41" t="s">
        <v>66</v>
      </c>
      <c r="F439" s="110">
        <f>SUM(F435:F438)</f>
        <v>2413</v>
      </c>
      <c r="G439" s="110">
        <f t="shared" ref="G439:J439" si="39">SUM(G435:G438)</f>
        <v>2413</v>
      </c>
      <c r="H439" s="110">
        <f t="shared" si="39"/>
        <v>2024.11</v>
      </c>
      <c r="I439" s="299">
        <f t="shared" si="30"/>
        <v>83.883547451305432</v>
      </c>
      <c r="J439" s="110">
        <f t="shared" si="39"/>
        <v>2413</v>
      </c>
      <c r="L439" s="34">
        <f>SUM(F439)</f>
        <v>2413</v>
      </c>
      <c r="M439" s="34">
        <f>SUM(G439)</f>
        <v>2413</v>
      </c>
      <c r="N439" s="34">
        <f>SUM(H439)</f>
        <v>2024.11</v>
      </c>
      <c r="O439" s="34">
        <f>SUM(I439)</f>
        <v>83.883547451305432</v>
      </c>
      <c r="P439" s="34">
        <f>SUM(J439)</f>
        <v>2413</v>
      </c>
      <c r="Q439" s="34"/>
      <c r="R439" s="34"/>
    </row>
    <row r="440" spans="1:18" s="8" customFormat="1" ht="17.45" customHeight="1" x14ac:dyDescent="0.2">
      <c r="A440" s="66" t="s">
        <v>434</v>
      </c>
      <c r="B440" s="74" t="s">
        <v>470</v>
      </c>
      <c r="C440" s="75"/>
      <c r="D440" s="66"/>
      <c r="E440" s="66"/>
      <c r="F440" s="9"/>
      <c r="G440" s="9"/>
      <c r="H440" s="35"/>
      <c r="I440" s="9"/>
      <c r="J440" s="9"/>
    </row>
    <row r="441" spans="1:18" ht="15.75" customHeight="1" x14ac:dyDescent="0.2">
      <c r="A441" s="76"/>
      <c r="B441" s="120" t="s">
        <v>576</v>
      </c>
      <c r="C441" s="58"/>
      <c r="D441" s="41"/>
      <c r="E441" s="41" t="s">
        <v>183</v>
      </c>
      <c r="F441" s="43"/>
      <c r="G441" s="43"/>
      <c r="H441" s="186"/>
      <c r="I441" s="43"/>
      <c r="J441" s="43"/>
    </row>
    <row r="442" spans="1:18" ht="16.5" customHeight="1" x14ac:dyDescent="0.2">
      <c r="A442" s="141" t="s">
        <v>321</v>
      </c>
      <c r="B442" s="50"/>
      <c r="C442" s="59">
        <v>611</v>
      </c>
      <c r="D442" s="37">
        <v>41</v>
      </c>
      <c r="E442" s="37" t="s">
        <v>184</v>
      </c>
      <c r="F442" s="51">
        <v>2568</v>
      </c>
      <c r="G442" s="51">
        <v>2568</v>
      </c>
      <c r="H442" s="144">
        <v>1917.5</v>
      </c>
      <c r="I442" s="43">
        <f t="shared" si="30"/>
        <v>74.6690031152648</v>
      </c>
      <c r="J442" s="51">
        <v>2568</v>
      </c>
    </row>
    <row r="443" spans="1:18" ht="16.5" customHeight="1" x14ac:dyDescent="0.2">
      <c r="A443" s="72"/>
      <c r="B443" s="50"/>
      <c r="C443" s="155" t="s">
        <v>16</v>
      </c>
      <c r="D443" s="37">
        <v>41</v>
      </c>
      <c r="E443" s="37" t="s">
        <v>185</v>
      </c>
      <c r="F443" s="51">
        <v>775</v>
      </c>
      <c r="G443" s="51">
        <v>775</v>
      </c>
      <c r="H443" s="144">
        <v>497.47</v>
      </c>
      <c r="I443" s="43">
        <f t="shared" si="30"/>
        <v>64.189677419354837</v>
      </c>
      <c r="J443" s="51">
        <v>775</v>
      </c>
    </row>
    <row r="444" spans="1:18" ht="15.75" customHeight="1" x14ac:dyDescent="0.2">
      <c r="A444" s="72"/>
      <c r="B444" s="50"/>
      <c r="C444" s="59">
        <v>637015</v>
      </c>
      <c r="D444" s="37">
        <v>41</v>
      </c>
      <c r="E444" s="37" t="s">
        <v>365</v>
      </c>
      <c r="F444" s="51">
        <v>100</v>
      </c>
      <c r="G444" s="51">
        <v>100</v>
      </c>
      <c r="H444" s="144">
        <v>0</v>
      </c>
      <c r="I444" s="43">
        <f t="shared" si="30"/>
        <v>0</v>
      </c>
      <c r="J444" s="51">
        <v>100</v>
      </c>
    </row>
    <row r="445" spans="1:18" ht="18" customHeight="1" x14ac:dyDescent="0.2">
      <c r="A445" s="72"/>
      <c r="B445" s="50"/>
      <c r="C445" s="59">
        <v>637027</v>
      </c>
      <c r="D445" s="37">
        <v>41</v>
      </c>
      <c r="E445" s="37" t="s">
        <v>366</v>
      </c>
      <c r="F445" s="51">
        <v>120</v>
      </c>
      <c r="G445" s="51">
        <v>120</v>
      </c>
      <c r="H445" s="144">
        <v>60</v>
      </c>
      <c r="I445" s="43">
        <f t="shared" si="30"/>
        <v>50</v>
      </c>
      <c r="J445" s="51">
        <v>120</v>
      </c>
    </row>
    <row r="446" spans="1:18" ht="17.45" customHeight="1" x14ac:dyDescent="0.2">
      <c r="A446" s="141" t="s">
        <v>321</v>
      </c>
      <c r="B446" s="37"/>
      <c r="C446" s="59"/>
      <c r="D446" s="37"/>
      <c r="E446" s="41" t="s">
        <v>66</v>
      </c>
      <c r="F446" s="110">
        <f>SUM(F442:F445)</f>
        <v>3563</v>
      </c>
      <c r="G446" s="110">
        <f t="shared" ref="G446:J446" si="40">SUM(G442:G445)</f>
        <v>3563</v>
      </c>
      <c r="H446" s="110">
        <f t="shared" si="40"/>
        <v>2474.9700000000003</v>
      </c>
      <c r="I446" s="299">
        <f t="shared" ref="I446:I450" si="41">SUM(H446/G446)*100</f>
        <v>69.463092899242213</v>
      </c>
      <c r="J446" s="110">
        <f t="shared" si="40"/>
        <v>3563</v>
      </c>
      <c r="L446" s="34">
        <f>SUM(F446)</f>
        <v>3563</v>
      </c>
      <c r="M446" s="34">
        <f>SUM(G446)</f>
        <v>3563</v>
      </c>
      <c r="N446" s="34">
        <f>SUM(H446)</f>
        <v>2474.9700000000003</v>
      </c>
      <c r="O446" s="34">
        <f>SUM(I446)</f>
        <v>69.463092899242213</v>
      </c>
      <c r="P446" s="34">
        <f>SUM(J446)</f>
        <v>3563</v>
      </c>
      <c r="Q446" s="34"/>
      <c r="R446" s="34"/>
    </row>
    <row r="447" spans="1:18" s="3" customFormat="1" ht="17.45" customHeight="1" x14ac:dyDescent="0.2">
      <c r="A447" s="177"/>
      <c r="B447" s="63"/>
      <c r="C447" s="62"/>
      <c r="D447" s="63"/>
      <c r="E447" s="49"/>
      <c r="F447" s="130"/>
      <c r="G447" s="130"/>
      <c r="H447" s="145"/>
      <c r="I447" s="9"/>
      <c r="J447" s="130"/>
    </row>
    <row r="448" spans="1:18" ht="15" customHeight="1" x14ac:dyDescent="0.2">
      <c r="A448" s="72"/>
      <c r="B448" s="41" t="s">
        <v>577</v>
      </c>
      <c r="C448" s="58"/>
      <c r="D448" s="41"/>
      <c r="E448" s="41" t="s">
        <v>186</v>
      </c>
      <c r="F448" s="43"/>
      <c r="G448" s="43"/>
      <c r="H448" s="186"/>
      <c r="I448" s="43"/>
      <c r="J448" s="43"/>
    </row>
    <row r="449" spans="1:18" ht="15" customHeight="1" x14ac:dyDescent="0.2">
      <c r="A449" s="141" t="s">
        <v>397</v>
      </c>
      <c r="B449" s="50"/>
      <c r="C449" s="59">
        <v>642003</v>
      </c>
      <c r="D449" s="37">
        <v>41</v>
      </c>
      <c r="E449" s="37" t="s">
        <v>671</v>
      </c>
      <c r="F449" s="51">
        <v>3000</v>
      </c>
      <c r="G449" s="51">
        <v>3000</v>
      </c>
      <c r="H449" s="144">
        <v>1860</v>
      </c>
      <c r="I449" s="43">
        <f t="shared" si="41"/>
        <v>62</v>
      </c>
      <c r="J449" s="51">
        <v>3000</v>
      </c>
    </row>
    <row r="450" spans="1:18" ht="15" customHeight="1" x14ac:dyDescent="0.2">
      <c r="A450" s="72"/>
      <c r="B450" s="37"/>
      <c r="C450" s="59">
        <v>633006</v>
      </c>
      <c r="D450" s="37">
        <v>41</v>
      </c>
      <c r="E450" s="37" t="s">
        <v>590</v>
      </c>
      <c r="F450" s="43">
        <v>2500</v>
      </c>
      <c r="G450" s="43">
        <v>2500</v>
      </c>
      <c r="H450" s="186">
        <v>0</v>
      </c>
      <c r="I450" s="51">
        <f t="shared" si="41"/>
        <v>0</v>
      </c>
      <c r="J450" s="43">
        <v>2500</v>
      </c>
    </row>
    <row r="451" spans="1:18" ht="15" customHeight="1" thickBot="1" x14ac:dyDescent="0.25">
      <c r="A451" s="141" t="s">
        <v>397</v>
      </c>
      <c r="B451" s="77"/>
      <c r="C451" s="60"/>
      <c r="D451" s="39"/>
      <c r="E451" s="47" t="s">
        <v>66</v>
      </c>
      <c r="F451" s="134">
        <f>SUM(F449:F450)</f>
        <v>5500</v>
      </c>
      <c r="G451" s="134">
        <f t="shared" ref="G451:J451" si="42">SUM(G449:G450)</f>
        <v>5500</v>
      </c>
      <c r="H451" s="134">
        <f t="shared" si="42"/>
        <v>1860</v>
      </c>
      <c r="I451" s="134">
        <f t="shared" si="42"/>
        <v>62</v>
      </c>
      <c r="J451" s="134">
        <f t="shared" si="42"/>
        <v>5500</v>
      </c>
      <c r="L451" s="34">
        <f>SUM(F451)</f>
        <v>5500</v>
      </c>
      <c r="M451" s="34">
        <f>SUM(G451)</f>
        <v>5500</v>
      </c>
      <c r="N451" s="34">
        <f>SUM(H451)</f>
        <v>1860</v>
      </c>
      <c r="O451" s="34">
        <f>SUM(I451)</f>
        <v>62</v>
      </c>
      <c r="P451" s="34">
        <f>SUM(J451)</f>
        <v>5500</v>
      </c>
      <c r="Q451" s="34"/>
      <c r="R451" s="34"/>
    </row>
    <row r="452" spans="1:18" ht="15" customHeight="1" thickBot="1" x14ac:dyDescent="0.3">
      <c r="A452" s="196" t="s">
        <v>419</v>
      </c>
      <c r="B452" s="194"/>
      <c r="C452" s="200"/>
      <c r="D452" s="201"/>
      <c r="E452" s="202"/>
      <c r="F452" s="193">
        <f>SUM(L452)</f>
        <v>2203657</v>
      </c>
      <c r="G452" s="193">
        <f>SUM(M452)</f>
        <v>2253653</v>
      </c>
      <c r="H452" s="193">
        <f t="shared" ref="H452:J452" si="43">SUM(N452)</f>
        <v>1608017.4800000002</v>
      </c>
      <c r="I452" s="193">
        <f t="shared" si="43"/>
        <v>2384.4226920694573</v>
      </c>
      <c r="J452" s="193">
        <f t="shared" si="43"/>
        <v>2343923.8200000003</v>
      </c>
      <c r="L452" s="34">
        <f>SUM(L72:L451)</f>
        <v>2203657</v>
      </c>
      <c r="M452" s="34">
        <f>SUM(M72:M451)</f>
        <v>2253653</v>
      </c>
      <c r="N452" s="34">
        <f>SUM(N72:N451)</f>
        <v>1608017.4800000002</v>
      </c>
      <c r="O452" s="34">
        <f>SUM(O72:O451)</f>
        <v>2384.4226920694573</v>
      </c>
      <c r="P452" s="34">
        <f>SUM(P72:P451)</f>
        <v>2343923.8200000003</v>
      </c>
      <c r="Q452" s="34"/>
      <c r="R452" s="34"/>
    </row>
    <row r="453" spans="1:18" ht="15.95" customHeight="1" x14ac:dyDescent="0.2">
      <c r="A453" s="53"/>
      <c r="B453" s="53"/>
      <c r="C453" s="126"/>
      <c r="D453" s="53"/>
      <c r="E453" s="125" t="s">
        <v>420</v>
      </c>
      <c r="F453" s="31"/>
      <c r="G453" s="31"/>
      <c r="H453" s="233"/>
      <c r="I453" s="31"/>
      <c r="J453" s="31"/>
    </row>
    <row r="454" spans="1:18" s="10" customFormat="1" ht="15.95" customHeight="1" x14ac:dyDescent="0.2">
      <c r="A454" s="49" t="s">
        <v>395</v>
      </c>
      <c r="B454" s="63"/>
      <c r="C454" s="62"/>
      <c r="D454" s="63"/>
      <c r="E454" s="63"/>
      <c r="F454" s="9"/>
      <c r="G454" s="9"/>
      <c r="H454" s="35"/>
      <c r="I454" s="9"/>
      <c r="J454" s="9"/>
    </row>
    <row r="455" spans="1:18" s="8" customFormat="1" ht="15.95" customHeight="1" x14ac:dyDescent="0.2">
      <c r="A455" s="66" t="s">
        <v>434</v>
      </c>
      <c r="B455" s="74" t="s">
        <v>471</v>
      </c>
      <c r="C455" s="75"/>
      <c r="D455" s="66"/>
      <c r="E455" s="66"/>
      <c r="F455" s="9"/>
      <c r="G455" s="9"/>
      <c r="H455" s="35"/>
      <c r="I455" s="9"/>
      <c r="J455" s="9"/>
    </row>
    <row r="456" spans="1:18" ht="15.95" customHeight="1" x14ac:dyDescent="0.2">
      <c r="A456" s="41" t="s">
        <v>396</v>
      </c>
      <c r="B456" s="41" t="s">
        <v>140</v>
      </c>
      <c r="C456" s="58"/>
      <c r="D456" s="41"/>
      <c r="E456" s="41" t="s">
        <v>141</v>
      </c>
      <c r="F456" s="43"/>
      <c r="G456" s="43"/>
      <c r="H456" s="186"/>
      <c r="I456" s="43"/>
      <c r="J456" s="43"/>
    </row>
    <row r="457" spans="1:18" ht="15.95" customHeight="1" x14ac:dyDescent="0.2">
      <c r="A457" s="37"/>
      <c r="B457" s="41" t="s">
        <v>140</v>
      </c>
      <c r="C457" s="59">
        <v>717001</v>
      </c>
      <c r="D457" s="59">
        <v>41</v>
      </c>
      <c r="E457" s="106" t="s">
        <v>771</v>
      </c>
      <c r="F457" s="43">
        <v>0</v>
      </c>
      <c r="G457" s="43">
        <v>0</v>
      </c>
      <c r="H457" s="186"/>
      <c r="I457" s="43">
        <v>0</v>
      </c>
      <c r="J457" s="43">
        <v>0</v>
      </c>
    </row>
    <row r="458" spans="1:18" ht="15.95" customHeight="1" x14ac:dyDescent="0.2">
      <c r="A458" s="37"/>
      <c r="B458" s="41" t="s">
        <v>140</v>
      </c>
      <c r="C458" s="59">
        <v>717001</v>
      </c>
      <c r="D458" s="59">
        <v>41</v>
      </c>
      <c r="E458" s="253" t="s">
        <v>898</v>
      </c>
      <c r="F458" s="43"/>
      <c r="G458" s="43"/>
      <c r="H458" s="186"/>
      <c r="I458" s="43"/>
      <c r="J458" s="43"/>
    </row>
    <row r="459" spans="1:18" ht="15.95" customHeight="1" x14ac:dyDescent="0.2">
      <c r="A459" s="37"/>
      <c r="B459" s="41"/>
      <c r="C459" s="59"/>
      <c r="D459" s="59"/>
      <c r="E459" s="253" t="s">
        <v>899</v>
      </c>
      <c r="F459" s="43">
        <v>70770</v>
      </c>
      <c r="G459" s="221">
        <v>97000</v>
      </c>
      <c r="H459" s="186">
        <v>0</v>
      </c>
      <c r="I459" s="43">
        <f t="shared" ref="I459:I506" si="44">SUM(H459/G459)*100</f>
        <v>0</v>
      </c>
      <c r="J459" s="246">
        <v>23087</v>
      </c>
    </row>
    <row r="460" spans="1:18" ht="15.95" customHeight="1" x14ac:dyDescent="0.2">
      <c r="A460" s="37"/>
      <c r="B460" s="41" t="s">
        <v>140</v>
      </c>
      <c r="C460" s="59" t="s">
        <v>736</v>
      </c>
      <c r="D460" s="59">
        <v>41</v>
      </c>
      <c r="E460" s="122" t="s">
        <v>737</v>
      </c>
      <c r="F460" s="43">
        <v>10000</v>
      </c>
      <c r="G460" s="43">
        <v>10000</v>
      </c>
      <c r="H460" s="186">
        <v>0</v>
      </c>
      <c r="I460" s="43">
        <f t="shared" si="44"/>
        <v>0</v>
      </c>
      <c r="J460" s="246">
        <v>10000</v>
      </c>
    </row>
    <row r="461" spans="1:18" ht="15.95" customHeight="1" x14ac:dyDescent="0.2">
      <c r="A461" s="37"/>
      <c r="B461" s="41" t="s">
        <v>140</v>
      </c>
      <c r="C461" s="59" t="s">
        <v>736</v>
      </c>
      <c r="D461" s="59">
        <v>41</v>
      </c>
      <c r="E461" s="122" t="s">
        <v>761</v>
      </c>
      <c r="F461" s="43">
        <v>1500</v>
      </c>
      <c r="G461" s="43">
        <v>1500</v>
      </c>
      <c r="H461" s="186">
        <v>0</v>
      </c>
      <c r="I461" s="43">
        <f t="shared" si="44"/>
        <v>0</v>
      </c>
      <c r="J461" s="246">
        <v>1500</v>
      </c>
    </row>
    <row r="462" spans="1:18" ht="15.95" customHeight="1" x14ac:dyDescent="0.2">
      <c r="A462" s="37"/>
      <c r="B462" s="41"/>
      <c r="C462" s="59" t="s">
        <v>802</v>
      </c>
      <c r="D462" s="59">
        <v>41</v>
      </c>
      <c r="E462" s="122" t="s">
        <v>803</v>
      </c>
      <c r="F462" s="43">
        <v>0</v>
      </c>
      <c r="G462" s="221">
        <v>10336</v>
      </c>
      <c r="H462" s="186">
        <v>10340.780000000001</v>
      </c>
      <c r="I462" s="43">
        <f t="shared" si="44"/>
        <v>100.04624613003097</v>
      </c>
      <c r="J462" s="246">
        <v>10341</v>
      </c>
    </row>
    <row r="463" spans="1:18" ht="15.95" customHeight="1" x14ac:dyDescent="0.2">
      <c r="A463" s="37"/>
      <c r="B463" s="41"/>
      <c r="C463" s="59" t="s">
        <v>840</v>
      </c>
      <c r="D463" s="59">
        <v>41</v>
      </c>
      <c r="E463" s="122" t="s">
        <v>841</v>
      </c>
      <c r="F463" s="43">
        <v>0</v>
      </c>
      <c r="G463" s="246"/>
      <c r="H463" s="186">
        <v>1910</v>
      </c>
      <c r="I463" s="43">
        <v>0</v>
      </c>
      <c r="J463" s="246">
        <v>1910</v>
      </c>
    </row>
    <row r="464" spans="1:18" ht="15.95" customHeight="1" x14ac:dyDescent="0.2">
      <c r="A464" s="37"/>
      <c r="B464" s="41" t="s">
        <v>140</v>
      </c>
      <c r="C464" s="59">
        <v>716</v>
      </c>
      <c r="D464" s="59">
        <v>41</v>
      </c>
      <c r="E464" s="253" t="s">
        <v>900</v>
      </c>
      <c r="F464" s="43">
        <v>0</v>
      </c>
      <c r="G464" s="43">
        <v>0</v>
      </c>
      <c r="H464" s="186">
        <v>11068</v>
      </c>
      <c r="I464" s="43">
        <v>0</v>
      </c>
      <c r="J464" s="43">
        <v>15092</v>
      </c>
    </row>
    <row r="465" spans="1:10" ht="15.95" customHeight="1" x14ac:dyDescent="0.2">
      <c r="A465" s="37"/>
      <c r="B465" s="41" t="s">
        <v>140</v>
      </c>
      <c r="C465" s="59">
        <v>716</v>
      </c>
      <c r="D465" s="59">
        <v>41</v>
      </c>
      <c r="E465" s="37" t="s">
        <v>681</v>
      </c>
      <c r="F465" s="43">
        <v>0</v>
      </c>
      <c r="G465" s="43">
        <v>0</v>
      </c>
      <c r="H465" s="186">
        <v>0</v>
      </c>
      <c r="I465" s="43">
        <v>0</v>
      </c>
      <c r="J465" s="43">
        <v>8000</v>
      </c>
    </row>
    <row r="466" spans="1:10" ht="15.95" customHeight="1" x14ac:dyDescent="0.2">
      <c r="A466" s="37"/>
      <c r="B466" s="41"/>
      <c r="C466" s="59" t="s">
        <v>849</v>
      </c>
      <c r="D466" s="59">
        <v>41</v>
      </c>
      <c r="E466" s="37" t="s">
        <v>850</v>
      </c>
      <c r="F466" s="43">
        <v>0</v>
      </c>
      <c r="G466" s="43">
        <v>0</v>
      </c>
      <c r="H466" s="186">
        <v>4953.82</v>
      </c>
      <c r="I466" s="43">
        <v>0</v>
      </c>
      <c r="J466" s="43">
        <v>4954</v>
      </c>
    </row>
    <row r="467" spans="1:10" ht="15.95" customHeight="1" x14ac:dyDescent="0.2">
      <c r="A467" s="37"/>
      <c r="B467" s="41"/>
      <c r="C467" s="59" t="s">
        <v>851</v>
      </c>
      <c r="D467" s="59">
        <v>41</v>
      </c>
      <c r="E467" s="37" t="s">
        <v>852</v>
      </c>
      <c r="F467" s="43">
        <v>0</v>
      </c>
      <c r="G467" s="43">
        <v>0</v>
      </c>
      <c r="H467" s="186">
        <v>6966.2</v>
      </c>
      <c r="I467" s="43">
        <v>0</v>
      </c>
      <c r="J467" s="43">
        <v>6966</v>
      </c>
    </row>
    <row r="468" spans="1:10" ht="15.6" customHeight="1" x14ac:dyDescent="0.2">
      <c r="A468" s="37"/>
      <c r="B468" s="41" t="s">
        <v>140</v>
      </c>
      <c r="C468" s="59">
        <v>717002</v>
      </c>
      <c r="D468" s="59">
        <v>52</v>
      </c>
      <c r="E468" s="37" t="s">
        <v>738</v>
      </c>
      <c r="F468" s="43">
        <v>70000</v>
      </c>
      <c r="G468" s="221">
        <v>65270</v>
      </c>
      <c r="H468" s="186">
        <v>20131.759999999998</v>
      </c>
      <c r="I468" s="43">
        <f t="shared" si="44"/>
        <v>30.843817986823957</v>
      </c>
      <c r="J468" s="246">
        <v>65270</v>
      </c>
    </row>
    <row r="469" spans="1:10" ht="15" customHeight="1" x14ac:dyDescent="0.2">
      <c r="A469" s="37"/>
      <c r="B469" s="41" t="s">
        <v>140</v>
      </c>
      <c r="C469" s="59">
        <v>716</v>
      </c>
      <c r="D469" s="59">
        <v>41</v>
      </c>
      <c r="E469" s="106" t="s">
        <v>735</v>
      </c>
      <c r="F469" s="43">
        <v>6000</v>
      </c>
      <c r="G469" s="43">
        <v>6000</v>
      </c>
      <c r="H469" s="186">
        <v>0</v>
      </c>
      <c r="I469" s="43">
        <f t="shared" si="44"/>
        <v>0</v>
      </c>
      <c r="J469" s="246">
        <v>6000</v>
      </c>
    </row>
    <row r="470" spans="1:10" ht="15" customHeight="1" x14ac:dyDescent="0.2">
      <c r="A470" s="37"/>
      <c r="B470" s="146" t="s">
        <v>647</v>
      </c>
      <c r="C470" s="59">
        <v>712001</v>
      </c>
      <c r="D470" s="59">
        <v>41</v>
      </c>
      <c r="E470" s="37" t="s">
        <v>648</v>
      </c>
      <c r="F470" s="43">
        <v>8175</v>
      </c>
      <c r="G470" s="43">
        <v>8175</v>
      </c>
      <c r="H470" s="186">
        <v>8175</v>
      </c>
      <c r="I470" s="43">
        <f t="shared" si="44"/>
        <v>100</v>
      </c>
      <c r="J470" s="246">
        <v>8175</v>
      </c>
    </row>
    <row r="471" spans="1:10" ht="14.1" customHeight="1" x14ac:dyDescent="0.2">
      <c r="A471" s="37"/>
      <c r="B471" s="146" t="s">
        <v>647</v>
      </c>
      <c r="C471" s="59">
        <v>716</v>
      </c>
      <c r="D471" s="59">
        <v>41</v>
      </c>
      <c r="E471" s="37" t="s">
        <v>682</v>
      </c>
      <c r="F471" s="43">
        <v>0</v>
      </c>
      <c r="G471" s="43">
        <v>0</v>
      </c>
      <c r="H471" s="186">
        <v>1000</v>
      </c>
      <c r="I471" s="43">
        <v>0</v>
      </c>
      <c r="J471" s="246">
        <v>1000</v>
      </c>
    </row>
    <row r="472" spans="1:10" ht="14.1" customHeight="1" x14ac:dyDescent="0.2">
      <c r="A472" s="37"/>
      <c r="B472" s="146" t="s">
        <v>647</v>
      </c>
      <c r="C472" s="59">
        <v>716</v>
      </c>
      <c r="D472" s="59">
        <v>41</v>
      </c>
      <c r="E472" s="37" t="s">
        <v>874</v>
      </c>
      <c r="F472" s="43">
        <v>0</v>
      </c>
      <c r="G472" s="43">
        <v>0</v>
      </c>
      <c r="H472" s="186">
        <v>0</v>
      </c>
      <c r="I472" s="43">
        <v>0</v>
      </c>
      <c r="J472" s="246">
        <v>5500</v>
      </c>
    </row>
    <row r="473" spans="1:10" ht="14.1" customHeight="1" x14ac:dyDescent="0.2">
      <c r="A473" s="37"/>
      <c r="B473" s="146" t="s">
        <v>647</v>
      </c>
      <c r="C473" s="59" t="s">
        <v>757</v>
      </c>
      <c r="D473" s="59">
        <v>41</v>
      </c>
      <c r="E473" s="37" t="s">
        <v>758</v>
      </c>
      <c r="F473" s="43">
        <v>15000</v>
      </c>
      <c r="G473" s="43">
        <v>15000</v>
      </c>
      <c r="H473" s="186">
        <v>0</v>
      </c>
      <c r="I473" s="43">
        <f t="shared" si="44"/>
        <v>0</v>
      </c>
      <c r="J473" s="246">
        <v>0</v>
      </c>
    </row>
    <row r="474" spans="1:10" ht="14.1" customHeight="1" x14ac:dyDescent="0.2">
      <c r="A474" s="37"/>
      <c r="B474" s="146" t="s">
        <v>647</v>
      </c>
      <c r="C474" s="59">
        <v>717002</v>
      </c>
      <c r="D474" s="59">
        <v>52.41</v>
      </c>
      <c r="E474" s="122" t="s">
        <v>753</v>
      </c>
      <c r="F474" s="43">
        <v>86717</v>
      </c>
      <c r="G474" s="221">
        <v>98717</v>
      </c>
      <c r="H474" s="186">
        <v>93723.4</v>
      </c>
      <c r="I474" s="43">
        <f t="shared" si="44"/>
        <v>94.941499437786803</v>
      </c>
      <c r="J474" s="246">
        <v>98717</v>
      </c>
    </row>
    <row r="475" spans="1:10" ht="14.1" customHeight="1" x14ac:dyDescent="0.2">
      <c r="A475" s="37"/>
      <c r="B475" s="146" t="s">
        <v>647</v>
      </c>
      <c r="C475" s="59">
        <v>717002</v>
      </c>
      <c r="D475" s="59">
        <v>52.41</v>
      </c>
      <c r="E475" s="122" t="s">
        <v>813</v>
      </c>
      <c r="F475" s="43"/>
      <c r="G475" s="221">
        <v>3000</v>
      </c>
      <c r="H475" s="186">
        <v>0</v>
      </c>
      <c r="I475" s="43">
        <f t="shared" si="44"/>
        <v>0</v>
      </c>
      <c r="J475" s="246">
        <v>2668</v>
      </c>
    </row>
    <row r="476" spans="1:10" ht="14.1" customHeight="1" x14ac:dyDescent="0.2">
      <c r="A476" s="37"/>
      <c r="B476" s="146" t="s">
        <v>647</v>
      </c>
      <c r="C476" s="59">
        <v>717002</v>
      </c>
      <c r="D476" s="249" t="s">
        <v>890</v>
      </c>
      <c r="E476" s="37" t="s">
        <v>680</v>
      </c>
      <c r="F476" s="43">
        <v>659624</v>
      </c>
      <c r="G476" s="43">
        <v>659624</v>
      </c>
      <c r="H476" s="186">
        <v>597990.80000000005</v>
      </c>
      <c r="I476" s="43">
        <f t="shared" si="44"/>
        <v>90.656313293633957</v>
      </c>
      <c r="J476" s="43">
        <v>659624</v>
      </c>
    </row>
    <row r="477" spans="1:10" ht="14.1" customHeight="1" x14ac:dyDescent="0.2">
      <c r="A477" s="42"/>
      <c r="B477" s="146" t="s">
        <v>140</v>
      </c>
      <c r="C477" s="60">
        <v>717001</v>
      </c>
      <c r="D477" s="39">
        <v>41</v>
      </c>
      <c r="E477" s="39" t="s">
        <v>739</v>
      </c>
      <c r="F477" s="131">
        <v>6000</v>
      </c>
      <c r="G477" s="131">
        <v>6000</v>
      </c>
      <c r="H477" s="187">
        <v>0</v>
      </c>
      <c r="I477" s="43">
        <f t="shared" si="44"/>
        <v>0</v>
      </c>
      <c r="J477" s="131">
        <v>6000</v>
      </c>
    </row>
    <row r="478" spans="1:10" ht="14.1" customHeight="1" x14ac:dyDescent="0.2">
      <c r="A478" s="42"/>
      <c r="B478" s="179" t="s">
        <v>129</v>
      </c>
      <c r="C478" s="60">
        <v>717002</v>
      </c>
      <c r="D478" s="250" t="s">
        <v>891</v>
      </c>
      <c r="E478" s="39" t="s">
        <v>740</v>
      </c>
      <c r="F478" s="131">
        <v>532247</v>
      </c>
      <c r="G478" s="131">
        <v>532247</v>
      </c>
      <c r="H478" s="187">
        <v>0</v>
      </c>
      <c r="I478" s="43">
        <f t="shared" si="44"/>
        <v>0</v>
      </c>
      <c r="J478" s="131">
        <v>116634.54</v>
      </c>
    </row>
    <row r="479" spans="1:10" ht="14.1" customHeight="1" x14ac:dyDescent="0.2">
      <c r="A479" s="42"/>
      <c r="B479" s="179" t="s">
        <v>129</v>
      </c>
      <c r="C479" s="60">
        <v>717002</v>
      </c>
      <c r="D479" s="39">
        <v>52</v>
      </c>
      <c r="E479" s="39" t="s">
        <v>767</v>
      </c>
      <c r="F479" s="131">
        <v>28013</v>
      </c>
      <c r="G479" s="131">
        <v>28013</v>
      </c>
      <c r="H479" s="187">
        <v>0</v>
      </c>
      <c r="I479" s="43">
        <f t="shared" si="44"/>
        <v>0</v>
      </c>
      <c r="J479" s="131">
        <v>6139</v>
      </c>
    </row>
    <row r="480" spans="1:10" ht="14.1" customHeight="1" x14ac:dyDescent="0.2">
      <c r="A480" s="42"/>
      <c r="B480" s="179" t="s">
        <v>129</v>
      </c>
      <c r="C480" s="60">
        <v>716</v>
      </c>
      <c r="D480" s="39">
        <v>41</v>
      </c>
      <c r="E480" s="39" t="s">
        <v>745</v>
      </c>
      <c r="F480" s="131">
        <v>2000</v>
      </c>
      <c r="G480" s="131">
        <v>2000</v>
      </c>
      <c r="H480" s="187">
        <v>0</v>
      </c>
      <c r="I480" s="43">
        <f t="shared" si="44"/>
        <v>0</v>
      </c>
      <c r="J480" s="131">
        <v>2000</v>
      </c>
    </row>
    <row r="481" spans="1:18" ht="14.1" customHeight="1" x14ac:dyDescent="0.2">
      <c r="A481" s="42"/>
      <c r="B481" s="182" t="s">
        <v>620</v>
      </c>
      <c r="C481" s="183">
        <v>714001</v>
      </c>
      <c r="D481" s="184">
        <v>41</v>
      </c>
      <c r="E481" s="184" t="s">
        <v>755</v>
      </c>
      <c r="F481" s="131">
        <v>12500</v>
      </c>
      <c r="G481" s="131">
        <v>12500</v>
      </c>
      <c r="H481" s="187">
        <v>13509.94</v>
      </c>
      <c r="I481" s="43">
        <f t="shared" si="44"/>
        <v>108.07952</v>
      </c>
      <c r="J481" s="131">
        <v>13510</v>
      </c>
    </row>
    <row r="482" spans="1:18" ht="14.1" customHeight="1" x14ac:dyDescent="0.2">
      <c r="A482" s="42"/>
      <c r="B482" s="179" t="s">
        <v>129</v>
      </c>
      <c r="C482" s="183">
        <v>713004</v>
      </c>
      <c r="D482" s="184">
        <v>53.43</v>
      </c>
      <c r="E482" s="184" t="s">
        <v>865</v>
      </c>
      <c r="F482" s="131">
        <v>0</v>
      </c>
      <c r="G482" s="131">
        <v>0</v>
      </c>
      <c r="H482" s="187">
        <v>0</v>
      </c>
      <c r="I482" s="43">
        <v>0</v>
      </c>
      <c r="J482" s="131">
        <v>3900</v>
      </c>
    </row>
    <row r="483" spans="1:18" ht="14.1" customHeight="1" x14ac:dyDescent="0.2">
      <c r="A483" s="42"/>
      <c r="B483" s="41" t="s">
        <v>140</v>
      </c>
      <c r="C483" s="183" t="s">
        <v>807</v>
      </c>
      <c r="D483" s="184">
        <v>41</v>
      </c>
      <c r="E483" s="184" t="s">
        <v>805</v>
      </c>
      <c r="F483" s="131">
        <v>0</v>
      </c>
      <c r="G483" s="223">
        <v>4500</v>
      </c>
      <c r="H483" s="187">
        <v>0</v>
      </c>
      <c r="I483" s="43">
        <f t="shared" si="44"/>
        <v>0</v>
      </c>
      <c r="J483" s="245">
        <v>4263</v>
      </c>
    </row>
    <row r="484" spans="1:18" ht="14.1" customHeight="1" x14ac:dyDescent="0.2">
      <c r="A484" s="42"/>
      <c r="B484" s="41" t="s">
        <v>140</v>
      </c>
      <c r="C484" s="183" t="s">
        <v>806</v>
      </c>
      <c r="D484" s="184">
        <v>41</v>
      </c>
      <c r="E484" s="184" t="s">
        <v>808</v>
      </c>
      <c r="F484" s="131">
        <v>0</v>
      </c>
      <c r="G484" s="223">
        <v>4500</v>
      </c>
      <c r="H484" s="187">
        <v>0</v>
      </c>
      <c r="I484" s="43">
        <f t="shared" si="44"/>
        <v>0</v>
      </c>
      <c r="J484" s="245">
        <v>4500</v>
      </c>
    </row>
    <row r="485" spans="1:18" ht="14.1" customHeight="1" x14ac:dyDescent="0.2">
      <c r="A485" s="42"/>
      <c r="B485" s="41" t="s">
        <v>140</v>
      </c>
      <c r="C485" s="183" t="s">
        <v>809</v>
      </c>
      <c r="D485" s="184">
        <v>52</v>
      </c>
      <c r="E485" s="184" t="s">
        <v>810</v>
      </c>
      <c r="F485" s="131">
        <v>0</v>
      </c>
      <c r="G485" s="223">
        <v>30000</v>
      </c>
      <c r="H485" s="187">
        <v>36180</v>
      </c>
      <c r="I485" s="43">
        <f t="shared" si="44"/>
        <v>120.6</v>
      </c>
      <c r="J485" s="245">
        <v>36180</v>
      </c>
    </row>
    <row r="486" spans="1:18" ht="14.1" customHeight="1" x14ac:dyDescent="0.2">
      <c r="A486" s="42"/>
      <c r="B486" s="41" t="s">
        <v>140</v>
      </c>
      <c r="C486" s="183" t="s">
        <v>811</v>
      </c>
      <c r="D486" s="184">
        <v>41</v>
      </c>
      <c r="E486" s="184" t="s">
        <v>812</v>
      </c>
      <c r="F486" s="131">
        <v>0</v>
      </c>
      <c r="G486" s="223">
        <v>18000</v>
      </c>
      <c r="H486" s="187">
        <v>18309.080000000002</v>
      </c>
      <c r="I486" s="43">
        <f t="shared" si="44"/>
        <v>101.71711111111112</v>
      </c>
      <c r="J486" s="245">
        <v>18310</v>
      </c>
    </row>
    <row r="487" spans="1:18" ht="14.1" customHeight="1" x14ac:dyDescent="0.2">
      <c r="A487" s="42"/>
      <c r="B487" s="56"/>
      <c r="C487" s="183" t="s">
        <v>811</v>
      </c>
      <c r="D487" s="184">
        <v>41</v>
      </c>
      <c r="E487" s="184" t="s">
        <v>842</v>
      </c>
      <c r="F487" s="131">
        <v>0</v>
      </c>
      <c r="G487" s="245">
        <v>0</v>
      </c>
      <c r="H487" s="187">
        <v>5892</v>
      </c>
      <c r="I487" s="43">
        <v>0</v>
      </c>
      <c r="J487" s="245">
        <v>5892</v>
      </c>
    </row>
    <row r="488" spans="1:18" ht="14.1" customHeight="1" x14ac:dyDescent="0.2">
      <c r="A488" s="42"/>
      <c r="B488" s="56"/>
      <c r="C488" s="183" t="s">
        <v>843</v>
      </c>
      <c r="D488" s="184">
        <v>41</v>
      </c>
      <c r="E488" s="184" t="s">
        <v>844</v>
      </c>
      <c r="F488" s="131">
        <v>0</v>
      </c>
      <c r="G488" s="245">
        <v>0</v>
      </c>
      <c r="H488" s="187">
        <v>13604.41</v>
      </c>
      <c r="I488" s="43">
        <v>0</v>
      </c>
      <c r="J488" s="245">
        <v>13604</v>
      </c>
    </row>
    <row r="489" spans="1:18" ht="14.1" customHeight="1" x14ac:dyDescent="0.2">
      <c r="A489" s="42"/>
      <c r="B489" s="56"/>
      <c r="C489" s="183" t="s">
        <v>847</v>
      </c>
      <c r="D489" s="184">
        <v>41</v>
      </c>
      <c r="E489" s="184" t="s">
        <v>848</v>
      </c>
      <c r="F489" s="131">
        <v>0</v>
      </c>
      <c r="G489" s="245">
        <v>0</v>
      </c>
      <c r="H489" s="187">
        <v>9535.7800000000007</v>
      </c>
      <c r="I489" s="43">
        <v>0</v>
      </c>
      <c r="J489" s="245">
        <v>9536</v>
      </c>
    </row>
    <row r="490" spans="1:18" ht="14.1" customHeight="1" x14ac:dyDescent="0.2">
      <c r="A490" s="42"/>
      <c r="B490" s="56"/>
      <c r="C490" s="183" t="s">
        <v>845</v>
      </c>
      <c r="D490" s="184">
        <v>41</v>
      </c>
      <c r="E490" s="184" t="s">
        <v>846</v>
      </c>
      <c r="F490" s="131">
        <v>0</v>
      </c>
      <c r="G490" s="245">
        <v>0</v>
      </c>
      <c r="H490" s="187">
        <v>4626</v>
      </c>
      <c r="I490" s="43">
        <v>0</v>
      </c>
      <c r="J490" s="245">
        <v>4626</v>
      </c>
    </row>
    <row r="491" spans="1:18" ht="14.1" customHeight="1" x14ac:dyDescent="0.2">
      <c r="A491" s="42"/>
      <c r="B491" s="56"/>
      <c r="C491" s="183">
        <v>713004</v>
      </c>
      <c r="D491" s="184">
        <v>111</v>
      </c>
      <c r="E491" s="184" t="s">
        <v>871</v>
      </c>
      <c r="F491" s="131">
        <v>0</v>
      </c>
      <c r="G491" s="245">
        <v>0</v>
      </c>
      <c r="H491" s="187">
        <v>0</v>
      </c>
      <c r="I491" s="43">
        <v>0</v>
      </c>
      <c r="J491" s="245">
        <v>15000</v>
      </c>
    </row>
    <row r="492" spans="1:18" ht="14.1" customHeight="1" x14ac:dyDescent="0.2">
      <c r="A492" s="42"/>
      <c r="B492" s="179" t="s">
        <v>129</v>
      </c>
      <c r="C492" s="183">
        <v>717001</v>
      </c>
      <c r="D492" s="184">
        <v>41</v>
      </c>
      <c r="E492" s="184" t="s">
        <v>876</v>
      </c>
      <c r="F492" s="131">
        <v>0</v>
      </c>
      <c r="G492" s="245">
        <v>0</v>
      </c>
      <c r="H492" s="187">
        <v>910.93</v>
      </c>
      <c r="I492" s="43">
        <v>0</v>
      </c>
      <c r="J492" s="245">
        <v>3369</v>
      </c>
    </row>
    <row r="493" spans="1:18" ht="14.1" customHeight="1" x14ac:dyDescent="0.2">
      <c r="A493" s="42"/>
      <c r="B493" s="179"/>
      <c r="C493" s="183">
        <v>716</v>
      </c>
      <c r="D493" s="184">
        <v>41</v>
      </c>
      <c r="E493" s="184" t="s">
        <v>877</v>
      </c>
      <c r="F493" s="131">
        <v>0</v>
      </c>
      <c r="G493" s="245">
        <v>0</v>
      </c>
      <c r="H493" s="187">
        <v>0</v>
      </c>
      <c r="I493" s="43">
        <v>0</v>
      </c>
      <c r="J493" s="245">
        <v>1000</v>
      </c>
    </row>
    <row r="494" spans="1:18" ht="14.1" customHeight="1" x14ac:dyDescent="0.2">
      <c r="A494" s="42"/>
      <c r="B494" s="179"/>
      <c r="C494" s="183">
        <v>717002</v>
      </c>
      <c r="D494" s="184">
        <v>41</v>
      </c>
      <c r="E494" s="184" t="s">
        <v>878</v>
      </c>
      <c r="F494" s="131">
        <v>0</v>
      </c>
      <c r="G494" s="245">
        <v>0</v>
      </c>
      <c r="H494" s="187">
        <v>0</v>
      </c>
      <c r="I494" s="43">
        <v>0</v>
      </c>
      <c r="J494" s="245">
        <v>3220</v>
      </c>
    </row>
    <row r="495" spans="1:18" ht="14.1" customHeight="1" thickBot="1" x14ac:dyDescent="0.25">
      <c r="A495" s="48" t="s">
        <v>114</v>
      </c>
      <c r="B495" s="56"/>
      <c r="C495" s="60"/>
      <c r="D495" s="39"/>
      <c r="E495" s="47" t="s">
        <v>66</v>
      </c>
      <c r="F495" s="135">
        <f>SUM(F457:F494)</f>
        <v>1508546</v>
      </c>
      <c r="G495" s="135">
        <f t="shared" ref="G495:J495" si="45">SUM(G457:G494)</f>
        <v>1612382</v>
      </c>
      <c r="H495" s="135">
        <f t="shared" si="45"/>
        <v>858827.9</v>
      </c>
      <c r="I495" s="131">
        <f t="shared" si="44"/>
        <v>53.264542769641444</v>
      </c>
      <c r="J495" s="135">
        <f t="shared" si="45"/>
        <v>1196487.54</v>
      </c>
      <c r="L495" s="34">
        <f>SUM(F495)</f>
        <v>1508546</v>
      </c>
      <c r="M495" s="34">
        <f>SUM(G495)</f>
        <v>1612382</v>
      </c>
      <c r="N495" s="34">
        <f>SUM(H495)</f>
        <v>858827.9</v>
      </c>
      <c r="O495" s="34">
        <f>SUM(I495)</f>
        <v>53.264542769641444</v>
      </c>
      <c r="P495" s="34">
        <f>SUM(J495)</f>
        <v>1196487.54</v>
      </c>
      <c r="Q495" s="34"/>
      <c r="R495" s="34"/>
    </row>
    <row r="496" spans="1:18" ht="15" customHeight="1" thickBot="1" x14ac:dyDescent="0.3">
      <c r="A496" s="196" t="s">
        <v>421</v>
      </c>
      <c r="B496" s="194"/>
      <c r="C496" s="200"/>
      <c r="D496" s="201"/>
      <c r="E496" s="194"/>
      <c r="F496" s="52">
        <f>SUM(L496)</f>
        <v>1508546</v>
      </c>
      <c r="G496" s="52">
        <f>SUM(M496)</f>
        <v>1612382</v>
      </c>
      <c r="H496" s="52">
        <f t="shared" ref="H496:J496" si="46">SUM(N496)</f>
        <v>858827.9</v>
      </c>
      <c r="I496" s="301">
        <f t="shared" si="44"/>
        <v>53.264542769641444</v>
      </c>
      <c r="J496" s="52">
        <f t="shared" si="46"/>
        <v>1196487.54</v>
      </c>
      <c r="L496" s="34">
        <f>SUM(L495)</f>
        <v>1508546</v>
      </c>
      <c r="M496" s="34">
        <f t="shared" ref="M496:P496" si="47">SUM(M495)</f>
        <v>1612382</v>
      </c>
      <c r="N496" s="34">
        <f t="shared" si="47"/>
        <v>858827.9</v>
      </c>
      <c r="O496" s="34">
        <f t="shared" si="47"/>
        <v>53.264542769641444</v>
      </c>
      <c r="P496" s="34">
        <f t="shared" si="47"/>
        <v>1196487.54</v>
      </c>
      <c r="Q496" s="34"/>
      <c r="R496" s="34"/>
    </row>
    <row r="497" spans="1:18" ht="15" customHeight="1" x14ac:dyDescent="0.2">
      <c r="A497" s="53"/>
      <c r="B497" s="53"/>
      <c r="C497" s="108"/>
      <c r="D497" s="67"/>
      <c r="E497" s="67" t="s">
        <v>422</v>
      </c>
      <c r="F497" s="31"/>
      <c r="G497" s="31"/>
      <c r="H497" s="233"/>
      <c r="I497" s="9"/>
      <c r="J497" s="31"/>
    </row>
    <row r="498" spans="1:18" s="10" customFormat="1" ht="15" customHeight="1" x14ac:dyDescent="0.2">
      <c r="A498" s="49" t="s">
        <v>302</v>
      </c>
      <c r="B498" s="49"/>
      <c r="C498" s="82"/>
      <c r="D498" s="49"/>
      <c r="E498" s="63"/>
      <c r="F498" s="9"/>
      <c r="G498" s="9"/>
      <c r="H498" s="35"/>
      <c r="I498" s="9"/>
      <c r="J498" s="9"/>
    </row>
    <row r="499" spans="1:18" s="8" customFormat="1" ht="15" customHeight="1" x14ac:dyDescent="0.2">
      <c r="A499" s="66" t="s">
        <v>434</v>
      </c>
      <c r="B499" s="74" t="s">
        <v>472</v>
      </c>
      <c r="C499" s="75"/>
      <c r="D499" s="66"/>
      <c r="E499" s="64" t="s">
        <v>83</v>
      </c>
      <c r="F499" s="9"/>
      <c r="G499" s="9"/>
      <c r="H499" s="35"/>
      <c r="I499" s="9"/>
      <c r="J499" s="9"/>
    </row>
    <row r="500" spans="1:18" ht="15" customHeight="1" x14ac:dyDescent="0.2">
      <c r="A500" s="76" t="s">
        <v>415</v>
      </c>
      <c r="B500" s="48" t="s">
        <v>82</v>
      </c>
      <c r="C500" s="59">
        <v>821005</v>
      </c>
      <c r="D500" s="37">
        <v>41</v>
      </c>
      <c r="E500" s="42" t="s">
        <v>0</v>
      </c>
      <c r="F500" s="51">
        <v>6812</v>
      </c>
      <c r="G500" s="51">
        <v>6812</v>
      </c>
      <c r="H500" s="144">
        <v>6553.17</v>
      </c>
      <c r="I500" s="43">
        <f t="shared" si="44"/>
        <v>96.200381679389309</v>
      </c>
      <c r="J500" s="51">
        <v>6812</v>
      </c>
    </row>
    <row r="501" spans="1:18" ht="15" customHeight="1" x14ac:dyDescent="0.2">
      <c r="A501" s="76"/>
      <c r="B501" s="48"/>
      <c r="C501" s="155" t="s">
        <v>188</v>
      </c>
      <c r="D501" s="37">
        <v>41</v>
      </c>
      <c r="E501" s="37" t="s">
        <v>361</v>
      </c>
      <c r="F501" s="51">
        <v>18455</v>
      </c>
      <c r="G501" s="51">
        <v>18455</v>
      </c>
      <c r="H501" s="144">
        <v>14650.31</v>
      </c>
      <c r="I501" s="43">
        <f t="shared" si="44"/>
        <v>79.383960986182601</v>
      </c>
      <c r="J501" s="51">
        <v>18455</v>
      </c>
    </row>
    <row r="502" spans="1:18" ht="15" customHeight="1" x14ac:dyDescent="0.2">
      <c r="A502" s="37"/>
      <c r="B502" s="37"/>
      <c r="C502" s="155" t="s">
        <v>187</v>
      </c>
      <c r="D502" s="37">
        <v>41.46</v>
      </c>
      <c r="E502" s="37" t="s">
        <v>818</v>
      </c>
      <c r="F502" s="43">
        <v>30000</v>
      </c>
      <c r="G502" s="43">
        <v>30000</v>
      </c>
      <c r="H502" s="186">
        <v>0</v>
      </c>
      <c r="I502" s="43">
        <f t="shared" si="44"/>
        <v>0</v>
      </c>
      <c r="J502" s="43">
        <v>30000</v>
      </c>
    </row>
    <row r="503" spans="1:18" ht="15" customHeight="1" x14ac:dyDescent="0.2">
      <c r="A503" s="37"/>
      <c r="B503" s="37"/>
      <c r="C503" s="155" t="s">
        <v>713</v>
      </c>
      <c r="D503" s="37">
        <v>41</v>
      </c>
      <c r="E503" s="37" t="s">
        <v>714</v>
      </c>
      <c r="F503" s="43">
        <v>54700</v>
      </c>
      <c r="G503" s="43">
        <v>54700</v>
      </c>
      <c r="H503" s="186">
        <v>54700</v>
      </c>
      <c r="I503" s="43">
        <f t="shared" si="44"/>
        <v>100</v>
      </c>
      <c r="J503" s="43">
        <v>54700</v>
      </c>
    </row>
    <row r="504" spans="1:18" ht="15" customHeight="1" x14ac:dyDescent="0.2">
      <c r="A504" s="37"/>
      <c r="B504" s="37"/>
      <c r="C504" s="155">
        <v>814001</v>
      </c>
      <c r="D504" s="37">
        <v>43</v>
      </c>
      <c r="E504" s="37" t="s">
        <v>814</v>
      </c>
      <c r="F504" s="43">
        <v>0</v>
      </c>
      <c r="G504" s="221">
        <v>60000</v>
      </c>
      <c r="H504" s="186">
        <v>0</v>
      </c>
      <c r="I504" s="43">
        <f t="shared" si="44"/>
        <v>0</v>
      </c>
      <c r="J504" s="246">
        <v>0</v>
      </c>
    </row>
    <row r="505" spans="1:18" ht="15" customHeight="1" thickBot="1" x14ac:dyDescent="0.25">
      <c r="A505" s="72" t="s">
        <v>415</v>
      </c>
      <c r="B505" s="37"/>
      <c r="C505" s="59"/>
      <c r="D505" s="37"/>
      <c r="E505" s="41" t="s">
        <v>66</v>
      </c>
      <c r="F505" s="110">
        <f>SUM(F500:F504)</f>
        <v>109967</v>
      </c>
      <c r="G505" s="110">
        <f t="shared" ref="G505:J505" si="48">SUM(G500:G504)</f>
        <v>169967</v>
      </c>
      <c r="H505" s="185">
        <f t="shared" si="48"/>
        <v>75903.48</v>
      </c>
      <c r="I505" s="131">
        <f t="shared" si="44"/>
        <v>44.657774744509226</v>
      </c>
      <c r="J505" s="110">
        <f t="shared" si="48"/>
        <v>109967</v>
      </c>
      <c r="L505" s="34">
        <f>SUM(F505)</f>
        <v>109967</v>
      </c>
      <c r="M505" s="34">
        <f>SUM(G505)</f>
        <v>169967</v>
      </c>
      <c r="N505" s="34">
        <f>SUM(H505)</f>
        <v>75903.48</v>
      </c>
      <c r="O505" s="34">
        <f>SUM(I505)</f>
        <v>44.657774744509226</v>
      </c>
      <c r="P505" s="34">
        <f>SUM(J505)</f>
        <v>109967</v>
      </c>
      <c r="Q505" s="34"/>
      <c r="R505" s="34"/>
    </row>
    <row r="506" spans="1:18" ht="15" customHeight="1" thickBot="1" x14ac:dyDescent="0.3">
      <c r="A506" s="197" t="s">
        <v>423</v>
      </c>
      <c r="B506" s="195"/>
      <c r="C506" s="198"/>
      <c r="D506" s="195"/>
      <c r="E506" s="199"/>
      <c r="F506" s="178">
        <f>SUM(L506)</f>
        <v>109967</v>
      </c>
      <c r="G506" s="178">
        <f t="shared" ref="G506:J506" si="49">SUM(M506)</f>
        <v>169967</v>
      </c>
      <c r="H506" s="312">
        <f t="shared" si="49"/>
        <v>75903.48</v>
      </c>
      <c r="I506" s="301">
        <f t="shared" si="44"/>
        <v>44.657774744509226</v>
      </c>
      <c r="J506" s="178">
        <f t="shared" si="49"/>
        <v>109967</v>
      </c>
      <c r="L506" s="34">
        <f>SUM(L505)</f>
        <v>109967</v>
      </c>
      <c r="M506" s="34">
        <f t="shared" ref="M506:P506" si="50">SUM(M505)</f>
        <v>169967</v>
      </c>
      <c r="N506" s="34">
        <f t="shared" si="50"/>
        <v>75903.48</v>
      </c>
      <c r="O506" s="34">
        <f t="shared" si="50"/>
        <v>44.657774744509226</v>
      </c>
      <c r="P506" s="34">
        <f t="shared" si="50"/>
        <v>109967</v>
      </c>
      <c r="Q506" s="34"/>
      <c r="R506" s="34"/>
    </row>
    <row r="507" spans="1:18" ht="14.25" customHeight="1" x14ac:dyDescent="0.2">
      <c r="A507" s="67"/>
      <c r="B507" s="67"/>
      <c r="C507" s="108"/>
      <c r="D507" s="67"/>
      <c r="E507" s="67"/>
      <c r="F507" s="205"/>
      <c r="G507" s="205"/>
      <c r="H507" s="234"/>
      <c r="I507" s="150"/>
      <c r="J507" s="205"/>
    </row>
    <row r="508" spans="1:18" ht="14.25" customHeight="1" x14ac:dyDescent="0.2">
      <c r="A508" s="46"/>
      <c r="B508" s="55" t="s">
        <v>351</v>
      </c>
      <c r="C508" s="103"/>
      <c r="D508" s="55"/>
      <c r="E508" s="55" t="s">
        <v>265</v>
      </c>
      <c r="F508" s="43"/>
      <c r="G508" s="43"/>
      <c r="H508" s="186"/>
      <c r="I508" s="43"/>
      <c r="J508" s="43"/>
    </row>
    <row r="509" spans="1:18" ht="14.25" customHeight="1" x14ac:dyDescent="0.2">
      <c r="A509" s="46"/>
      <c r="B509" s="55"/>
      <c r="C509" s="103"/>
      <c r="D509" s="55"/>
      <c r="E509" s="55" t="s">
        <v>264</v>
      </c>
      <c r="F509" s="181"/>
      <c r="G509" s="181"/>
      <c r="H509" s="235"/>
      <c r="I509" s="181"/>
      <c r="J509" s="181"/>
    </row>
    <row r="510" spans="1:18" ht="14.25" customHeight="1" x14ac:dyDescent="0.2">
      <c r="A510" s="39"/>
      <c r="B510" s="37" t="s">
        <v>351</v>
      </c>
      <c r="C510" s="95">
        <v>633011</v>
      </c>
      <c r="D510" s="72"/>
      <c r="E510" s="122" t="s">
        <v>286</v>
      </c>
      <c r="F510" s="110"/>
      <c r="G510" s="110"/>
      <c r="H510" s="185"/>
      <c r="I510" s="110"/>
      <c r="J510" s="110"/>
    </row>
    <row r="511" spans="1:18" ht="14.25" customHeight="1" x14ac:dyDescent="0.2">
      <c r="A511" s="39"/>
      <c r="B511" s="37" t="s">
        <v>351</v>
      </c>
      <c r="C511" s="72">
        <v>633011</v>
      </c>
      <c r="D511" s="94"/>
      <c r="E511" s="122" t="s">
        <v>289</v>
      </c>
      <c r="F511" s="110"/>
      <c r="G511" s="110"/>
      <c r="H511" s="185"/>
      <c r="I511" s="110"/>
      <c r="J511" s="110"/>
    </row>
    <row r="512" spans="1:18" ht="14.25" customHeight="1" thickBot="1" x14ac:dyDescent="0.25">
      <c r="A512" s="39"/>
      <c r="B512" s="39"/>
      <c r="C512" s="60"/>
      <c r="D512" s="39"/>
      <c r="E512" s="47" t="s">
        <v>66</v>
      </c>
      <c r="F512" s="135"/>
      <c r="G512" s="135"/>
      <c r="H512" s="189"/>
      <c r="I512" s="135"/>
      <c r="J512" s="135"/>
    </row>
    <row r="513" spans="1:10" ht="14.25" customHeight="1" thickBot="1" x14ac:dyDescent="0.25">
      <c r="A513" s="99" t="s">
        <v>234</v>
      </c>
      <c r="B513" s="104"/>
      <c r="C513" s="104"/>
      <c r="D513" s="104"/>
      <c r="E513" s="100"/>
      <c r="F513" s="52"/>
      <c r="G513" s="52"/>
      <c r="H513" s="190"/>
      <c r="I513" s="52"/>
      <c r="J513" s="52"/>
    </row>
    <row r="514" spans="1:10" ht="14.25" customHeight="1" x14ac:dyDescent="0.2">
      <c r="A514" s="173"/>
      <c r="B514" s="174"/>
      <c r="C514" s="174"/>
      <c r="D514" s="174"/>
      <c r="E514" s="173"/>
      <c r="F514" s="175"/>
      <c r="G514" s="175"/>
      <c r="H514" s="236"/>
      <c r="I514" s="175"/>
      <c r="J514" s="175"/>
    </row>
    <row r="515" spans="1:10" ht="14.25" customHeight="1" x14ac:dyDescent="0.2">
      <c r="A515" s="173"/>
      <c r="B515" s="174"/>
      <c r="C515" s="174"/>
      <c r="D515" s="174"/>
      <c r="E515" s="173"/>
      <c r="F515" s="175" t="s">
        <v>725</v>
      </c>
      <c r="G515" s="175" t="s">
        <v>725</v>
      </c>
      <c r="H515" s="236"/>
      <c r="I515" s="175" t="s">
        <v>725</v>
      </c>
      <c r="J515" s="175" t="s">
        <v>725</v>
      </c>
    </row>
    <row r="516" spans="1:10" ht="14.25" customHeight="1" x14ac:dyDescent="0.2">
      <c r="A516" s="173"/>
      <c r="B516" s="174"/>
      <c r="C516" s="174"/>
      <c r="D516" s="174"/>
      <c r="E516" s="173"/>
      <c r="F516" s="175"/>
      <c r="G516" s="175">
        <f>SUM(G500:G515)</f>
        <v>509901</v>
      </c>
      <c r="H516" s="236"/>
      <c r="I516" s="175"/>
      <c r="J516" s="175"/>
    </row>
    <row r="517" spans="1:10" ht="14.25" customHeight="1" x14ac:dyDescent="0.2">
      <c r="A517" s="67"/>
      <c r="B517" s="53"/>
      <c r="C517" s="67"/>
      <c r="D517" s="67"/>
      <c r="E517" s="67"/>
      <c r="F517" s="7"/>
      <c r="G517" s="7"/>
      <c r="H517" s="191"/>
      <c r="I517" s="7"/>
      <c r="J517" s="7"/>
    </row>
    <row r="518" spans="1:10" ht="15.75" customHeight="1" thickBot="1" x14ac:dyDescent="0.3">
      <c r="A518" s="152" t="s">
        <v>189</v>
      </c>
      <c r="B518" s="15"/>
      <c r="C518" s="152"/>
      <c r="D518" s="102"/>
      <c r="E518" s="101"/>
      <c r="F518" s="136"/>
      <c r="G518" s="136"/>
      <c r="H518" s="237"/>
      <c r="I518" s="136"/>
      <c r="J518" s="136"/>
    </row>
    <row r="519" spans="1:10" ht="15.75" customHeight="1" thickBot="1" x14ac:dyDescent="0.3">
      <c r="A519" s="162" t="s">
        <v>419</v>
      </c>
      <c r="B519" s="163"/>
      <c r="C519" s="164"/>
      <c r="D519" s="163"/>
      <c r="E519" s="165"/>
      <c r="F519" s="176">
        <f>SUM(F452)</f>
        <v>2203657</v>
      </c>
      <c r="G519" s="176">
        <f t="shared" ref="G519:J519" si="51">SUM(G452)</f>
        <v>2253653</v>
      </c>
      <c r="H519" s="238">
        <f t="shared" si="51"/>
        <v>1608017.4800000002</v>
      </c>
      <c r="I519" s="176">
        <f>SUM(H519/G519)*100</f>
        <v>71.351600268541787</v>
      </c>
      <c r="J519" s="176">
        <f t="shared" si="51"/>
        <v>2343923.8200000003</v>
      </c>
    </row>
    <row r="520" spans="1:10" ht="15.75" customHeight="1" thickBot="1" x14ac:dyDescent="0.3">
      <c r="A520" s="166" t="s">
        <v>424</v>
      </c>
      <c r="B520" s="167"/>
      <c r="C520" s="167"/>
      <c r="D520" s="167"/>
      <c r="E520" s="168"/>
      <c r="F520" s="57">
        <f>SUM(F496)</f>
        <v>1508546</v>
      </c>
      <c r="G520" s="57">
        <f t="shared" ref="G520:J520" si="52">SUM(G496)</f>
        <v>1612382</v>
      </c>
      <c r="H520" s="192">
        <f t="shared" si="52"/>
        <v>858827.9</v>
      </c>
      <c r="I520" s="176">
        <f t="shared" ref="I520:I522" si="53">SUM(H520/G520)*100</f>
        <v>53.264542769641444</v>
      </c>
      <c r="J520" s="57">
        <f t="shared" si="52"/>
        <v>1196487.54</v>
      </c>
    </row>
    <row r="521" spans="1:10" ht="15.75" customHeight="1" thickBot="1" x14ac:dyDescent="0.3">
      <c r="A521" s="169" t="s">
        <v>423</v>
      </c>
      <c r="B521" s="170"/>
      <c r="C521" s="170"/>
      <c r="D521" s="170"/>
      <c r="E521" s="171"/>
      <c r="F521" s="160">
        <f t="shared" ref="F521:J521" si="54">SUM(F506)</f>
        <v>109967</v>
      </c>
      <c r="G521" s="160">
        <f t="shared" si="54"/>
        <v>169967</v>
      </c>
      <c r="H521" s="239">
        <f t="shared" si="54"/>
        <v>75903.48</v>
      </c>
      <c r="I521" s="176">
        <f t="shared" si="53"/>
        <v>44.657774744509226</v>
      </c>
      <c r="J521" s="160">
        <f t="shared" si="54"/>
        <v>109967</v>
      </c>
    </row>
    <row r="522" spans="1:10" ht="15.75" customHeight="1" thickBot="1" x14ac:dyDescent="0.3">
      <c r="A522" s="161" t="s">
        <v>425</v>
      </c>
      <c r="B522" s="154"/>
      <c r="C522" s="154"/>
      <c r="D522" s="154"/>
      <c r="E522" s="203"/>
      <c r="F522" s="52">
        <f t="shared" ref="F522:J522" si="55">SUM(F519:F521)</f>
        <v>3822170</v>
      </c>
      <c r="G522" s="52">
        <f t="shared" si="55"/>
        <v>4036002</v>
      </c>
      <c r="H522" s="190">
        <f t="shared" si="55"/>
        <v>2542748.8600000003</v>
      </c>
      <c r="I522" s="193">
        <f t="shared" si="53"/>
        <v>63.001674924838994</v>
      </c>
      <c r="J522" s="52">
        <f t="shared" si="55"/>
        <v>3650378.3600000003</v>
      </c>
    </row>
    <row r="523" spans="1:10" ht="15.75" customHeight="1" thickBot="1" x14ac:dyDescent="0.25">
      <c r="A523" s="67"/>
      <c r="B523" s="67"/>
      <c r="C523" s="67"/>
      <c r="D523" s="67"/>
      <c r="E523" s="67"/>
      <c r="F523" s="153"/>
      <c r="G523" s="153"/>
      <c r="H523" s="240"/>
      <c r="I523" s="153"/>
      <c r="J523" s="153"/>
    </row>
    <row r="524" spans="1:10" ht="15.75" customHeight="1" thickBot="1" x14ac:dyDescent="0.3">
      <c r="A524" s="172" t="s">
        <v>416</v>
      </c>
      <c r="B524" s="163"/>
      <c r="C524" s="163"/>
      <c r="D524" s="163"/>
      <c r="E524" s="165"/>
      <c r="F524" s="217">
        <f>SUM('Príjmy 1-9 2017'!E192)</f>
        <v>2472899</v>
      </c>
      <c r="G524" s="217">
        <f>SUM('Príjmy 1-9 2017'!F192)</f>
        <v>2496731</v>
      </c>
      <c r="H524" s="241">
        <f>SUM('Príjmy 1-9 2017'!G192)</f>
        <v>1855300.2200000002</v>
      </c>
      <c r="I524" s="217">
        <f>SUM(H524/G524)*100</f>
        <v>74.309175477854851</v>
      </c>
      <c r="J524" s="217">
        <f>SUM('Príjmy 1-9 2017'!I192)</f>
        <v>2553679</v>
      </c>
    </row>
    <row r="525" spans="1:10" ht="15.75" customHeight="1" thickBot="1" x14ac:dyDescent="0.3">
      <c r="A525" s="166" t="s">
        <v>417</v>
      </c>
      <c r="B525" s="167"/>
      <c r="C525" s="167"/>
      <c r="D525" s="167"/>
      <c r="E525" s="168"/>
      <c r="F525" s="57">
        <f>SUM('Príjmy 1-9 2017'!E193)</f>
        <v>1254271</v>
      </c>
      <c r="G525" s="57">
        <f>SUM('Príjmy 1-9 2017'!F193)</f>
        <v>1314271</v>
      </c>
      <c r="H525" s="192">
        <f>SUM('Príjmy 1-9 2017'!G193)</f>
        <v>674043.01</v>
      </c>
      <c r="I525" s="217">
        <f t="shared" ref="I525:I527" si="56">SUM(H525/G525)*100</f>
        <v>51.286455380967851</v>
      </c>
      <c r="J525" s="57">
        <f>SUM('Príjmy 1-9 2017'!I193)</f>
        <v>858311</v>
      </c>
    </row>
    <row r="526" spans="1:10" ht="15.75" customHeight="1" thickBot="1" x14ac:dyDescent="0.3">
      <c r="A526" s="169" t="s">
        <v>418</v>
      </c>
      <c r="B526" s="170"/>
      <c r="C526" s="170"/>
      <c r="D526" s="170"/>
      <c r="E526" s="171"/>
      <c r="F526" s="57">
        <f>SUM('Príjmy 1-9 2017'!E194)</f>
        <v>95000</v>
      </c>
      <c r="G526" s="57">
        <f>SUM('Príjmy 1-9 2017'!F194)</f>
        <v>225000</v>
      </c>
      <c r="H526" s="192">
        <f>SUM('Príjmy 1-9 2017'!G194)</f>
        <v>38388.28</v>
      </c>
      <c r="I526" s="217">
        <f t="shared" si="56"/>
        <v>17.061457777777779</v>
      </c>
      <c r="J526" s="57">
        <f>SUM('Príjmy 1-9 2017'!I194)</f>
        <v>238388</v>
      </c>
    </row>
    <row r="527" spans="1:10" ht="15.75" customHeight="1" thickBot="1" x14ac:dyDescent="0.3">
      <c r="A527" s="18" t="s">
        <v>426</v>
      </c>
      <c r="B527" s="194"/>
      <c r="C527" s="154"/>
      <c r="D527" s="154"/>
      <c r="E527" s="204"/>
      <c r="F527" s="52">
        <f>SUM(F524:F526)</f>
        <v>3822170</v>
      </c>
      <c r="G527" s="52">
        <f t="shared" ref="G527:J527" si="57">SUM(G524:G526)</f>
        <v>4036002</v>
      </c>
      <c r="H527" s="190">
        <f t="shared" si="57"/>
        <v>2567731.5100000002</v>
      </c>
      <c r="I527" s="313">
        <f t="shared" si="56"/>
        <v>63.620669910470816</v>
      </c>
      <c r="J527" s="52">
        <f t="shared" si="57"/>
        <v>3650378</v>
      </c>
    </row>
    <row r="528" spans="1:10" ht="15.75" customHeight="1" thickBot="1" x14ac:dyDescent="0.25">
      <c r="A528" s="63"/>
      <c r="B528" s="63"/>
      <c r="C528" s="63"/>
      <c r="D528" s="63"/>
      <c r="E528" s="67"/>
      <c r="F528" s="9"/>
      <c r="G528" s="9"/>
      <c r="H528" s="35"/>
      <c r="I528" s="9"/>
      <c r="J528" s="9"/>
    </row>
    <row r="529" spans="1:11" s="10" customFormat="1" ht="15.75" customHeight="1" thickBot="1" x14ac:dyDescent="0.3">
      <c r="A529" s="18" t="s">
        <v>190</v>
      </c>
      <c r="B529" s="194"/>
      <c r="C529" s="154"/>
      <c r="D529" s="154"/>
      <c r="E529" s="204"/>
      <c r="F529" s="52">
        <f>SUM(F527-F522)</f>
        <v>0</v>
      </c>
      <c r="G529" s="52">
        <f t="shared" ref="G529:J529" si="58">SUM(G527-G522)</f>
        <v>0</v>
      </c>
      <c r="H529" s="190">
        <f t="shared" si="58"/>
        <v>24982.649999999907</v>
      </c>
      <c r="I529" s="52">
        <v>0</v>
      </c>
      <c r="J529" s="52">
        <f t="shared" si="58"/>
        <v>-0.36000000033527613</v>
      </c>
    </row>
    <row r="530" spans="1:11" ht="14.25" x14ac:dyDescent="0.2">
      <c r="A530" s="25"/>
      <c r="B530" s="25"/>
      <c r="C530" s="25"/>
      <c r="D530" s="25"/>
      <c r="E530" s="25"/>
      <c r="F530" s="34"/>
      <c r="G530" s="25"/>
      <c r="H530" s="180"/>
      <c r="I530" s="34"/>
      <c r="J530" s="34"/>
      <c r="K530" s="3"/>
    </row>
    <row r="531" spans="1:11" s="16" customFormat="1" ht="15" x14ac:dyDescent="0.2">
      <c r="A531" s="25"/>
      <c r="B531" s="25"/>
      <c r="C531" s="25"/>
      <c r="D531" s="25"/>
      <c r="E531" s="25" t="s">
        <v>882</v>
      </c>
      <c r="F531" s="151"/>
      <c r="G531" s="25"/>
      <c r="H531" s="36"/>
      <c r="I531" s="151"/>
      <c r="J531" s="151"/>
      <c r="K531" s="17"/>
    </row>
    <row r="532" spans="1:11" s="16" customFormat="1" ht="15" x14ac:dyDescent="0.2">
      <c r="A532" s="25"/>
      <c r="B532" s="25"/>
      <c r="C532" s="25"/>
      <c r="D532" s="25"/>
      <c r="E532" s="25" t="s">
        <v>883</v>
      </c>
      <c r="F532" s="113"/>
      <c r="G532" s="25"/>
      <c r="H532" s="36"/>
      <c r="I532" s="113"/>
      <c r="J532" s="113"/>
      <c r="K532" s="17"/>
    </row>
    <row r="533" spans="1:11" s="16" customFormat="1" ht="15" x14ac:dyDescent="0.2">
      <c r="A533" s="25"/>
      <c r="B533" s="25"/>
      <c r="C533" s="25"/>
      <c r="D533" s="25"/>
      <c r="E533" s="25"/>
      <c r="F533" s="25"/>
      <c r="G533" s="220"/>
      <c r="H533" s="36"/>
      <c r="I533" s="25"/>
      <c r="J533" s="25"/>
      <c r="K533" s="17"/>
    </row>
    <row r="534" spans="1:11" s="16" customFormat="1" ht="15" x14ac:dyDescent="0.2">
      <c r="A534" s="25"/>
      <c r="B534" s="25"/>
      <c r="C534" s="25"/>
      <c r="D534" s="25"/>
      <c r="E534" s="29"/>
      <c r="F534" s="29"/>
      <c r="G534" s="29"/>
      <c r="H534" s="242"/>
      <c r="I534" s="29"/>
      <c r="J534" s="29"/>
      <c r="K534" s="17"/>
    </row>
    <row r="535" spans="1:11" s="16" customFormat="1" ht="15" x14ac:dyDescent="0.2">
      <c r="A535" s="25"/>
      <c r="B535" s="25"/>
      <c r="C535" s="25"/>
      <c r="D535" s="25"/>
      <c r="E535" s="30"/>
      <c r="F535" s="30"/>
      <c r="G535" s="30"/>
      <c r="H535" s="243"/>
      <c r="I535" s="208"/>
      <c r="J535" s="208"/>
      <c r="K535" s="17"/>
    </row>
    <row r="536" spans="1:11" s="16" customFormat="1" ht="15" x14ac:dyDescent="0.2">
      <c r="H536" s="244"/>
      <c r="K536" s="17"/>
    </row>
    <row r="537" spans="1:11" s="16" customFormat="1" ht="15" x14ac:dyDescent="0.2">
      <c r="H537" s="244"/>
      <c r="K537" s="17"/>
    </row>
    <row r="538" spans="1:11" s="16" customFormat="1" ht="15" x14ac:dyDescent="0.2">
      <c r="K538" s="17"/>
    </row>
    <row r="539" spans="1:11" s="16" customFormat="1" ht="15" x14ac:dyDescent="0.2">
      <c r="K539" s="17"/>
    </row>
    <row r="540" spans="1:11" s="16" customFormat="1" ht="15" x14ac:dyDescent="0.2">
      <c r="K540" s="17"/>
    </row>
    <row r="541" spans="1:11" s="16" customFormat="1" ht="15" x14ac:dyDescent="0.2">
      <c r="K541" s="17"/>
    </row>
    <row r="542" spans="1:11" s="16" customFormat="1" ht="15" x14ac:dyDescent="0.2">
      <c r="K542" s="17"/>
    </row>
    <row r="543" spans="1:11" s="16" customFormat="1" ht="15" x14ac:dyDescent="0.2">
      <c r="K543" s="17"/>
    </row>
    <row r="544" spans="1:11" s="16" customFormat="1" ht="15" x14ac:dyDescent="0.2">
      <c r="K544" s="17"/>
    </row>
    <row r="554" spans="2:10" ht="15" x14ac:dyDescent="0.2">
      <c r="E554" s="17"/>
      <c r="F554" s="17"/>
      <c r="G554" s="17"/>
      <c r="H554" s="17"/>
      <c r="I554" s="17"/>
      <c r="J554" s="17"/>
    </row>
    <row r="555" spans="2:10" ht="15" x14ac:dyDescent="0.2">
      <c r="B555" s="17"/>
      <c r="C555" s="17"/>
      <c r="D555" s="1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204"/>
  <sheetViews>
    <sheetView topLeftCell="A164" workbookViewId="0">
      <selection activeCell="P183" sqref="P183"/>
    </sheetView>
  </sheetViews>
  <sheetFormatPr defaultColWidth="1.42578125" defaultRowHeight="12.75" x14ac:dyDescent="0.2"/>
  <cols>
    <col min="1" max="1" width="6.28515625" customWidth="1"/>
    <col min="2" max="2" width="9.85546875" customWidth="1"/>
    <col min="3" max="3" width="4.85546875" customWidth="1"/>
    <col min="4" max="4" width="57" customWidth="1"/>
    <col min="5" max="6" width="10.140625" customWidth="1"/>
    <col min="7" max="7" width="11.5703125" customWidth="1"/>
    <col min="8" max="9" width="10.140625" customWidth="1"/>
    <col min="10" max="10" width="13" hidden="1" customWidth="1"/>
    <col min="11" max="11" width="13.85546875" hidden="1" customWidth="1"/>
    <col min="12" max="12" width="13" hidden="1" customWidth="1"/>
    <col min="13" max="13" width="13.140625" hidden="1" customWidth="1"/>
    <col min="14" max="14" width="13.85546875" hidden="1" customWidth="1"/>
    <col min="15" max="15" width="14.140625" customWidth="1"/>
    <col min="16" max="18" width="10.140625" customWidth="1"/>
  </cols>
  <sheetData>
    <row r="1" spans="1:4" ht="15.95" customHeight="1" x14ac:dyDescent="0.2">
      <c r="D1" s="260" t="s">
        <v>880</v>
      </c>
    </row>
    <row r="2" spans="1:4" ht="15.95" customHeight="1" x14ac:dyDescent="0.2">
      <c r="D2" t="s">
        <v>276</v>
      </c>
    </row>
    <row r="3" spans="1:4" ht="15.75" customHeight="1" x14ac:dyDescent="0.2">
      <c r="A3" t="s">
        <v>487</v>
      </c>
    </row>
    <row r="4" spans="1:4" ht="14.25" customHeight="1" x14ac:dyDescent="0.2">
      <c r="A4" t="s">
        <v>488</v>
      </c>
    </row>
    <row r="5" spans="1:4" ht="15" customHeight="1" x14ac:dyDescent="0.2">
      <c r="A5" t="s">
        <v>191</v>
      </c>
    </row>
    <row r="6" spans="1:4" x14ac:dyDescent="0.2">
      <c r="A6" t="s">
        <v>474</v>
      </c>
    </row>
    <row r="7" spans="1:4" x14ac:dyDescent="0.2">
      <c r="A7" t="s">
        <v>192</v>
      </c>
    </row>
    <row r="8" spans="1:4" x14ac:dyDescent="0.2">
      <c r="A8" t="s">
        <v>588</v>
      </c>
    </row>
    <row r="9" spans="1:4" x14ac:dyDescent="0.2">
      <c r="A9" t="s">
        <v>475</v>
      </c>
    </row>
    <row r="10" spans="1:4" x14ac:dyDescent="0.2">
      <c r="A10" t="s">
        <v>902</v>
      </c>
    </row>
    <row r="11" spans="1:4" x14ac:dyDescent="0.2">
      <c r="A11" t="s">
        <v>536</v>
      </c>
    </row>
    <row r="12" spans="1:4" x14ac:dyDescent="0.2">
      <c r="A12" t="s">
        <v>661</v>
      </c>
    </row>
    <row r="13" spans="1:4" x14ac:dyDescent="0.2">
      <c r="A13" t="s">
        <v>662</v>
      </c>
    </row>
    <row r="14" spans="1:4" x14ac:dyDescent="0.2">
      <c r="A14" t="s">
        <v>892</v>
      </c>
    </row>
    <row r="15" spans="1:4" x14ac:dyDescent="0.2">
      <c r="A15" t="s">
        <v>893</v>
      </c>
    </row>
    <row r="17" spans="1:16" ht="13.5" thickBot="1" x14ac:dyDescent="0.25">
      <c r="A17" s="265"/>
      <c r="B17" s="266"/>
      <c r="C17" s="266"/>
      <c r="D17" s="268" t="s">
        <v>353</v>
      </c>
      <c r="E17" s="266"/>
      <c r="F17" s="266"/>
      <c r="G17" s="266"/>
      <c r="H17" s="266"/>
      <c r="I17" s="267"/>
    </row>
    <row r="18" spans="1:16" x14ac:dyDescent="0.2">
      <c r="A18" s="284" t="s">
        <v>194</v>
      </c>
      <c r="B18" s="287" t="s">
        <v>8</v>
      </c>
      <c r="C18" s="284" t="s">
        <v>9</v>
      </c>
      <c r="D18" s="284"/>
      <c r="E18" s="290" t="s">
        <v>731</v>
      </c>
      <c r="F18" s="290" t="s">
        <v>773</v>
      </c>
      <c r="G18" s="290" t="s">
        <v>774</v>
      </c>
      <c r="H18" s="290" t="s">
        <v>907</v>
      </c>
      <c r="I18" s="290" t="s">
        <v>777</v>
      </c>
    </row>
    <row r="19" spans="1:16" x14ac:dyDescent="0.2">
      <c r="A19" s="285" t="s">
        <v>11</v>
      </c>
      <c r="B19" s="288" t="s">
        <v>913</v>
      </c>
      <c r="C19" s="285" t="s">
        <v>12</v>
      </c>
      <c r="D19" s="288" t="s">
        <v>912</v>
      </c>
      <c r="E19" s="291" t="s">
        <v>401</v>
      </c>
      <c r="F19" s="291" t="s">
        <v>906</v>
      </c>
      <c r="G19" s="291" t="s">
        <v>401</v>
      </c>
      <c r="H19" s="291" t="s">
        <v>908</v>
      </c>
      <c r="I19" s="291" t="s">
        <v>911</v>
      </c>
    </row>
    <row r="20" spans="1:16" x14ac:dyDescent="0.2">
      <c r="A20" s="285"/>
      <c r="B20" s="288" t="s">
        <v>11</v>
      </c>
      <c r="C20" s="285"/>
      <c r="D20" s="285"/>
      <c r="E20" s="291"/>
      <c r="F20" s="291" t="s">
        <v>401</v>
      </c>
      <c r="G20" s="291"/>
      <c r="H20" s="291" t="s">
        <v>909</v>
      </c>
      <c r="I20" s="291" t="s">
        <v>910</v>
      </c>
    </row>
    <row r="21" spans="1:16" x14ac:dyDescent="0.2">
      <c r="A21" s="285"/>
      <c r="B21" s="285"/>
      <c r="C21" s="285"/>
      <c r="D21" s="285"/>
      <c r="E21" s="291" t="s">
        <v>732</v>
      </c>
      <c r="F21" s="291" t="s">
        <v>775</v>
      </c>
      <c r="G21" s="291" t="s">
        <v>903</v>
      </c>
      <c r="H21" s="291" t="s">
        <v>904</v>
      </c>
      <c r="I21" s="291" t="s">
        <v>905</v>
      </c>
    </row>
    <row r="22" spans="1:16" ht="13.5" thickBot="1" x14ac:dyDescent="0.25">
      <c r="A22" s="286"/>
      <c r="B22" s="289"/>
      <c r="C22" s="289"/>
      <c r="D22" s="286"/>
      <c r="E22" s="292" t="s">
        <v>325</v>
      </c>
      <c r="F22" s="292" t="s">
        <v>325</v>
      </c>
      <c r="G22" s="292" t="s">
        <v>325</v>
      </c>
      <c r="H22" s="292" t="s">
        <v>325</v>
      </c>
      <c r="I22" s="292" t="s">
        <v>325</v>
      </c>
    </row>
    <row r="23" spans="1:16" x14ac:dyDescent="0.2">
      <c r="A23">
        <v>100</v>
      </c>
      <c r="B23" s="259"/>
      <c r="C23" s="259"/>
      <c r="D23" t="s">
        <v>381</v>
      </c>
    </row>
    <row r="24" spans="1:16" x14ac:dyDescent="0.2">
      <c r="A24" s="263">
        <v>110</v>
      </c>
      <c r="B24" s="264"/>
      <c r="C24" s="264"/>
      <c r="D24" s="263" t="s">
        <v>431</v>
      </c>
      <c r="E24" s="263"/>
      <c r="F24" s="263"/>
      <c r="G24" s="263"/>
      <c r="H24" s="263"/>
      <c r="I24" s="263"/>
    </row>
    <row r="25" spans="1:16" x14ac:dyDescent="0.2">
      <c r="A25" s="263">
        <v>111</v>
      </c>
      <c r="B25" s="264"/>
      <c r="C25" s="264"/>
      <c r="D25" s="263" t="s">
        <v>195</v>
      </c>
      <c r="E25" s="263"/>
      <c r="F25" s="263"/>
      <c r="G25" s="263"/>
      <c r="H25" s="263"/>
      <c r="I25" s="263"/>
    </row>
    <row r="26" spans="1:16" x14ac:dyDescent="0.2">
      <c r="A26" s="263"/>
      <c r="B26" s="264">
        <v>111003</v>
      </c>
      <c r="C26" s="264">
        <v>41</v>
      </c>
      <c r="D26" s="263" t="s">
        <v>196</v>
      </c>
      <c r="E26" s="263">
        <v>1106708</v>
      </c>
      <c r="F26" s="263">
        <v>1117044</v>
      </c>
      <c r="G26" s="263">
        <v>847079.36</v>
      </c>
      <c r="H26" s="298">
        <f>SUM(G26/F26)*100</f>
        <v>75.832228631996585</v>
      </c>
      <c r="I26" s="263">
        <v>1132044</v>
      </c>
    </row>
    <row r="27" spans="1:16" x14ac:dyDescent="0.2">
      <c r="A27" s="269"/>
      <c r="B27" s="270"/>
      <c r="C27" s="270"/>
      <c r="D27" s="269" t="s">
        <v>90</v>
      </c>
      <c r="E27" s="269">
        <f t="shared" ref="E27:I27" si="0">SUM(E26)</f>
        <v>1106708</v>
      </c>
      <c r="F27" s="269">
        <f t="shared" si="0"/>
        <v>1117044</v>
      </c>
      <c r="G27" s="269">
        <f t="shared" si="0"/>
        <v>847079.36</v>
      </c>
      <c r="H27" s="299">
        <f>SUM(G27/F27)*100</f>
        <v>75.832228631996585</v>
      </c>
      <c r="I27" s="269">
        <f t="shared" si="0"/>
        <v>1132044</v>
      </c>
      <c r="J27" s="34">
        <f>SUM(E27)</f>
        <v>1106708</v>
      </c>
      <c r="K27" s="34">
        <f>SUM(F27)</f>
        <v>1117044</v>
      </c>
      <c r="L27" s="34">
        <f>SUM(G27)</f>
        <v>847079.36</v>
      </c>
      <c r="M27" s="34">
        <f>SUM(H27)</f>
        <v>75.832228631996585</v>
      </c>
      <c r="N27" s="34">
        <f>SUM(I27)</f>
        <v>1132044</v>
      </c>
      <c r="O27" s="34"/>
      <c r="P27" s="34"/>
    </row>
    <row r="28" spans="1:16" x14ac:dyDescent="0.2">
      <c r="A28" s="263">
        <v>120</v>
      </c>
      <c r="B28" s="264"/>
      <c r="C28" s="264"/>
      <c r="D28" s="263" t="s">
        <v>197</v>
      </c>
      <c r="E28" s="263"/>
      <c r="F28" s="263"/>
      <c r="G28" s="263"/>
      <c r="H28" s="298"/>
      <c r="I28" s="263"/>
    </row>
    <row r="29" spans="1:16" x14ac:dyDescent="0.2">
      <c r="A29" s="263"/>
      <c r="B29" s="264">
        <v>121001</v>
      </c>
      <c r="C29" s="264">
        <v>41</v>
      </c>
      <c r="D29" s="263" t="s">
        <v>198</v>
      </c>
      <c r="E29" s="263">
        <v>17000</v>
      </c>
      <c r="F29" s="263">
        <v>17000</v>
      </c>
      <c r="G29" s="263">
        <v>11842.45</v>
      </c>
      <c r="H29" s="298">
        <f>SUM(G29/F29)*100</f>
        <v>69.661470588235304</v>
      </c>
      <c r="I29" s="263">
        <v>17000</v>
      </c>
    </row>
    <row r="30" spans="1:16" x14ac:dyDescent="0.2">
      <c r="A30" s="263"/>
      <c r="B30" s="264">
        <v>121002</v>
      </c>
      <c r="C30" s="264">
        <v>41</v>
      </c>
      <c r="D30" s="263" t="s">
        <v>199</v>
      </c>
      <c r="E30" s="263">
        <v>232500</v>
      </c>
      <c r="F30" s="263">
        <v>232500</v>
      </c>
      <c r="G30" s="263">
        <v>155703.85999999999</v>
      </c>
      <c r="H30" s="298">
        <f t="shared" ref="H30:H93" si="1">SUM(G30/F30)*100</f>
        <v>66.969402150537633</v>
      </c>
      <c r="I30" s="263">
        <v>232500</v>
      </c>
    </row>
    <row r="31" spans="1:16" x14ac:dyDescent="0.2">
      <c r="A31" s="269"/>
      <c r="B31" s="270"/>
      <c r="C31" s="270"/>
      <c r="D31" s="269" t="s">
        <v>90</v>
      </c>
      <c r="E31" s="269">
        <f t="shared" ref="E31:I31" si="2">SUM(E29:E30)</f>
        <v>249500</v>
      </c>
      <c r="F31" s="269">
        <f t="shared" si="2"/>
        <v>249500</v>
      </c>
      <c r="G31" s="269">
        <f t="shared" si="2"/>
        <v>167546.31</v>
      </c>
      <c r="H31" s="299">
        <f t="shared" si="1"/>
        <v>67.152829659318641</v>
      </c>
      <c r="I31" s="269">
        <f t="shared" si="2"/>
        <v>249500</v>
      </c>
      <c r="J31" s="34">
        <f>SUM(E31)</f>
        <v>249500</v>
      </c>
      <c r="K31" s="34">
        <f>SUM(F31)</f>
        <v>249500</v>
      </c>
      <c r="L31" s="34">
        <f>SUM(G31)</f>
        <v>167546.31</v>
      </c>
      <c r="M31" s="34">
        <f>SUM(H31)</f>
        <v>67.152829659318641</v>
      </c>
      <c r="N31" s="34">
        <f>SUM(I31)</f>
        <v>249500</v>
      </c>
      <c r="O31" s="34"/>
      <c r="P31" s="34"/>
    </row>
    <row r="32" spans="1:16" x14ac:dyDescent="0.2">
      <c r="A32" s="263">
        <v>133</v>
      </c>
      <c r="B32" s="264"/>
      <c r="C32" s="264"/>
      <c r="D32" s="263" t="s">
        <v>200</v>
      </c>
      <c r="E32" s="263"/>
      <c r="F32" s="263"/>
      <c r="G32" s="263"/>
      <c r="H32" s="298"/>
      <c r="I32" s="263"/>
    </row>
    <row r="33" spans="1:16" x14ac:dyDescent="0.2">
      <c r="A33" s="263"/>
      <c r="B33" s="264">
        <v>133001</v>
      </c>
      <c r="C33" s="264">
        <v>41</v>
      </c>
      <c r="D33" s="263" t="s">
        <v>201</v>
      </c>
      <c r="E33" s="263">
        <v>1200</v>
      </c>
      <c r="F33" s="263">
        <v>1200</v>
      </c>
      <c r="G33" s="263">
        <v>895</v>
      </c>
      <c r="H33" s="298">
        <f t="shared" si="1"/>
        <v>74.583333333333329</v>
      </c>
      <c r="I33" s="263">
        <v>1200</v>
      </c>
    </row>
    <row r="34" spans="1:16" x14ac:dyDescent="0.2">
      <c r="A34" s="263"/>
      <c r="B34" s="264">
        <v>133012</v>
      </c>
      <c r="C34" s="264">
        <v>41</v>
      </c>
      <c r="D34" s="263" t="s">
        <v>202</v>
      </c>
      <c r="E34" s="263">
        <v>100</v>
      </c>
      <c r="F34" s="263">
        <v>100</v>
      </c>
      <c r="G34" s="263">
        <v>98.6</v>
      </c>
      <c r="H34" s="298">
        <f t="shared" si="1"/>
        <v>98.6</v>
      </c>
      <c r="I34" s="263">
        <v>100</v>
      </c>
    </row>
    <row r="35" spans="1:16" x14ac:dyDescent="0.2">
      <c r="A35" s="263"/>
      <c r="B35" s="264">
        <v>133006</v>
      </c>
      <c r="C35" s="264">
        <v>41</v>
      </c>
      <c r="D35" s="263" t="s">
        <v>203</v>
      </c>
      <c r="E35" s="263">
        <v>86</v>
      </c>
      <c r="F35" s="263">
        <v>86</v>
      </c>
      <c r="G35" s="263">
        <v>104.65</v>
      </c>
      <c r="H35" s="298">
        <f t="shared" si="1"/>
        <v>121.68604651162791</v>
      </c>
      <c r="I35" s="263">
        <v>105</v>
      </c>
    </row>
    <row r="36" spans="1:16" x14ac:dyDescent="0.2">
      <c r="A36" s="263"/>
      <c r="B36" s="264" t="s">
        <v>204</v>
      </c>
      <c r="C36" s="264">
        <v>41</v>
      </c>
      <c r="D36" s="263" t="s">
        <v>205</v>
      </c>
      <c r="E36" s="263">
        <v>282</v>
      </c>
      <c r="F36" s="263">
        <v>282</v>
      </c>
      <c r="G36" s="263">
        <v>418</v>
      </c>
      <c r="H36" s="298">
        <f t="shared" si="1"/>
        <v>148.22695035460993</v>
      </c>
      <c r="I36" s="263">
        <v>418</v>
      </c>
    </row>
    <row r="37" spans="1:16" x14ac:dyDescent="0.2">
      <c r="A37" s="263"/>
      <c r="B37" s="264" t="s">
        <v>206</v>
      </c>
      <c r="C37" s="264">
        <v>41</v>
      </c>
      <c r="D37" s="263" t="s">
        <v>207</v>
      </c>
      <c r="E37" s="263">
        <v>78700</v>
      </c>
      <c r="F37" s="263">
        <v>78700</v>
      </c>
      <c r="G37" s="263">
        <v>51709.82</v>
      </c>
      <c r="H37" s="298">
        <f t="shared" si="1"/>
        <v>65.70498094027954</v>
      </c>
      <c r="I37" s="263">
        <v>78700</v>
      </c>
    </row>
    <row r="38" spans="1:16" x14ac:dyDescent="0.2">
      <c r="A38" s="263"/>
      <c r="B38" s="264" t="s">
        <v>208</v>
      </c>
      <c r="C38" s="264">
        <v>41</v>
      </c>
      <c r="D38" s="263" t="s">
        <v>209</v>
      </c>
      <c r="E38" s="263">
        <v>17712</v>
      </c>
      <c r="F38" s="263">
        <v>17712</v>
      </c>
      <c r="G38" s="263">
        <v>14321.28</v>
      </c>
      <c r="H38" s="298">
        <f t="shared" si="1"/>
        <v>80.856368563685649</v>
      </c>
      <c r="I38" s="263">
        <v>17712</v>
      </c>
    </row>
    <row r="39" spans="1:16" x14ac:dyDescent="0.2">
      <c r="A39" s="263"/>
      <c r="B39" s="264" t="s">
        <v>240</v>
      </c>
      <c r="C39" s="264">
        <v>41</v>
      </c>
      <c r="D39" s="263" t="s">
        <v>241</v>
      </c>
      <c r="E39" s="263">
        <v>102100</v>
      </c>
      <c r="F39" s="263">
        <v>102100</v>
      </c>
      <c r="G39" s="263">
        <v>60979.33</v>
      </c>
      <c r="H39" s="298">
        <f t="shared" si="1"/>
        <v>59.725102840352598</v>
      </c>
      <c r="I39" s="263">
        <v>102100</v>
      </c>
    </row>
    <row r="40" spans="1:16" x14ac:dyDescent="0.2">
      <c r="A40" s="263"/>
      <c r="B40" s="264">
        <v>134001</v>
      </c>
      <c r="C40" s="264">
        <v>41</v>
      </c>
      <c r="D40" s="263" t="s">
        <v>502</v>
      </c>
      <c r="E40" s="263">
        <v>101</v>
      </c>
      <c r="F40" s="263">
        <v>101</v>
      </c>
      <c r="G40" s="263">
        <v>101.18</v>
      </c>
      <c r="H40" s="298">
        <f t="shared" si="1"/>
        <v>100.17821782178218</v>
      </c>
      <c r="I40" s="263">
        <v>101</v>
      </c>
    </row>
    <row r="41" spans="1:16" x14ac:dyDescent="0.2">
      <c r="A41" s="269"/>
      <c r="B41" s="270"/>
      <c r="C41" s="270"/>
      <c r="D41" s="269" t="s">
        <v>90</v>
      </c>
      <c r="E41" s="269">
        <f>SUM(E33:E40)</f>
        <v>200281</v>
      </c>
      <c r="F41" s="269">
        <f t="shared" ref="F41:I41" si="3">SUM(F33:F40)</f>
        <v>200281</v>
      </c>
      <c r="G41" s="269">
        <f t="shared" si="3"/>
        <v>128627.86</v>
      </c>
      <c r="H41" s="299">
        <f t="shared" si="1"/>
        <v>64.223695707530908</v>
      </c>
      <c r="I41" s="269">
        <f t="shared" si="3"/>
        <v>200436</v>
      </c>
      <c r="J41" s="34">
        <f>SUM(E41)</f>
        <v>200281</v>
      </c>
      <c r="K41" s="34">
        <f>SUM(F41)</f>
        <v>200281</v>
      </c>
      <c r="L41" s="34">
        <f>SUM(G41)</f>
        <v>128627.86</v>
      </c>
      <c r="M41" s="34">
        <f>SUM(H41)</f>
        <v>64.223695707530908</v>
      </c>
      <c r="N41" s="34">
        <f>SUM(I41)</f>
        <v>200436</v>
      </c>
      <c r="O41" s="34"/>
      <c r="P41" s="34"/>
    </row>
    <row r="42" spans="1:16" ht="15.95" customHeight="1" x14ac:dyDescent="0.2">
      <c r="A42">
        <v>200</v>
      </c>
      <c r="B42" s="259"/>
      <c r="C42" s="259"/>
      <c r="D42" t="s">
        <v>367</v>
      </c>
      <c r="H42" s="6"/>
    </row>
    <row r="43" spans="1:16" ht="15.95" customHeight="1" x14ac:dyDescent="0.2">
      <c r="A43" s="263">
        <v>211</v>
      </c>
      <c r="B43" s="264"/>
      <c r="C43" s="264"/>
      <c r="D43" s="263" t="s">
        <v>368</v>
      </c>
      <c r="E43" s="263"/>
      <c r="F43" s="263"/>
      <c r="G43" s="263"/>
      <c r="H43" s="298"/>
      <c r="I43" s="263"/>
    </row>
    <row r="44" spans="1:16" ht="15.95" customHeight="1" x14ac:dyDescent="0.2">
      <c r="A44" s="263"/>
      <c r="B44" s="264">
        <v>211003</v>
      </c>
      <c r="C44" s="264">
        <v>41</v>
      </c>
      <c r="D44" s="263" t="s">
        <v>210</v>
      </c>
      <c r="E44" s="263">
        <v>0</v>
      </c>
      <c r="F44" s="263">
        <v>0</v>
      </c>
      <c r="G44" s="263">
        <v>0</v>
      </c>
      <c r="H44" s="298">
        <v>0</v>
      </c>
      <c r="I44" s="263">
        <v>0</v>
      </c>
    </row>
    <row r="45" spans="1:16" ht="15.95" customHeight="1" x14ac:dyDescent="0.2">
      <c r="A45" s="269"/>
      <c r="B45" s="270"/>
      <c r="C45" s="270"/>
      <c r="D45" s="269" t="s">
        <v>90</v>
      </c>
      <c r="E45" s="269">
        <f>SUM(E44)</f>
        <v>0</v>
      </c>
      <c r="F45" s="269">
        <f t="shared" ref="F45:I45" si="4">SUM(F44)</f>
        <v>0</v>
      </c>
      <c r="G45" s="269">
        <f t="shared" si="4"/>
        <v>0</v>
      </c>
      <c r="H45" s="299">
        <v>0</v>
      </c>
      <c r="I45" s="269">
        <f t="shared" si="4"/>
        <v>0</v>
      </c>
      <c r="J45" s="34">
        <f>SUM(E45)</f>
        <v>0</v>
      </c>
      <c r="K45" s="34">
        <f>SUM(F45)</f>
        <v>0</v>
      </c>
      <c r="L45" s="34">
        <f>SUM(G45)</f>
        <v>0</v>
      </c>
      <c r="M45" s="34">
        <f>SUM(H45)</f>
        <v>0</v>
      </c>
      <c r="N45" s="34">
        <f>SUM(I45)</f>
        <v>0</v>
      </c>
      <c r="O45" s="34"/>
      <c r="P45" s="34"/>
    </row>
    <row r="46" spans="1:16" ht="15.95" customHeight="1" x14ac:dyDescent="0.2">
      <c r="A46" s="263">
        <v>212</v>
      </c>
      <c r="B46" s="264"/>
      <c r="C46" s="264"/>
      <c r="D46" s="263" t="s">
        <v>369</v>
      </c>
      <c r="E46" s="263"/>
      <c r="F46" s="263"/>
      <c r="G46" s="263"/>
      <c r="H46" s="298"/>
      <c r="I46" s="263"/>
    </row>
    <row r="47" spans="1:16" ht="15.95" customHeight="1" x14ac:dyDescent="0.2">
      <c r="A47" s="263"/>
      <c r="B47" s="264">
        <v>212002</v>
      </c>
      <c r="C47" s="264">
        <v>41</v>
      </c>
      <c r="D47" s="263" t="s">
        <v>211</v>
      </c>
      <c r="E47" s="263">
        <v>150</v>
      </c>
      <c r="F47" s="263">
        <v>150</v>
      </c>
      <c r="G47" s="263"/>
      <c r="H47" s="298">
        <f t="shared" si="1"/>
        <v>0</v>
      </c>
      <c r="I47" s="263">
        <v>150</v>
      </c>
    </row>
    <row r="48" spans="1:16" ht="15.95" customHeight="1" x14ac:dyDescent="0.2">
      <c r="A48" s="263"/>
      <c r="B48" s="264" t="s">
        <v>595</v>
      </c>
      <c r="C48" s="264">
        <v>41</v>
      </c>
      <c r="D48" s="263" t="s">
        <v>596</v>
      </c>
      <c r="E48" s="263">
        <v>675</v>
      </c>
      <c r="F48" s="263">
        <v>675</v>
      </c>
      <c r="G48" s="263">
        <v>506.25</v>
      </c>
      <c r="H48" s="298">
        <f t="shared" si="1"/>
        <v>75</v>
      </c>
      <c r="I48" s="263">
        <v>675</v>
      </c>
    </row>
    <row r="49" spans="1:9" ht="15.95" customHeight="1" x14ac:dyDescent="0.2">
      <c r="A49" s="263"/>
      <c r="B49" s="264" t="s">
        <v>597</v>
      </c>
      <c r="C49" s="264">
        <v>41</v>
      </c>
      <c r="D49" s="263" t="s">
        <v>866</v>
      </c>
      <c r="E49" s="263">
        <v>100</v>
      </c>
      <c r="F49" s="263">
        <v>100</v>
      </c>
      <c r="G49" s="263">
        <v>88.34</v>
      </c>
      <c r="H49" s="298">
        <f t="shared" si="1"/>
        <v>88.34</v>
      </c>
      <c r="I49" s="263">
        <v>100</v>
      </c>
    </row>
    <row r="50" spans="1:9" ht="15.95" customHeight="1" x14ac:dyDescent="0.2">
      <c r="A50" s="263"/>
      <c r="B50" s="264">
        <v>212002</v>
      </c>
      <c r="C50" s="264">
        <v>41</v>
      </c>
      <c r="D50" s="263" t="s">
        <v>698</v>
      </c>
      <c r="E50" s="263">
        <v>58</v>
      </c>
      <c r="F50" s="263">
        <v>58</v>
      </c>
      <c r="G50" s="263">
        <v>58.4</v>
      </c>
      <c r="H50" s="298">
        <f t="shared" si="1"/>
        <v>100.68965517241379</v>
      </c>
      <c r="I50" s="263">
        <v>58</v>
      </c>
    </row>
    <row r="51" spans="1:9" ht="15.95" customHeight="1" x14ac:dyDescent="0.2">
      <c r="A51" s="263"/>
      <c r="B51" s="264" t="s">
        <v>212</v>
      </c>
      <c r="C51" s="264">
        <v>41</v>
      </c>
      <c r="D51" s="263" t="s">
        <v>213</v>
      </c>
      <c r="E51" s="263">
        <v>0</v>
      </c>
      <c r="F51" s="263">
        <v>0</v>
      </c>
      <c r="G51" s="263">
        <v>0</v>
      </c>
      <c r="H51" s="298">
        <v>0</v>
      </c>
      <c r="I51" s="263">
        <v>0</v>
      </c>
    </row>
    <row r="52" spans="1:9" ht="15.95" customHeight="1" x14ac:dyDescent="0.2">
      <c r="A52" s="263"/>
      <c r="B52" s="264" t="s">
        <v>214</v>
      </c>
      <c r="C52" s="264">
        <v>41</v>
      </c>
      <c r="D52" s="263" t="s">
        <v>215</v>
      </c>
      <c r="E52" s="263">
        <v>3392</v>
      </c>
      <c r="F52" s="263">
        <v>3392</v>
      </c>
      <c r="G52" s="263">
        <v>1696.2</v>
      </c>
      <c r="H52" s="298">
        <f t="shared" si="1"/>
        <v>50.005896226415089</v>
      </c>
      <c r="I52" s="263">
        <v>3392</v>
      </c>
    </row>
    <row r="53" spans="1:9" ht="15.95" customHeight="1" x14ac:dyDescent="0.2">
      <c r="A53" s="263"/>
      <c r="B53" s="264" t="s">
        <v>216</v>
      </c>
      <c r="C53" s="264">
        <v>41</v>
      </c>
      <c r="D53" s="263" t="s">
        <v>217</v>
      </c>
      <c r="E53" s="263">
        <v>24300</v>
      </c>
      <c r="F53" s="263">
        <v>24300</v>
      </c>
      <c r="G53" s="263">
        <v>18287.25</v>
      </c>
      <c r="H53" s="298">
        <f t="shared" si="1"/>
        <v>75.256172839506178</v>
      </c>
      <c r="I53" s="263">
        <v>24300</v>
      </c>
    </row>
    <row r="54" spans="1:9" ht="15.95" customHeight="1" x14ac:dyDescent="0.2">
      <c r="A54" s="263"/>
      <c r="B54" s="264" t="s">
        <v>218</v>
      </c>
      <c r="C54" s="264">
        <v>41</v>
      </c>
      <c r="D54" s="263" t="s">
        <v>357</v>
      </c>
      <c r="E54" s="263">
        <v>33590</v>
      </c>
      <c r="F54" s="263">
        <v>33590</v>
      </c>
      <c r="G54" s="263">
        <v>25598.48</v>
      </c>
      <c r="H54" s="298">
        <f t="shared" si="1"/>
        <v>76.208633521881509</v>
      </c>
      <c r="I54" s="263">
        <v>33590</v>
      </c>
    </row>
    <row r="55" spans="1:9" ht="15.95" customHeight="1" x14ac:dyDescent="0.2">
      <c r="A55" s="263"/>
      <c r="B55" s="264" t="s">
        <v>219</v>
      </c>
      <c r="C55" s="264">
        <v>41</v>
      </c>
      <c r="D55" s="263" t="s">
        <v>220</v>
      </c>
      <c r="E55" s="263">
        <v>170</v>
      </c>
      <c r="F55" s="263">
        <v>170</v>
      </c>
      <c r="G55" s="263">
        <v>193.4</v>
      </c>
      <c r="H55" s="298">
        <f t="shared" si="1"/>
        <v>113.76470588235294</v>
      </c>
      <c r="I55" s="263">
        <v>200</v>
      </c>
    </row>
    <row r="56" spans="1:9" ht="15.95" customHeight="1" x14ac:dyDescent="0.2">
      <c r="A56" s="263"/>
      <c r="B56" s="264" t="s">
        <v>221</v>
      </c>
      <c r="C56" s="264">
        <v>41</v>
      </c>
      <c r="D56" s="263" t="s">
        <v>222</v>
      </c>
      <c r="E56" s="263">
        <v>200</v>
      </c>
      <c r="F56" s="263">
        <v>200</v>
      </c>
      <c r="G56" s="263">
        <v>189.9</v>
      </c>
      <c r="H56" s="298">
        <f t="shared" si="1"/>
        <v>94.95</v>
      </c>
      <c r="I56" s="263">
        <v>200</v>
      </c>
    </row>
    <row r="57" spans="1:9" ht="15.95" customHeight="1" x14ac:dyDescent="0.2">
      <c r="A57" s="263"/>
      <c r="B57" s="264" t="s">
        <v>571</v>
      </c>
      <c r="C57" s="264">
        <v>41</v>
      </c>
      <c r="D57" s="263" t="s">
        <v>894</v>
      </c>
      <c r="E57" s="263">
        <v>1272</v>
      </c>
      <c r="F57" s="263">
        <v>1272</v>
      </c>
      <c r="G57" s="263">
        <v>0</v>
      </c>
      <c r="H57" s="298">
        <f t="shared" si="1"/>
        <v>0</v>
      </c>
      <c r="I57" s="263">
        <v>650</v>
      </c>
    </row>
    <row r="58" spans="1:9" ht="15.95" customHeight="1" x14ac:dyDescent="0.2">
      <c r="A58" s="263"/>
      <c r="B58" s="264" t="s">
        <v>223</v>
      </c>
      <c r="C58" s="264">
        <v>41</v>
      </c>
      <c r="D58" s="263" t="s">
        <v>663</v>
      </c>
      <c r="E58" s="263">
        <v>470</v>
      </c>
      <c r="F58" s="263">
        <v>470</v>
      </c>
      <c r="G58" s="263">
        <v>352.8</v>
      </c>
      <c r="H58" s="298">
        <f t="shared" si="1"/>
        <v>75.063829787234056</v>
      </c>
      <c r="I58" s="263">
        <v>470</v>
      </c>
    </row>
    <row r="59" spans="1:9" ht="15.95" customHeight="1" x14ac:dyDescent="0.2">
      <c r="A59" s="263"/>
      <c r="B59" s="264" t="s">
        <v>598</v>
      </c>
      <c r="C59" s="264">
        <v>41</v>
      </c>
      <c r="D59" s="263" t="s">
        <v>599</v>
      </c>
      <c r="E59" s="263">
        <v>100</v>
      </c>
      <c r="F59" s="263">
        <v>100</v>
      </c>
      <c r="G59" s="263">
        <v>80</v>
      </c>
      <c r="H59" s="298">
        <f t="shared" si="1"/>
        <v>80</v>
      </c>
      <c r="I59" s="263">
        <v>100</v>
      </c>
    </row>
    <row r="60" spans="1:9" ht="15.95" customHeight="1" x14ac:dyDescent="0.2">
      <c r="A60" s="263"/>
      <c r="B60" s="264" t="s">
        <v>600</v>
      </c>
      <c r="C60" s="264">
        <v>41</v>
      </c>
      <c r="D60" s="263" t="s">
        <v>601</v>
      </c>
      <c r="E60" s="263">
        <v>2</v>
      </c>
      <c r="F60" s="263">
        <v>2</v>
      </c>
      <c r="G60" s="263">
        <v>2</v>
      </c>
      <c r="H60" s="298">
        <f t="shared" si="1"/>
        <v>100</v>
      </c>
      <c r="I60" s="263">
        <v>2</v>
      </c>
    </row>
    <row r="61" spans="1:9" ht="15.95" customHeight="1" x14ac:dyDescent="0.2">
      <c r="A61" s="263"/>
      <c r="B61" s="264">
        <v>212004</v>
      </c>
      <c r="C61" s="264">
        <v>41</v>
      </c>
      <c r="D61" s="263" t="s">
        <v>237</v>
      </c>
      <c r="E61" s="263">
        <v>11100</v>
      </c>
      <c r="F61" s="263">
        <v>11100</v>
      </c>
      <c r="G61" s="263">
        <v>2325</v>
      </c>
      <c r="H61" s="298">
        <f t="shared" si="1"/>
        <v>20.945945945945947</v>
      </c>
      <c r="I61" s="263">
        <v>11100</v>
      </c>
    </row>
    <row r="62" spans="1:9" ht="15.95" customHeight="1" x14ac:dyDescent="0.2">
      <c r="A62" s="263"/>
      <c r="B62" s="264" t="s">
        <v>796</v>
      </c>
      <c r="C62" s="264">
        <v>41</v>
      </c>
      <c r="D62" s="263" t="s">
        <v>797</v>
      </c>
      <c r="E62" s="263">
        <v>0</v>
      </c>
      <c r="F62" s="263">
        <v>6247</v>
      </c>
      <c r="G62" s="263">
        <v>6247.05</v>
      </c>
      <c r="H62" s="298">
        <f t="shared" si="1"/>
        <v>100.00080038418442</v>
      </c>
      <c r="I62" s="263">
        <v>6247</v>
      </c>
    </row>
    <row r="63" spans="1:9" ht="15.95" customHeight="1" x14ac:dyDescent="0.2">
      <c r="A63" s="263"/>
      <c r="B63" s="264" t="s">
        <v>1</v>
      </c>
      <c r="C63" s="264">
        <v>41</v>
      </c>
      <c r="D63" s="263" t="s">
        <v>326</v>
      </c>
      <c r="E63" s="263">
        <v>220</v>
      </c>
      <c r="F63" s="263">
        <v>220</v>
      </c>
      <c r="G63" s="263">
        <v>165</v>
      </c>
      <c r="H63" s="298">
        <f t="shared" si="1"/>
        <v>75</v>
      </c>
      <c r="I63" s="263">
        <v>165</v>
      </c>
    </row>
    <row r="64" spans="1:9" ht="15.95" customHeight="1" x14ac:dyDescent="0.2">
      <c r="A64" s="263"/>
      <c r="B64" s="264" t="s">
        <v>567</v>
      </c>
      <c r="C64" s="264">
        <v>41</v>
      </c>
      <c r="D64" s="263" t="s">
        <v>568</v>
      </c>
      <c r="E64" s="263">
        <v>8778</v>
      </c>
      <c r="F64" s="263">
        <v>8778</v>
      </c>
      <c r="G64" s="263">
        <v>0</v>
      </c>
      <c r="H64" s="298">
        <f t="shared" si="1"/>
        <v>0</v>
      </c>
      <c r="I64" s="263">
        <v>8778</v>
      </c>
    </row>
    <row r="65" spans="1:16" ht="15.95" customHeight="1" x14ac:dyDescent="0.2">
      <c r="A65" s="263"/>
      <c r="B65" s="264" t="s">
        <v>693</v>
      </c>
      <c r="C65" s="264">
        <v>41</v>
      </c>
      <c r="D65" s="263" t="s">
        <v>694</v>
      </c>
      <c r="E65" s="263">
        <v>0</v>
      </c>
      <c r="F65" s="263">
        <v>0</v>
      </c>
      <c r="G65" s="263">
        <v>0</v>
      </c>
      <c r="H65" s="298">
        <v>0</v>
      </c>
      <c r="I65" s="263">
        <v>0</v>
      </c>
    </row>
    <row r="66" spans="1:16" ht="15.95" customHeight="1" x14ac:dyDescent="0.2">
      <c r="A66" s="263"/>
      <c r="B66" s="264" t="s">
        <v>699</v>
      </c>
      <c r="C66" s="264">
        <v>41</v>
      </c>
      <c r="D66" s="263" t="s">
        <v>867</v>
      </c>
      <c r="E66" s="263">
        <v>848</v>
      </c>
      <c r="F66" s="263">
        <v>848</v>
      </c>
      <c r="G66" s="263">
        <v>0</v>
      </c>
      <c r="H66" s="298">
        <f t="shared" si="1"/>
        <v>0</v>
      </c>
      <c r="I66" s="263">
        <v>848</v>
      </c>
    </row>
    <row r="67" spans="1:16" ht="15.95" customHeight="1" x14ac:dyDescent="0.2">
      <c r="A67" s="263"/>
      <c r="B67" s="264" t="s">
        <v>700</v>
      </c>
      <c r="C67" s="264">
        <v>41</v>
      </c>
      <c r="D67" s="263" t="s">
        <v>868</v>
      </c>
      <c r="E67" s="263">
        <v>3014</v>
      </c>
      <c r="F67" s="263">
        <v>3014</v>
      </c>
      <c r="G67" s="263">
        <v>1506.76</v>
      </c>
      <c r="H67" s="298">
        <f t="shared" si="1"/>
        <v>49.992037159920372</v>
      </c>
      <c r="I67" s="263">
        <v>3014</v>
      </c>
    </row>
    <row r="68" spans="1:16" ht="15.95" customHeight="1" x14ac:dyDescent="0.2">
      <c r="A68" s="269"/>
      <c r="B68" s="270"/>
      <c r="C68" s="270"/>
      <c r="D68" s="269" t="s">
        <v>90</v>
      </c>
      <c r="E68" s="269">
        <f t="shared" ref="E68:I68" si="5">SUM(E47:E67)</f>
        <v>88439</v>
      </c>
      <c r="F68" s="269">
        <f t="shared" si="5"/>
        <v>94686</v>
      </c>
      <c r="G68" s="269">
        <f t="shared" si="5"/>
        <v>57296.830000000009</v>
      </c>
      <c r="H68" s="299">
        <f t="shared" si="1"/>
        <v>60.51246224362631</v>
      </c>
      <c r="I68" s="269">
        <f t="shared" si="5"/>
        <v>94039</v>
      </c>
      <c r="J68" s="34">
        <f>SUM(E68)</f>
        <v>88439</v>
      </c>
      <c r="K68" s="34">
        <f>SUM(F68)</f>
        <v>94686</v>
      </c>
      <c r="L68" s="34">
        <f>SUM(G68)</f>
        <v>57296.830000000009</v>
      </c>
      <c r="M68" s="34">
        <f>SUM(H68)</f>
        <v>60.51246224362631</v>
      </c>
      <c r="N68" s="34">
        <f>SUM(I68)</f>
        <v>94039</v>
      </c>
      <c r="O68" s="34"/>
      <c r="P68" s="34"/>
    </row>
    <row r="69" spans="1:16" ht="15.95" customHeight="1" x14ac:dyDescent="0.2">
      <c r="A69" s="263">
        <v>220</v>
      </c>
      <c r="B69" s="264"/>
      <c r="C69" s="264"/>
      <c r="D69" s="263" t="s">
        <v>370</v>
      </c>
      <c r="E69" s="263"/>
      <c r="F69" s="263"/>
      <c r="G69" s="263"/>
      <c r="H69" s="298"/>
      <c r="I69" s="263"/>
    </row>
    <row r="70" spans="1:16" ht="15.95" customHeight="1" x14ac:dyDescent="0.2">
      <c r="A70" s="263">
        <v>221</v>
      </c>
      <c r="B70" s="264"/>
      <c r="C70" s="264"/>
      <c r="D70" s="263" t="s">
        <v>371</v>
      </c>
      <c r="E70" s="263"/>
      <c r="F70" s="263"/>
      <c r="G70" s="263"/>
      <c r="H70" s="298"/>
      <c r="I70" s="263"/>
    </row>
    <row r="71" spans="1:16" ht="15.95" customHeight="1" x14ac:dyDescent="0.2">
      <c r="A71" s="263"/>
      <c r="B71" s="264">
        <v>221004</v>
      </c>
      <c r="C71" s="264">
        <v>41</v>
      </c>
      <c r="D71" s="263" t="s">
        <v>224</v>
      </c>
      <c r="E71" s="263">
        <v>500</v>
      </c>
      <c r="F71" s="263">
        <v>500</v>
      </c>
      <c r="G71" s="263">
        <v>177</v>
      </c>
      <c r="H71" s="298">
        <f t="shared" si="1"/>
        <v>35.4</v>
      </c>
      <c r="I71" s="263">
        <v>500</v>
      </c>
    </row>
    <row r="72" spans="1:16" ht="15.95" customHeight="1" x14ac:dyDescent="0.2">
      <c r="A72" s="263"/>
      <c r="B72" s="264" t="s">
        <v>225</v>
      </c>
      <c r="C72" s="264">
        <v>41</v>
      </c>
      <c r="D72" s="263" t="s">
        <v>226</v>
      </c>
      <c r="E72" s="263">
        <v>4000</v>
      </c>
      <c r="F72" s="263">
        <v>4000</v>
      </c>
      <c r="G72" s="263">
        <v>2692</v>
      </c>
      <c r="H72" s="298">
        <f t="shared" si="1"/>
        <v>67.300000000000011</v>
      </c>
      <c r="I72" s="263">
        <v>4000</v>
      </c>
    </row>
    <row r="73" spans="1:16" ht="15.95" customHeight="1" x14ac:dyDescent="0.2">
      <c r="A73" s="263"/>
      <c r="B73" s="264" t="s">
        <v>227</v>
      </c>
      <c r="C73" s="264">
        <v>41</v>
      </c>
      <c r="D73" s="263" t="s">
        <v>228</v>
      </c>
      <c r="E73" s="263">
        <v>250</v>
      </c>
      <c r="F73" s="263">
        <v>250</v>
      </c>
      <c r="G73" s="263">
        <v>350</v>
      </c>
      <c r="H73" s="298">
        <f t="shared" si="1"/>
        <v>140</v>
      </c>
      <c r="I73" s="263">
        <v>350</v>
      </c>
    </row>
    <row r="74" spans="1:16" ht="15.95" customHeight="1" x14ac:dyDescent="0.2">
      <c r="A74" s="263"/>
      <c r="B74" s="264" t="s">
        <v>229</v>
      </c>
      <c r="C74" s="264">
        <v>41</v>
      </c>
      <c r="D74" s="263" t="s">
        <v>230</v>
      </c>
      <c r="E74" s="263">
        <v>2600</v>
      </c>
      <c r="F74" s="263">
        <v>2600</v>
      </c>
      <c r="G74" s="263">
        <v>3127</v>
      </c>
      <c r="H74" s="298">
        <f t="shared" si="1"/>
        <v>120.26923076923077</v>
      </c>
      <c r="I74" s="263">
        <v>3200</v>
      </c>
    </row>
    <row r="75" spans="1:16" ht="15.95" customHeight="1" x14ac:dyDescent="0.2">
      <c r="A75" s="263"/>
      <c r="B75" s="264" t="s">
        <v>231</v>
      </c>
      <c r="C75" s="264">
        <v>41</v>
      </c>
      <c r="D75" s="263" t="s">
        <v>242</v>
      </c>
      <c r="E75" s="263">
        <v>4000</v>
      </c>
      <c r="F75" s="263">
        <v>4000</v>
      </c>
      <c r="G75" s="263">
        <v>4900</v>
      </c>
      <c r="H75" s="298">
        <f t="shared" si="1"/>
        <v>122.50000000000001</v>
      </c>
      <c r="I75" s="263">
        <v>5000</v>
      </c>
    </row>
    <row r="76" spans="1:16" ht="15.95" customHeight="1" x14ac:dyDescent="0.2">
      <c r="A76" s="263"/>
      <c r="B76" s="264" t="s">
        <v>476</v>
      </c>
      <c r="C76" s="264">
        <v>41</v>
      </c>
      <c r="D76" s="263" t="s">
        <v>477</v>
      </c>
      <c r="E76" s="263">
        <v>190</v>
      </c>
      <c r="F76" s="263">
        <v>190</v>
      </c>
      <c r="G76" s="263">
        <v>50</v>
      </c>
      <c r="H76" s="298">
        <f t="shared" si="1"/>
        <v>26.315789473684209</v>
      </c>
      <c r="I76" s="263">
        <v>190</v>
      </c>
    </row>
    <row r="77" spans="1:16" ht="15.95" customHeight="1" x14ac:dyDescent="0.2">
      <c r="A77" s="263"/>
      <c r="B77" s="264" t="s">
        <v>243</v>
      </c>
      <c r="C77" s="264">
        <v>41</v>
      </c>
      <c r="D77" s="263" t="s">
        <v>723</v>
      </c>
      <c r="E77" s="263">
        <v>3000</v>
      </c>
      <c r="F77" s="263">
        <v>3000</v>
      </c>
      <c r="G77" s="263">
        <v>0</v>
      </c>
      <c r="H77" s="298">
        <f t="shared" si="1"/>
        <v>0</v>
      </c>
      <c r="I77" s="263">
        <v>3000</v>
      </c>
    </row>
    <row r="78" spans="1:16" ht="15.95" customHeight="1" x14ac:dyDescent="0.2">
      <c r="A78" s="269"/>
      <c r="B78" s="270"/>
      <c r="C78" s="270"/>
      <c r="D78" s="269" t="s">
        <v>90</v>
      </c>
      <c r="E78" s="269">
        <f t="shared" ref="E78:I78" si="6">SUM(E71:E77)</f>
        <v>14540</v>
      </c>
      <c r="F78" s="269">
        <f t="shared" si="6"/>
        <v>14540</v>
      </c>
      <c r="G78" s="269">
        <f t="shared" si="6"/>
        <v>11296</v>
      </c>
      <c r="H78" s="299">
        <f t="shared" si="1"/>
        <v>77.689133425034385</v>
      </c>
      <c r="I78" s="269">
        <f t="shared" si="6"/>
        <v>16240</v>
      </c>
      <c r="J78" s="34">
        <f>SUM(E78)</f>
        <v>14540</v>
      </c>
      <c r="K78" s="34">
        <f>SUM(F78)</f>
        <v>14540</v>
      </c>
      <c r="L78" s="34">
        <f>SUM(G78)</f>
        <v>11296</v>
      </c>
      <c r="M78" s="34">
        <f>SUM(H78)</f>
        <v>77.689133425034385</v>
      </c>
      <c r="N78" s="34">
        <f>SUM(I78)</f>
        <v>16240</v>
      </c>
      <c r="O78" s="34"/>
      <c r="P78" s="34"/>
    </row>
    <row r="79" spans="1:16" ht="15.95" customHeight="1" x14ac:dyDescent="0.2">
      <c r="A79" s="263">
        <v>223</v>
      </c>
      <c r="B79" s="264"/>
      <c r="C79" s="264"/>
      <c r="D79" s="263" t="s">
        <v>372</v>
      </c>
      <c r="E79" s="263"/>
      <c r="F79" s="263"/>
      <c r="G79" s="263"/>
      <c r="H79" s="298"/>
      <c r="I79" s="263"/>
    </row>
    <row r="80" spans="1:16" ht="15.95" customHeight="1" x14ac:dyDescent="0.2">
      <c r="A80" s="263"/>
      <c r="B80" s="264">
        <v>222003</v>
      </c>
      <c r="C80" s="264">
        <v>41</v>
      </c>
      <c r="D80" s="263" t="s">
        <v>726</v>
      </c>
      <c r="E80" s="263">
        <v>300</v>
      </c>
      <c r="F80" s="263">
        <v>300</v>
      </c>
      <c r="G80" s="263">
        <v>180</v>
      </c>
      <c r="H80" s="298">
        <f t="shared" si="1"/>
        <v>60</v>
      </c>
      <c r="I80" s="263">
        <v>300</v>
      </c>
    </row>
    <row r="81" spans="1:9" ht="15.75" customHeight="1" x14ac:dyDescent="0.2">
      <c r="A81" s="263"/>
      <c r="B81" s="264" t="s">
        <v>559</v>
      </c>
      <c r="C81" s="264">
        <v>41</v>
      </c>
      <c r="D81" s="263" t="s">
        <v>560</v>
      </c>
      <c r="E81" s="263">
        <v>300</v>
      </c>
      <c r="F81" s="263">
        <v>300</v>
      </c>
      <c r="G81" s="263">
        <v>0</v>
      </c>
      <c r="H81" s="298">
        <f t="shared" si="1"/>
        <v>0</v>
      </c>
      <c r="I81" s="263">
        <v>300</v>
      </c>
    </row>
    <row r="82" spans="1:9" ht="15.75" customHeight="1" x14ac:dyDescent="0.2">
      <c r="A82" s="263"/>
      <c r="B82" s="264" t="s">
        <v>246</v>
      </c>
      <c r="C82" s="264">
        <v>41</v>
      </c>
      <c r="D82" s="263" t="s">
        <v>247</v>
      </c>
      <c r="E82" s="263">
        <v>59</v>
      </c>
      <c r="F82" s="263">
        <v>59</v>
      </c>
      <c r="G82" s="263">
        <v>34.340000000000003</v>
      </c>
      <c r="H82" s="298">
        <f t="shared" si="1"/>
        <v>58.203389830508478</v>
      </c>
      <c r="I82" s="263">
        <v>59</v>
      </c>
    </row>
    <row r="83" spans="1:9" ht="15.75" customHeight="1" x14ac:dyDescent="0.2">
      <c r="A83" s="263"/>
      <c r="B83" s="264" t="s">
        <v>248</v>
      </c>
      <c r="C83" s="264">
        <v>41</v>
      </c>
      <c r="D83" s="263" t="s">
        <v>249</v>
      </c>
      <c r="E83" s="263">
        <v>207</v>
      </c>
      <c r="F83" s="263">
        <v>207</v>
      </c>
      <c r="G83" s="263">
        <v>43.33</v>
      </c>
      <c r="H83" s="298">
        <f t="shared" si="1"/>
        <v>20.932367149758456</v>
      </c>
      <c r="I83" s="263">
        <v>207</v>
      </c>
    </row>
    <row r="84" spans="1:9" ht="15.75" customHeight="1" x14ac:dyDescent="0.2">
      <c r="A84" s="263"/>
      <c r="B84" s="264" t="s">
        <v>250</v>
      </c>
      <c r="C84" s="264">
        <v>41</v>
      </c>
      <c r="D84" s="263" t="s">
        <v>251</v>
      </c>
      <c r="E84" s="263">
        <v>1093</v>
      </c>
      <c r="F84" s="263">
        <v>1093</v>
      </c>
      <c r="G84" s="263">
        <v>146.51</v>
      </c>
      <c r="H84" s="298">
        <f t="shared" si="1"/>
        <v>13.404391582799633</v>
      </c>
      <c r="I84" s="263">
        <v>1093</v>
      </c>
    </row>
    <row r="85" spans="1:9" ht="15.75" customHeight="1" x14ac:dyDescent="0.2">
      <c r="A85" s="263"/>
      <c r="B85" s="264" t="s">
        <v>252</v>
      </c>
      <c r="C85" s="264">
        <v>41</v>
      </c>
      <c r="D85" s="263" t="s">
        <v>658</v>
      </c>
      <c r="E85" s="263">
        <v>2898</v>
      </c>
      <c r="F85" s="263">
        <v>2898</v>
      </c>
      <c r="G85" s="263">
        <v>2959.87</v>
      </c>
      <c r="H85" s="298">
        <f t="shared" si="1"/>
        <v>102.13492063492062</v>
      </c>
      <c r="I85" s="263">
        <v>2960</v>
      </c>
    </row>
    <row r="86" spans="1:9" ht="15.75" customHeight="1" x14ac:dyDescent="0.2">
      <c r="A86" s="263"/>
      <c r="B86" s="264" t="s">
        <v>253</v>
      </c>
      <c r="C86" s="264">
        <v>41</v>
      </c>
      <c r="D86" s="263" t="s">
        <v>254</v>
      </c>
      <c r="E86" s="263">
        <v>300</v>
      </c>
      <c r="F86" s="263">
        <v>300</v>
      </c>
      <c r="G86" s="263">
        <v>237</v>
      </c>
      <c r="H86" s="298">
        <f t="shared" si="1"/>
        <v>79</v>
      </c>
      <c r="I86" s="263">
        <v>300</v>
      </c>
    </row>
    <row r="87" spans="1:9" ht="15.75" customHeight="1" x14ac:dyDescent="0.2">
      <c r="A87" s="263"/>
      <c r="B87" s="264" t="s">
        <v>255</v>
      </c>
      <c r="C87" s="264">
        <v>41</v>
      </c>
      <c r="D87" s="263" t="s">
        <v>352</v>
      </c>
      <c r="E87" s="263">
        <v>23592</v>
      </c>
      <c r="F87" s="263">
        <v>23592</v>
      </c>
      <c r="G87" s="263">
        <v>18542.03</v>
      </c>
      <c r="H87" s="298">
        <f t="shared" si="1"/>
        <v>78.594565954560863</v>
      </c>
      <c r="I87" s="263">
        <v>23592</v>
      </c>
    </row>
    <row r="88" spans="1:9" ht="15.75" customHeight="1" x14ac:dyDescent="0.2">
      <c r="A88" s="263"/>
      <c r="B88" s="264" t="s">
        <v>256</v>
      </c>
      <c r="C88" s="264">
        <v>41</v>
      </c>
      <c r="D88" s="263" t="s">
        <v>496</v>
      </c>
      <c r="E88" s="263">
        <v>22416</v>
      </c>
      <c r="F88" s="263">
        <v>22416</v>
      </c>
      <c r="G88" s="263">
        <v>17778.400000000001</v>
      </c>
      <c r="H88" s="298">
        <f t="shared" si="1"/>
        <v>79.311206281227697</v>
      </c>
      <c r="I88" s="263">
        <v>22416</v>
      </c>
    </row>
    <row r="89" spans="1:9" ht="15.75" customHeight="1" x14ac:dyDescent="0.2">
      <c r="A89" s="263"/>
      <c r="B89" s="264" t="s">
        <v>257</v>
      </c>
      <c r="C89" s="264">
        <v>41</v>
      </c>
      <c r="D89" s="263" t="s">
        <v>258</v>
      </c>
      <c r="E89" s="263">
        <v>440</v>
      </c>
      <c r="F89" s="263">
        <v>440</v>
      </c>
      <c r="G89" s="263">
        <v>438</v>
      </c>
      <c r="H89" s="298">
        <f t="shared" si="1"/>
        <v>99.545454545454547</v>
      </c>
      <c r="I89" s="263">
        <v>440</v>
      </c>
    </row>
    <row r="90" spans="1:9" ht="15.75" customHeight="1" x14ac:dyDescent="0.2">
      <c r="A90" s="263"/>
      <c r="B90" s="264" t="s">
        <v>259</v>
      </c>
      <c r="C90" s="264">
        <v>41</v>
      </c>
      <c r="D90" s="263" t="s">
        <v>260</v>
      </c>
      <c r="E90" s="263">
        <v>313</v>
      </c>
      <c r="F90" s="263">
        <v>313</v>
      </c>
      <c r="G90" s="263">
        <v>0</v>
      </c>
      <c r="H90" s="298">
        <f t="shared" si="1"/>
        <v>0</v>
      </c>
      <c r="I90" s="263">
        <v>288</v>
      </c>
    </row>
    <row r="91" spans="1:9" ht="15.75" customHeight="1" x14ac:dyDescent="0.2">
      <c r="A91" s="263"/>
      <c r="B91" s="264">
        <v>223004</v>
      </c>
      <c r="C91" s="264">
        <v>41</v>
      </c>
      <c r="D91" s="263" t="s">
        <v>261</v>
      </c>
      <c r="E91" s="263">
        <v>0</v>
      </c>
      <c r="F91" s="263">
        <v>0</v>
      </c>
      <c r="G91" s="263">
        <v>266</v>
      </c>
      <c r="H91" s="298">
        <v>0</v>
      </c>
      <c r="I91" s="263">
        <v>266</v>
      </c>
    </row>
    <row r="92" spans="1:9" ht="15.75" customHeight="1" x14ac:dyDescent="0.2">
      <c r="A92" s="263"/>
      <c r="B92" s="264" t="s">
        <v>497</v>
      </c>
      <c r="C92" s="264">
        <v>41</v>
      </c>
      <c r="D92" s="263" t="s">
        <v>724</v>
      </c>
      <c r="E92" s="263">
        <v>1253</v>
      </c>
      <c r="F92" s="263">
        <v>1253</v>
      </c>
      <c r="G92" s="263">
        <v>399.68</v>
      </c>
      <c r="H92" s="298">
        <f t="shared" si="1"/>
        <v>31.897845171588191</v>
      </c>
      <c r="I92" s="263">
        <v>1253</v>
      </c>
    </row>
    <row r="93" spans="1:9" ht="15.75" customHeight="1" x14ac:dyDescent="0.2">
      <c r="A93" s="263"/>
      <c r="B93" s="264" t="s">
        <v>500</v>
      </c>
      <c r="C93" s="264">
        <v>41</v>
      </c>
      <c r="D93" s="263" t="s">
        <v>478</v>
      </c>
      <c r="E93" s="263">
        <v>2000</v>
      </c>
      <c r="F93" s="263">
        <v>2000</v>
      </c>
      <c r="G93" s="263">
        <v>2898</v>
      </c>
      <c r="H93" s="298">
        <f t="shared" si="1"/>
        <v>144.9</v>
      </c>
      <c r="I93" s="263">
        <v>3000</v>
      </c>
    </row>
    <row r="94" spans="1:9" ht="15.75" customHeight="1" x14ac:dyDescent="0.2">
      <c r="A94" s="263"/>
      <c r="B94" s="264" t="s">
        <v>498</v>
      </c>
      <c r="C94" s="264">
        <v>41</v>
      </c>
      <c r="D94" s="263" t="s">
        <v>499</v>
      </c>
      <c r="E94" s="263">
        <v>0</v>
      </c>
      <c r="F94" s="263">
        <v>0</v>
      </c>
      <c r="G94" s="263">
        <v>32.75</v>
      </c>
      <c r="H94" s="298">
        <v>0</v>
      </c>
      <c r="I94" s="263">
        <v>63</v>
      </c>
    </row>
    <row r="95" spans="1:9" ht="15.75" customHeight="1" x14ac:dyDescent="0.2">
      <c r="A95" s="263"/>
      <c r="B95" s="264" t="s">
        <v>327</v>
      </c>
      <c r="C95" s="264">
        <v>41</v>
      </c>
      <c r="D95" s="263" t="s">
        <v>328</v>
      </c>
      <c r="E95" s="263">
        <v>0</v>
      </c>
      <c r="F95" s="263">
        <v>0</v>
      </c>
      <c r="G95" s="263">
        <v>1110</v>
      </c>
      <c r="H95" s="298">
        <v>0</v>
      </c>
      <c r="I95" s="263">
        <v>1110</v>
      </c>
    </row>
    <row r="96" spans="1:9" ht="15.75" customHeight="1" x14ac:dyDescent="0.2">
      <c r="A96" s="263"/>
      <c r="B96" s="264" t="s">
        <v>602</v>
      </c>
      <c r="C96" s="264">
        <v>41</v>
      </c>
      <c r="D96" s="263" t="s">
        <v>660</v>
      </c>
      <c r="E96" s="263">
        <v>2500</v>
      </c>
      <c r="F96" s="263">
        <v>2500</v>
      </c>
      <c r="G96" s="263">
        <v>0</v>
      </c>
      <c r="H96" s="298">
        <f t="shared" ref="H96:H159" si="7">SUM(G96/F96)*100</f>
        <v>0</v>
      </c>
      <c r="I96" s="263">
        <v>2500</v>
      </c>
    </row>
    <row r="97" spans="1:16" ht="15.75" customHeight="1" x14ac:dyDescent="0.2">
      <c r="A97" s="263"/>
      <c r="B97" s="264" t="s">
        <v>602</v>
      </c>
      <c r="C97" s="264">
        <v>41</v>
      </c>
      <c r="D97" s="263" t="s">
        <v>664</v>
      </c>
      <c r="E97" s="263">
        <v>150</v>
      </c>
      <c r="F97" s="263">
        <v>150</v>
      </c>
      <c r="G97" s="263">
        <v>172</v>
      </c>
      <c r="H97" s="298">
        <f t="shared" si="7"/>
        <v>114.66666666666667</v>
      </c>
      <c r="I97" s="263">
        <v>172</v>
      </c>
    </row>
    <row r="98" spans="1:16" ht="15.75" customHeight="1" x14ac:dyDescent="0.2">
      <c r="A98" s="263"/>
      <c r="B98" s="264" t="s">
        <v>695</v>
      </c>
      <c r="C98" s="264">
        <v>41</v>
      </c>
      <c r="D98" s="263" t="s">
        <v>701</v>
      </c>
      <c r="E98" s="263">
        <v>1000</v>
      </c>
      <c r="F98" s="263">
        <v>3853</v>
      </c>
      <c r="G98" s="263">
        <v>3114.7</v>
      </c>
      <c r="H98" s="298">
        <f t="shared" si="7"/>
        <v>80.83830781209447</v>
      </c>
      <c r="I98" s="263">
        <v>3853</v>
      </c>
    </row>
    <row r="99" spans="1:16" ht="15.75" customHeight="1" x14ac:dyDescent="0.2">
      <c r="A99" s="263"/>
      <c r="B99" s="264" t="s">
        <v>702</v>
      </c>
      <c r="C99" s="264">
        <v>41</v>
      </c>
      <c r="D99" s="263" t="s">
        <v>703</v>
      </c>
      <c r="E99" s="263">
        <v>165</v>
      </c>
      <c r="F99" s="263">
        <v>165</v>
      </c>
      <c r="G99" s="263">
        <v>472.3</v>
      </c>
      <c r="H99" s="298">
        <f t="shared" si="7"/>
        <v>286.24242424242425</v>
      </c>
      <c r="I99" s="263">
        <v>500</v>
      </c>
    </row>
    <row r="100" spans="1:16" ht="15.75" customHeight="1" x14ac:dyDescent="0.2">
      <c r="A100" s="263"/>
      <c r="B100" s="264" t="s">
        <v>779</v>
      </c>
      <c r="C100" s="264">
        <v>41</v>
      </c>
      <c r="D100" s="263" t="s">
        <v>780</v>
      </c>
      <c r="E100" s="263">
        <v>0</v>
      </c>
      <c r="F100" s="263">
        <v>0</v>
      </c>
      <c r="G100" s="263">
        <v>1898</v>
      </c>
      <c r="H100" s="298">
        <v>0</v>
      </c>
      <c r="I100" s="263">
        <v>1898</v>
      </c>
    </row>
    <row r="101" spans="1:16" ht="15.75" customHeight="1" x14ac:dyDescent="0.2">
      <c r="A101" s="263"/>
      <c r="B101" s="264" t="s">
        <v>781</v>
      </c>
      <c r="C101" s="264">
        <v>41</v>
      </c>
      <c r="D101" s="263" t="s">
        <v>782</v>
      </c>
      <c r="E101" s="263"/>
      <c r="F101" s="263">
        <v>0</v>
      </c>
      <c r="G101" s="263">
        <v>7.5</v>
      </c>
      <c r="H101" s="298">
        <v>0</v>
      </c>
      <c r="I101" s="263">
        <v>8</v>
      </c>
    </row>
    <row r="102" spans="1:16" ht="15.75" customHeight="1" x14ac:dyDescent="0.2">
      <c r="A102" s="263"/>
      <c r="B102" s="264" t="s">
        <v>783</v>
      </c>
      <c r="C102" s="264">
        <v>41</v>
      </c>
      <c r="D102" s="263" t="s">
        <v>784</v>
      </c>
      <c r="E102" s="263">
        <v>0</v>
      </c>
      <c r="F102" s="263">
        <v>0</v>
      </c>
      <c r="G102" s="263">
        <v>50</v>
      </c>
      <c r="H102" s="298">
        <v>0</v>
      </c>
      <c r="I102" s="263">
        <v>50</v>
      </c>
    </row>
    <row r="103" spans="1:16" ht="15.75" customHeight="1" x14ac:dyDescent="0.2">
      <c r="A103" s="263"/>
      <c r="B103" s="264" t="s">
        <v>785</v>
      </c>
      <c r="C103" s="264">
        <v>41</v>
      </c>
      <c r="D103" s="263" t="s">
        <v>786</v>
      </c>
      <c r="E103" s="263">
        <v>0</v>
      </c>
      <c r="F103" s="263">
        <v>0</v>
      </c>
      <c r="G103" s="263">
        <v>790.94</v>
      </c>
      <c r="H103" s="298">
        <v>0</v>
      </c>
      <c r="I103" s="263">
        <v>791</v>
      </c>
    </row>
    <row r="104" spans="1:16" ht="15.75" customHeight="1" x14ac:dyDescent="0.2">
      <c r="A104" s="263"/>
      <c r="B104" s="264" t="s">
        <v>798</v>
      </c>
      <c r="C104" s="264">
        <v>41</v>
      </c>
      <c r="D104" s="263" t="s">
        <v>799</v>
      </c>
      <c r="E104" s="263"/>
      <c r="F104" s="263">
        <v>4396</v>
      </c>
      <c r="G104" s="263">
        <v>0</v>
      </c>
      <c r="H104" s="298">
        <f t="shared" si="7"/>
        <v>0</v>
      </c>
      <c r="I104" s="263">
        <v>0</v>
      </c>
    </row>
    <row r="105" spans="1:16" ht="15.75" customHeight="1" x14ac:dyDescent="0.2">
      <c r="A105" s="263"/>
      <c r="B105" s="264">
        <v>223001</v>
      </c>
      <c r="C105" s="264">
        <v>41</v>
      </c>
      <c r="D105" s="263" t="s">
        <v>520</v>
      </c>
      <c r="E105" s="263">
        <v>9000</v>
      </c>
      <c r="F105" s="263">
        <v>9000</v>
      </c>
      <c r="G105" s="263">
        <v>4391.9799999999996</v>
      </c>
      <c r="H105" s="298">
        <f t="shared" si="7"/>
        <v>48.799777777777777</v>
      </c>
      <c r="I105" s="263">
        <v>9000</v>
      </c>
    </row>
    <row r="106" spans="1:16" ht="15.75" customHeight="1" x14ac:dyDescent="0.2">
      <c r="A106" s="263"/>
      <c r="B106" s="264"/>
      <c r="C106" s="264"/>
      <c r="D106" s="263" t="s">
        <v>521</v>
      </c>
      <c r="E106" s="263"/>
      <c r="F106" s="263"/>
      <c r="G106" s="263"/>
      <c r="H106" s="298"/>
      <c r="I106" s="263"/>
    </row>
    <row r="107" spans="1:16" ht="15.75" customHeight="1" x14ac:dyDescent="0.2">
      <c r="A107" s="263"/>
      <c r="B107" s="264">
        <v>223001</v>
      </c>
      <c r="C107" s="264">
        <v>41</v>
      </c>
      <c r="D107" s="263" t="s">
        <v>442</v>
      </c>
      <c r="E107" s="263">
        <v>7600</v>
      </c>
      <c r="F107" s="263">
        <v>7600</v>
      </c>
      <c r="G107" s="263">
        <v>12005.03</v>
      </c>
      <c r="H107" s="298">
        <f t="shared" si="7"/>
        <v>157.96092105263159</v>
      </c>
      <c r="I107" s="263">
        <v>15000</v>
      </c>
    </row>
    <row r="108" spans="1:16" ht="15.75" customHeight="1" x14ac:dyDescent="0.2">
      <c r="A108" s="269"/>
      <c r="B108" s="270"/>
      <c r="C108" s="270"/>
      <c r="D108" s="269" t="s">
        <v>90</v>
      </c>
      <c r="E108" s="269">
        <f t="shared" ref="E108:I108" si="8">SUM(E80:E107)</f>
        <v>75586</v>
      </c>
      <c r="F108" s="269">
        <f t="shared" si="8"/>
        <v>82835</v>
      </c>
      <c r="G108" s="269">
        <f t="shared" si="8"/>
        <v>67968.36</v>
      </c>
      <c r="H108" s="299">
        <f t="shared" si="7"/>
        <v>82.052707188990155</v>
      </c>
      <c r="I108" s="269">
        <f t="shared" si="8"/>
        <v>91419</v>
      </c>
      <c r="J108" s="34">
        <f>SUM(E108)</f>
        <v>75586</v>
      </c>
      <c r="K108" s="34">
        <f>SUM(F108)</f>
        <v>82835</v>
      </c>
      <c r="L108" s="34">
        <f>SUM(G108)</f>
        <v>67968.36</v>
      </c>
      <c r="M108" s="34">
        <f>SUM(H108)</f>
        <v>82.052707188990155</v>
      </c>
      <c r="N108" s="34">
        <f>SUM(I108)</f>
        <v>91419</v>
      </c>
      <c r="O108" s="34"/>
      <c r="P108" s="34"/>
    </row>
    <row r="109" spans="1:16" ht="15.6" customHeight="1" x14ac:dyDescent="0.2">
      <c r="A109" s="263">
        <v>229</v>
      </c>
      <c r="B109" s="264"/>
      <c r="C109" s="264"/>
      <c r="D109" s="263" t="s">
        <v>373</v>
      </c>
      <c r="E109" s="263"/>
      <c r="F109" s="263"/>
      <c r="G109" s="263"/>
      <c r="H109" s="298"/>
      <c r="I109" s="263"/>
    </row>
    <row r="110" spans="1:16" ht="15.6" customHeight="1" x14ac:dyDescent="0.2">
      <c r="A110" s="263"/>
      <c r="B110" s="264">
        <v>229005</v>
      </c>
      <c r="C110" s="264">
        <v>41</v>
      </c>
      <c r="D110" s="263" t="s">
        <v>262</v>
      </c>
      <c r="E110" s="263">
        <v>977</v>
      </c>
      <c r="F110" s="263">
        <v>977</v>
      </c>
      <c r="G110" s="263">
        <v>521.41999999999996</v>
      </c>
      <c r="H110" s="298">
        <f t="shared" si="7"/>
        <v>53.369498464687815</v>
      </c>
      <c r="I110" s="263">
        <v>977</v>
      </c>
    </row>
    <row r="111" spans="1:16" ht="15.6" customHeight="1" x14ac:dyDescent="0.2">
      <c r="A111" s="269"/>
      <c r="B111" s="270"/>
      <c r="C111" s="270"/>
      <c r="D111" s="269" t="s">
        <v>90</v>
      </c>
      <c r="E111" s="269">
        <f>SUM(E110)</f>
        <v>977</v>
      </c>
      <c r="F111" s="269">
        <f t="shared" ref="F111:I111" si="9">SUM(F110)</f>
        <v>977</v>
      </c>
      <c r="G111" s="269">
        <f t="shared" si="9"/>
        <v>521.41999999999996</v>
      </c>
      <c r="H111" s="299">
        <f t="shared" si="7"/>
        <v>53.369498464687815</v>
      </c>
      <c r="I111" s="269">
        <f t="shared" si="9"/>
        <v>977</v>
      </c>
      <c r="J111" s="34">
        <f>SUM(E111)</f>
        <v>977</v>
      </c>
      <c r="K111" s="34">
        <f>SUM(F111)</f>
        <v>977</v>
      </c>
      <c r="L111" s="34">
        <f>SUM(G111)</f>
        <v>521.41999999999996</v>
      </c>
      <c r="M111" s="34">
        <f>SUM(H111)</f>
        <v>53.369498464687815</v>
      </c>
      <c r="N111" s="34">
        <f>SUM(I111)</f>
        <v>977</v>
      </c>
      <c r="O111" s="34"/>
      <c r="P111" s="34"/>
    </row>
    <row r="112" spans="1:16" ht="15.6" customHeight="1" x14ac:dyDescent="0.2">
      <c r="A112" s="263">
        <v>240</v>
      </c>
      <c r="B112" s="264"/>
      <c r="C112" s="264"/>
      <c r="D112" s="263" t="s">
        <v>374</v>
      </c>
      <c r="E112" s="263"/>
      <c r="F112" s="263"/>
      <c r="G112" s="263"/>
      <c r="H112" s="298"/>
      <c r="I112" s="263"/>
    </row>
    <row r="113" spans="1:16" ht="15.6" customHeight="1" x14ac:dyDescent="0.2">
      <c r="A113" s="263"/>
      <c r="B113" s="264">
        <v>242</v>
      </c>
      <c r="C113" s="264">
        <v>41</v>
      </c>
      <c r="D113" s="263" t="s">
        <v>263</v>
      </c>
      <c r="E113" s="263">
        <v>50</v>
      </c>
      <c r="F113" s="263">
        <v>50</v>
      </c>
      <c r="G113" s="263">
        <v>2.72</v>
      </c>
      <c r="H113" s="298">
        <f t="shared" si="7"/>
        <v>5.44</v>
      </c>
      <c r="I113" s="263">
        <v>50</v>
      </c>
    </row>
    <row r="114" spans="1:16" ht="15.6" customHeight="1" x14ac:dyDescent="0.2">
      <c r="A114" s="269"/>
      <c r="B114" s="270"/>
      <c r="C114" s="270"/>
      <c r="D114" s="269" t="s">
        <v>90</v>
      </c>
      <c r="E114" s="269">
        <f>SUM(E113)</f>
        <v>50</v>
      </c>
      <c r="F114" s="269">
        <f t="shared" ref="F114:I114" si="10">SUM(F113)</f>
        <v>50</v>
      </c>
      <c r="G114" s="269">
        <f t="shared" si="10"/>
        <v>2.72</v>
      </c>
      <c r="H114" s="299">
        <f t="shared" si="7"/>
        <v>5.44</v>
      </c>
      <c r="I114" s="269">
        <f t="shared" si="10"/>
        <v>50</v>
      </c>
      <c r="J114" s="34">
        <f>SUM(E114)</f>
        <v>50</v>
      </c>
      <c r="K114" s="34">
        <f>SUM(F114)</f>
        <v>50</v>
      </c>
      <c r="L114" s="34">
        <f>SUM(G114)</f>
        <v>2.72</v>
      </c>
      <c r="M114" s="34">
        <f>SUM(H114)</f>
        <v>5.44</v>
      </c>
      <c r="N114" s="34">
        <f>SUM(I114)</f>
        <v>50</v>
      </c>
      <c r="O114" s="34"/>
      <c r="P114" s="34"/>
    </row>
    <row r="115" spans="1:16" ht="15.6" customHeight="1" x14ac:dyDescent="0.2">
      <c r="A115" s="263">
        <v>290</v>
      </c>
      <c r="B115" s="264"/>
      <c r="C115" s="264"/>
      <c r="D115" s="263" t="s">
        <v>375</v>
      </c>
      <c r="E115" s="263"/>
      <c r="F115" s="263"/>
      <c r="G115" s="263"/>
      <c r="H115" s="298"/>
      <c r="I115" s="263"/>
    </row>
    <row r="116" spans="1:16" ht="15.6" customHeight="1" x14ac:dyDescent="0.2">
      <c r="A116" s="263">
        <v>292</v>
      </c>
      <c r="B116" s="264"/>
      <c r="C116" s="264"/>
      <c r="D116" s="263" t="s">
        <v>376</v>
      </c>
      <c r="E116" s="263"/>
      <c r="F116" s="263"/>
      <c r="G116" s="263"/>
      <c r="H116" s="298"/>
      <c r="I116" s="263"/>
    </row>
    <row r="117" spans="1:16" ht="15.6" customHeight="1" x14ac:dyDescent="0.2">
      <c r="A117" s="263"/>
      <c r="B117" s="264">
        <v>292008</v>
      </c>
      <c r="C117" s="264">
        <v>41</v>
      </c>
      <c r="D117" s="263" t="s">
        <v>266</v>
      </c>
      <c r="E117" s="263">
        <v>800</v>
      </c>
      <c r="F117" s="263">
        <v>800</v>
      </c>
      <c r="G117" s="263">
        <v>497.62</v>
      </c>
      <c r="H117" s="298">
        <f t="shared" si="7"/>
        <v>62.202500000000008</v>
      </c>
      <c r="I117" s="263">
        <v>800</v>
      </c>
    </row>
    <row r="118" spans="1:16" ht="15.6" customHeight="1" x14ac:dyDescent="0.2">
      <c r="A118" s="263"/>
      <c r="B118" s="264">
        <v>292019</v>
      </c>
      <c r="C118" s="264">
        <v>41</v>
      </c>
      <c r="D118" s="263" t="s">
        <v>267</v>
      </c>
      <c r="E118" s="263">
        <v>193</v>
      </c>
      <c r="F118" s="263">
        <v>193</v>
      </c>
      <c r="G118" s="263">
        <v>0</v>
      </c>
      <c r="H118" s="298">
        <f t="shared" si="7"/>
        <v>0</v>
      </c>
      <c r="I118" s="263">
        <v>210</v>
      </c>
    </row>
    <row r="119" spans="1:16" ht="15.6" customHeight="1" x14ac:dyDescent="0.2">
      <c r="A119" s="263"/>
      <c r="B119" s="264" t="s">
        <v>268</v>
      </c>
      <c r="C119" s="264">
        <v>41</v>
      </c>
      <c r="D119" s="263" t="s">
        <v>665</v>
      </c>
      <c r="E119" s="263">
        <v>1961</v>
      </c>
      <c r="F119" s="263">
        <v>1961</v>
      </c>
      <c r="G119" s="263">
        <v>1961.2</v>
      </c>
      <c r="H119" s="298">
        <f t="shared" si="7"/>
        <v>100.01019887812342</v>
      </c>
      <c r="I119" s="263">
        <v>1961</v>
      </c>
    </row>
    <row r="120" spans="1:16" ht="15.6" customHeight="1" x14ac:dyDescent="0.2">
      <c r="A120" s="263"/>
      <c r="B120" s="264" t="s">
        <v>696</v>
      </c>
      <c r="C120" s="264">
        <v>41</v>
      </c>
      <c r="D120" s="263" t="s">
        <v>759</v>
      </c>
      <c r="E120" s="263">
        <v>8208</v>
      </c>
      <c r="F120" s="263">
        <v>8208</v>
      </c>
      <c r="G120" s="263">
        <v>0</v>
      </c>
      <c r="H120" s="298">
        <f t="shared" si="7"/>
        <v>0</v>
      </c>
      <c r="I120" s="263">
        <v>8208</v>
      </c>
    </row>
    <row r="121" spans="1:16" ht="15.6" customHeight="1" x14ac:dyDescent="0.2">
      <c r="A121" s="263"/>
      <c r="B121" s="264">
        <v>292027</v>
      </c>
      <c r="C121" s="264">
        <v>41</v>
      </c>
      <c r="D121" s="263" t="s">
        <v>862</v>
      </c>
      <c r="E121" s="263">
        <v>344</v>
      </c>
      <c r="F121" s="263">
        <v>344</v>
      </c>
      <c r="G121" s="263">
        <v>467.81</v>
      </c>
      <c r="H121" s="298">
        <f t="shared" si="7"/>
        <v>135.99127906976744</v>
      </c>
      <c r="I121" s="263">
        <v>468</v>
      </c>
    </row>
    <row r="122" spans="1:16" ht="15.6" customHeight="1" x14ac:dyDescent="0.2">
      <c r="A122" s="263"/>
      <c r="B122" s="264">
        <v>292027</v>
      </c>
      <c r="C122" s="264">
        <v>41</v>
      </c>
      <c r="D122" s="263" t="s">
        <v>863</v>
      </c>
      <c r="E122" s="263">
        <v>720</v>
      </c>
      <c r="F122" s="263">
        <v>720</v>
      </c>
      <c r="G122" s="263">
        <v>866.24</v>
      </c>
      <c r="H122" s="298">
        <f t="shared" si="7"/>
        <v>120.3111111111111</v>
      </c>
      <c r="I122" s="263">
        <v>866</v>
      </c>
    </row>
    <row r="123" spans="1:16" ht="15.6" customHeight="1" x14ac:dyDescent="0.2">
      <c r="A123" s="269"/>
      <c r="B123" s="270"/>
      <c r="C123" s="270"/>
      <c r="D123" s="269" t="s">
        <v>90</v>
      </c>
      <c r="E123" s="269">
        <f t="shared" ref="E123:I123" si="11">SUM(E117:E122)</f>
        <v>12226</v>
      </c>
      <c r="F123" s="269">
        <f t="shared" si="11"/>
        <v>12226</v>
      </c>
      <c r="G123" s="269">
        <f t="shared" si="11"/>
        <v>3792.87</v>
      </c>
      <c r="H123" s="299">
        <f t="shared" si="7"/>
        <v>31.022983805005726</v>
      </c>
      <c r="I123" s="269">
        <f t="shared" si="11"/>
        <v>12513</v>
      </c>
      <c r="J123" s="34">
        <f>SUM(E123)</f>
        <v>12226</v>
      </c>
      <c r="K123" s="34">
        <f>SUM(F123)</f>
        <v>12226</v>
      </c>
      <c r="L123" s="34">
        <f>SUM(G123)</f>
        <v>3792.87</v>
      </c>
      <c r="M123" s="34">
        <f>SUM(H123)</f>
        <v>31.022983805005726</v>
      </c>
      <c r="N123" s="34">
        <f>SUM(I123)</f>
        <v>12513</v>
      </c>
      <c r="O123" s="34"/>
      <c r="P123" s="34"/>
    </row>
    <row r="124" spans="1:16" ht="15.95" customHeight="1" x14ac:dyDescent="0.2">
      <c r="A124">
        <v>300</v>
      </c>
      <c r="B124" s="259"/>
      <c r="C124" s="259"/>
      <c r="D124" t="s">
        <v>377</v>
      </c>
      <c r="H124" s="6"/>
    </row>
    <row r="125" spans="1:16" ht="15.95" customHeight="1" x14ac:dyDescent="0.2">
      <c r="A125" s="263">
        <v>311</v>
      </c>
      <c r="B125" s="264"/>
      <c r="C125" s="264"/>
      <c r="D125" s="263" t="s">
        <v>378</v>
      </c>
      <c r="E125" s="263"/>
      <c r="F125" s="263"/>
      <c r="G125" s="263"/>
      <c r="H125" s="298"/>
      <c r="I125" s="263"/>
    </row>
    <row r="126" spans="1:16" ht="15.95" customHeight="1" x14ac:dyDescent="0.2">
      <c r="A126" s="263"/>
      <c r="B126" s="264" t="s">
        <v>269</v>
      </c>
      <c r="C126" s="264" t="s">
        <v>551</v>
      </c>
      <c r="D126" s="263" t="s">
        <v>270</v>
      </c>
      <c r="E126" s="263">
        <v>1130</v>
      </c>
      <c r="F126" s="263">
        <v>1130</v>
      </c>
      <c r="G126" s="263">
        <v>0</v>
      </c>
      <c r="H126" s="298">
        <f t="shared" si="7"/>
        <v>0</v>
      </c>
      <c r="I126" s="263">
        <v>1130</v>
      </c>
    </row>
    <row r="127" spans="1:16" ht="15.95" customHeight="1" x14ac:dyDescent="0.2">
      <c r="A127" s="263"/>
      <c r="B127" s="264" t="s">
        <v>271</v>
      </c>
      <c r="C127" s="264" t="s">
        <v>551</v>
      </c>
      <c r="D127" s="263" t="s">
        <v>272</v>
      </c>
      <c r="E127" s="263">
        <v>530</v>
      </c>
      <c r="F127" s="263">
        <v>530</v>
      </c>
      <c r="G127" s="263">
        <v>0</v>
      </c>
      <c r="H127" s="298">
        <f t="shared" si="7"/>
        <v>0</v>
      </c>
      <c r="I127" s="263">
        <v>530</v>
      </c>
    </row>
    <row r="128" spans="1:16" ht="15.95" customHeight="1" x14ac:dyDescent="0.2">
      <c r="A128" s="263"/>
      <c r="B128" s="264" t="s">
        <v>273</v>
      </c>
      <c r="C128" s="264" t="s">
        <v>551</v>
      </c>
      <c r="D128" s="263" t="s">
        <v>277</v>
      </c>
      <c r="E128" s="263">
        <v>1030</v>
      </c>
      <c r="F128" s="263">
        <v>1030</v>
      </c>
      <c r="G128" s="263">
        <v>0</v>
      </c>
      <c r="H128" s="298">
        <f t="shared" si="7"/>
        <v>0</v>
      </c>
      <c r="I128" s="263">
        <v>1030</v>
      </c>
    </row>
    <row r="129" spans="1:16" ht="15.95" customHeight="1" x14ac:dyDescent="0.2">
      <c r="A129" s="263"/>
      <c r="B129" s="264" t="s">
        <v>278</v>
      </c>
      <c r="C129" s="264" t="s">
        <v>551</v>
      </c>
      <c r="D129" s="263" t="s">
        <v>279</v>
      </c>
      <c r="E129" s="263">
        <v>1360</v>
      </c>
      <c r="F129" s="263">
        <v>1360</v>
      </c>
      <c r="G129" s="263">
        <v>1876.33</v>
      </c>
      <c r="H129" s="298">
        <f t="shared" si="7"/>
        <v>137.96544117647059</v>
      </c>
      <c r="I129" s="263">
        <v>1876</v>
      </c>
    </row>
    <row r="130" spans="1:16" ht="15.95" customHeight="1" x14ac:dyDescent="0.2">
      <c r="A130" s="263"/>
      <c r="B130" s="264" t="s">
        <v>280</v>
      </c>
      <c r="C130" s="264" t="s">
        <v>551</v>
      </c>
      <c r="D130" s="263" t="s">
        <v>281</v>
      </c>
      <c r="E130" s="263">
        <v>860</v>
      </c>
      <c r="F130" s="263">
        <v>860</v>
      </c>
      <c r="G130" s="263">
        <v>0</v>
      </c>
      <c r="H130" s="298">
        <f t="shared" si="7"/>
        <v>0</v>
      </c>
      <c r="I130" s="263">
        <v>860</v>
      </c>
    </row>
    <row r="131" spans="1:16" ht="15.95" customHeight="1" x14ac:dyDescent="0.2">
      <c r="A131" s="263"/>
      <c r="B131" s="264" t="s">
        <v>282</v>
      </c>
      <c r="C131" s="264" t="s">
        <v>551</v>
      </c>
      <c r="D131" s="263" t="s">
        <v>283</v>
      </c>
      <c r="E131" s="263">
        <v>960</v>
      </c>
      <c r="F131" s="263">
        <v>960</v>
      </c>
      <c r="G131" s="263">
        <v>832.09</v>
      </c>
      <c r="H131" s="298">
        <f t="shared" si="7"/>
        <v>86.676041666666663</v>
      </c>
      <c r="I131" s="263">
        <v>960</v>
      </c>
    </row>
    <row r="132" spans="1:16" ht="15.95" customHeight="1" x14ac:dyDescent="0.2">
      <c r="A132" s="263"/>
      <c r="B132" s="264">
        <v>311001</v>
      </c>
      <c r="C132" s="264" t="s">
        <v>787</v>
      </c>
      <c r="D132" s="263" t="s">
        <v>788</v>
      </c>
      <c r="E132" s="263">
        <v>0</v>
      </c>
      <c r="F132" s="263">
        <v>0</v>
      </c>
      <c r="G132" s="263">
        <v>1200</v>
      </c>
      <c r="H132" s="298">
        <v>0</v>
      </c>
      <c r="I132" s="263">
        <v>1200</v>
      </c>
    </row>
    <row r="133" spans="1:16" ht="15.95" customHeight="1" x14ac:dyDescent="0.2">
      <c r="A133" s="263"/>
      <c r="B133" s="264">
        <v>311001</v>
      </c>
      <c r="C133" s="264" t="s">
        <v>787</v>
      </c>
      <c r="D133" s="263" t="s">
        <v>789</v>
      </c>
      <c r="E133" s="263">
        <v>0</v>
      </c>
      <c r="F133" s="263">
        <v>0</v>
      </c>
      <c r="G133" s="263">
        <v>1000</v>
      </c>
      <c r="H133" s="298">
        <v>0</v>
      </c>
      <c r="I133" s="263">
        <v>1000</v>
      </c>
    </row>
    <row r="134" spans="1:16" ht="15.95" customHeight="1" x14ac:dyDescent="0.2">
      <c r="A134" s="263"/>
      <c r="B134" s="264" t="s">
        <v>886</v>
      </c>
      <c r="C134" s="264" t="s">
        <v>887</v>
      </c>
      <c r="D134" s="263" t="s">
        <v>888</v>
      </c>
      <c r="E134" s="263">
        <v>0</v>
      </c>
      <c r="F134" s="263">
        <v>0</v>
      </c>
      <c r="G134" s="263">
        <v>0</v>
      </c>
      <c r="H134" s="298">
        <v>0</v>
      </c>
      <c r="I134" s="263">
        <v>300</v>
      </c>
    </row>
    <row r="135" spans="1:16" ht="15.95" customHeight="1" x14ac:dyDescent="0.2">
      <c r="A135" s="269"/>
      <c r="B135" s="270"/>
      <c r="C135" s="270"/>
      <c r="D135" s="269" t="s">
        <v>90</v>
      </c>
      <c r="E135" s="269">
        <f>SUM(E126:E134)</f>
        <v>5870</v>
      </c>
      <c r="F135" s="269">
        <f t="shared" ref="F135:I135" si="12">SUM(F126:F134)</f>
        <v>5870</v>
      </c>
      <c r="G135" s="269">
        <f t="shared" si="12"/>
        <v>4908.42</v>
      </c>
      <c r="H135" s="299">
        <f t="shared" si="7"/>
        <v>83.618739352640546</v>
      </c>
      <c r="I135" s="269">
        <f t="shared" si="12"/>
        <v>8886</v>
      </c>
      <c r="J135" s="34">
        <f>SUM(E135)</f>
        <v>5870</v>
      </c>
      <c r="K135" s="34">
        <f>SUM(F135)</f>
        <v>5870</v>
      </c>
      <c r="L135" s="34">
        <f>SUM(G135)</f>
        <v>4908.42</v>
      </c>
      <c r="M135" s="34">
        <f>SUM(H135)</f>
        <v>83.618739352640546</v>
      </c>
      <c r="N135" s="34">
        <f>SUM(I135)</f>
        <v>8886</v>
      </c>
      <c r="O135" s="34"/>
      <c r="P135" s="34"/>
    </row>
    <row r="136" spans="1:16" ht="15.95" customHeight="1" x14ac:dyDescent="0.2">
      <c r="A136" s="263">
        <v>312</v>
      </c>
      <c r="B136" s="264"/>
      <c r="C136" s="264"/>
      <c r="D136" s="263" t="s">
        <v>379</v>
      </c>
      <c r="E136" s="263"/>
      <c r="F136" s="263"/>
      <c r="G136" s="263"/>
      <c r="H136" s="298"/>
      <c r="I136" s="263"/>
    </row>
    <row r="137" spans="1:16" ht="15.95" customHeight="1" x14ac:dyDescent="0.2">
      <c r="A137" s="263"/>
      <c r="B137" s="264" t="s">
        <v>481</v>
      </c>
      <c r="C137" s="264">
        <v>111</v>
      </c>
      <c r="D137" s="263" t="s">
        <v>285</v>
      </c>
      <c r="E137" s="263">
        <v>8512</v>
      </c>
      <c r="F137" s="263">
        <v>8512</v>
      </c>
      <c r="G137" s="263">
        <v>8747.4599999999991</v>
      </c>
      <c r="H137" s="298">
        <f t="shared" si="7"/>
        <v>102.76621240601503</v>
      </c>
      <c r="I137" s="263">
        <v>8747</v>
      </c>
    </row>
    <row r="138" spans="1:16" ht="15.95" customHeight="1" x14ac:dyDescent="0.2">
      <c r="A138" s="263"/>
      <c r="B138" s="264" t="s">
        <v>704</v>
      </c>
      <c r="C138" s="264">
        <v>111</v>
      </c>
      <c r="D138" s="263" t="s">
        <v>666</v>
      </c>
      <c r="E138" s="263">
        <v>3810</v>
      </c>
      <c r="F138" s="263">
        <v>3810</v>
      </c>
      <c r="G138" s="263">
        <v>3786.96</v>
      </c>
      <c r="H138" s="298">
        <f t="shared" si="7"/>
        <v>99.395275590551179</v>
      </c>
      <c r="I138" s="263">
        <v>3787</v>
      </c>
    </row>
    <row r="139" spans="1:16" ht="15.95" customHeight="1" x14ac:dyDescent="0.2">
      <c r="A139" s="263"/>
      <c r="B139" s="264" t="s">
        <v>480</v>
      </c>
      <c r="C139" s="264">
        <v>111</v>
      </c>
      <c r="D139" s="263" t="s">
        <v>667</v>
      </c>
      <c r="E139" s="263">
        <v>177</v>
      </c>
      <c r="F139" s="263">
        <v>177</v>
      </c>
      <c r="G139" s="263">
        <v>175.91</v>
      </c>
      <c r="H139" s="298">
        <f t="shared" si="7"/>
        <v>99.384180790960457</v>
      </c>
      <c r="I139" s="263">
        <v>176</v>
      </c>
    </row>
    <row r="140" spans="1:16" ht="15.95" customHeight="1" x14ac:dyDescent="0.2">
      <c r="A140" s="263"/>
      <c r="B140" s="264" t="s">
        <v>705</v>
      </c>
      <c r="C140" s="264">
        <v>111</v>
      </c>
      <c r="D140" s="263" t="s">
        <v>287</v>
      </c>
      <c r="E140" s="263">
        <v>1352</v>
      </c>
      <c r="F140" s="263">
        <v>1352</v>
      </c>
      <c r="G140" s="263">
        <v>2526.56</v>
      </c>
      <c r="H140" s="298">
        <f t="shared" si="7"/>
        <v>186.87573964497042</v>
      </c>
      <c r="I140" s="263">
        <v>2527</v>
      </c>
    </row>
    <row r="141" spans="1:16" ht="15.95" customHeight="1" x14ac:dyDescent="0.2">
      <c r="A141" s="263"/>
      <c r="B141" s="264" t="s">
        <v>706</v>
      </c>
      <c r="C141" s="264">
        <v>111</v>
      </c>
      <c r="D141" s="263" t="s">
        <v>678</v>
      </c>
      <c r="E141" s="263">
        <v>41</v>
      </c>
      <c r="F141" s="263">
        <v>41</v>
      </c>
      <c r="G141" s="263">
        <v>0</v>
      </c>
      <c r="H141" s="298">
        <f t="shared" si="7"/>
        <v>0</v>
      </c>
      <c r="I141" s="263">
        <v>0</v>
      </c>
    </row>
    <row r="142" spans="1:16" ht="15.95" customHeight="1" x14ac:dyDescent="0.2">
      <c r="A142" s="263"/>
      <c r="B142" s="264" t="s">
        <v>485</v>
      </c>
      <c r="C142" s="264">
        <v>111</v>
      </c>
      <c r="D142" s="263" t="s">
        <v>344</v>
      </c>
      <c r="E142" s="263">
        <v>383</v>
      </c>
      <c r="F142" s="263">
        <v>383</v>
      </c>
      <c r="G142" s="263">
        <v>380.53</v>
      </c>
      <c r="H142" s="298">
        <f t="shared" si="7"/>
        <v>99.355091383811995</v>
      </c>
      <c r="I142" s="263">
        <v>381</v>
      </c>
    </row>
    <row r="143" spans="1:16" ht="15.95" customHeight="1" x14ac:dyDescent="0.2">
      <c r="A143" s="263"/>
      <c r="B143" s="264" t="s">
        <v>479</v>
      </c>
      <c r="C143" s="264">
        <v>111</v>
      </c>
      <c r="D143" s="263" t="s">
        <v>284</v>
      </c>
      <c r="E143" s="263">
        <v>617825</v>
      </c>
      <c r="F143" s="263">
        <v>617825</v>
      </c>
      <c r="G143" s="263">
        <v>489465</v>
      </c>
      <c r="H143" s="298">
        <f t="shared" si="7"/>
        <v>79.223890260186948</v>
      </c>
      <c r="I143" s="263">
        <v>654511</v>
      </c>
    </row>
    <row r="144" spans="1:16" ht="15.95" customHeight="1" x14ac:dyDescent="0.2">
      <c r="A144" s="263"/>
      <c r="B144" s="264" t="s">
        <v>486</v>
      </c>
      <c r="C144" s="264">
        <v>111</v>
      </c>
      <c r="D144" s="263" t="s">
        <v>501</v>
      </c>
      <c r="E144" s="263">
        <v>654</v>
      </c>
      <c r="F144" s="263">
        <v>654</v>
      </c>
      <c r="G144" s="263">
        <v>0</v>
      </c>
      <c r="H144" s="298">
        <f t="shared" si="7"/>
        <v>0</v>
      </c>
      <c r="I144" s="263">
        <v>173</v>
      </c>
    </row>
    <row r="145" spans="1:9" ht="15.95" customHeight="1" x14ac:dyDescent="0.2">
      <c r="A145" s="263"/>
      <c r="B145" s="264" t="s">
        <v>483</v>
      </c>
      <c r="C145" s="264">
        <v>111</v>
      </c>
      <c r="D145" s="263" t="s">
        <v>561</v>
      </c>
      <c r="E145" s="263">
        <v>26570</v>
      </c>
      <c r="F145" s="263">
        <v>26570</v>
      </c>
      <c r="G145" s="263">
        <v>17088</v>
      </c>
      <c r="H145" s="298">
        <f t="shared" si="7"/>
        <v>64.313135114791123</v>
      </c>
      <c r="I145" s="263">
        <v>24647</v>
      </c>
    </row>
    <row r="146" spans="1:9" ht="15.95" customHeight="1" x14ac:dyDescent="0.2">
      <c r="A146" s="263"/>
      <c r="B146" s="264" t="s">
        <v>484</v>
      </c>
      <c r="C146" s="264">
        <v>111</v>
      </c>
      <c r="D146" s="263" t="s">
        <v>176</v>
      </c>
      <c r="E146" s="263">
        <v>11129</v>
      </c>
      <c r="F146" s="263">
        <v>11129</v>
      </c>
      <c r="G146" s="263">
        <v>6893</v>
      </c>
      <c r="H146" s="298">
        <f t="shared" si="7"/>
        <v>61.937280977626017</v>
      </c>
      <c r="I146" s="263">
        <v>10426</v>
      </c>
    </row>
    <row r="147" spans="1:9" ht="15.95" customHeight="1" x14ac:dyDescent="0.2">
      <c r="A147" s="263"/>
      <c r="B147" s="264" t="s">
        <v>288</v>
      </c>
      <c r="C147" s="264">
        <v>111</v>
      </c>
      <c r="D147" s="263" t="s">
        <v>290</v>
      </c>
      <c r="E147" s="263">
        <v>0</v>
      </c>
      <c r="F147" s="263">
        <v>0</v>
      </c>
      <c r="G147" s="263">
        <v>0</v>
      </c>
      <c r="H147" s="298">
        <v>0</v>
      </c>
      <c r="I147" s="263">
        <v>0</v>
      </c>
    </row>
    <row r="148" spans="1:9" ht="15.95" customHeight="1" x14ac:dyDescent="0.2">
      <c r="A148" s="263"/>
      <c r="B148" s="264" t="s">
        <v>331</v>
      </c>
      <c r="C148" s="264">
        <v>111</v>
      </c>
      <c r="D148" s="263" t="s">
        <v>332</v>
      </c>
      <c r="E148" s="263">
        <v>600</v>
      </c>
      <c r="F148" s="263">
        <v>600</v>
      </c>
      <c r="G148" s="263">
        <v>228.65</v>
      </c>
      <c r="H148" s="298">
        <f t="shared" si="7"/>
        <v>38.108333333333334</v>
      </c>
      <c r="I148" s="263">
        <v>350</v>
      </c>
    </row>
    <row r="149" spans="1:9" ht="15.95" customHeight="1" x14ac:dyDescent="0.2">
      <c r="A149" s="263"/>
      <c r="B149" s="264" t="s">
        <v>333</v>
      </c>
      <c r="C149" s="264">
        <v>111</v>
      </c>
      <c r="D149" s="263" t="s">
        <v>334</v>
      </c>
      <c r="E149" s="263">
        <v>100</v>
      </c>
      <c r="F149" s="263">
        <v>100</v>
      </c>
      <c r="G149" s="263">
        <v>66.400000000000006</v>
      </c>
      <c r="H149" s="298">
        <f t="shared" si="7"/>
        <v>66.400000000000006</v>
      </c>
      <c r="I149" s="263">
        <v>66</v>
      </c>
    </row>
    <row r="150" spans="1:9" ht="15.95" customHeight="1" x14ac:dyDescent="0.2">
      <c r="A150" s="263"/>
      <c r="B150" s="264" t="s">
        <v>482</v>
      </c>
      <c r="C150" s="264">
        <v>111</v>
      </c>
      <c r="D150" s="263" t="s">
        <v>324</v>
      </c>
      <c r="E150" s="263">
        <v>5800</v>
      </c>
      <c r="F150" s="263">
        <v>5800</v>
      </c>
      <c r="G150" s="263">
        <v>3906</v>
      </c>
      <c r="H150" s="298">
        <f t="shared" si="7"/>
        <v>67.344827586206904</v>
      </c>
      <c r="I150" s="263">
        <v>5709</v>
      </c>
    </row>
    <row r="151" spans="1:9" ht="15.95" customHeight="1" x14ac:dyDescent="0.2">
      <c r="A151" s="263"/>
      <c r="B151" s="264" t="s">
        <v>329</v>
      </c>
      <c r="C151" s="264">
        <v>111</v>
      </c>
      <c r="D151" s="263" t="s">
        <v>330</v>
      </c>
      <c r="E151" s="263">
        <v>2870</v>
      </c>
      <c r="F151" s="263">
        <v>2870</v>
      </c>
      <c r="G151" s="263">
        <v>1881.6</v>
      </c>
      <c r="H151" s="298">
        <f t="shared" si="7"/>
        <v>65.560975609756085</v>
      </c>
      <c r="I151" s="263">
        <v>2870</v>
      </c>
    </row>
    <row r="152" spans="1:9" ht="15.95" customHeight="1" x14ac:dyDescent="0.2">
      <c r="A152" s="263"/>
      <c r="B152" s="264" t="s">
        <v>603</v>
      </c>
      <c r="C152" s="264">
        <v>111</v>
      </c>
      <c r="D152" s="263" t="s">
        <v>864</v>
      </c>
      <c r="E152" s="263">
        <v>0</v>
      </c>
      <c r="F152" s="263">
        <v>0</v>
      </c>
      <c r="G152" s="263">
        <v>0</v>
      </c>
      <c r="H152" s="298">
        <v>0</v>
      </c>
      <c r="I152" s="263">
        <v>1997</v>
      </c>
    </row>
    <row r="153" spans="1:9" ht="15.95" customHeight="1" x14ac:dyDescent="0.2">
      <c r="A153" s="263"/>
      <c r="B153" s="264" t="s">
        <v>689</v>
      </c>
      <c r="C153" s="264">
        <v>111</v>
      </c>
      <c r="D153" s="263" t="s">
        <v>690</v>
      </c>
      <c r="E153" s="263">
        <v>0</v>
      </c>
      <c r="F153" s="263">
        <v>0</v>
      </c>
      <c r="G153" s="263">
        <v>4400</v>
      </c>
      <c r="H153" s="298">
        <v>0</v>
      </c>
      <c r="I153" s="263">
        <v>4400</v>
      </c>
    </row>
    <row r="154" spans="1:9" ht="15.95" customHeight="1" x14ac:dyDescent="0.2">
      <c r="A154" s="263"/>
      <c r="B154" s="264" t="s">
        <v>691</v>
      </c>
      <c r="C154" s="264" t="s">
        <v>551</v>
      </c>
      <c r="D154" s="263" t="s">
        <v>692</v>
      </c>
      <c r="E154" s="263">
        <v>5000</v>
      </c>
      <c r="F154" s="263">
        <v>5000</v>
      </c>
      <c r="G154" s="263">
        <v>0</v>
      </c>
      <c r="H154" s="298">
        <f t="shared" si="7"/>
        <v>0</v>
      </c>
      <c r="I154" s="263">
        <v>0</v>
      </c>
    </row>
    <row r="155" spans="1:9" ht="15.95" customHeight="1" x14ac:dyDescent="0.2">
      <c r="A155" s="263"/>
      <c r="B155" s="264">
        <v>312001</v>
      </c>
      <c r="C155" s="264" t="s">
        <v>890</v>
      </c>
      <c r="D155" s="263" t="s">
        <v>707</v>
      </c>
      <c r="E155" s="263">
        <v>0</v>
      </c>
      <c r="F155" s="263">
        <v>0</v>
      </c>
      <c r="G155" s="263">
        <v>0</v>
      </c>
      <c r="H155" s="298">
        <v>0</v>
      </c>
      <c r="I155" s="263">
        <v>0</v>
      </c>
    </row>
    <row r="156" spans="1:9" ht="15.95" customHeight="1" x14ac:dyDescent="0.2">
      <c r="A156" s="263"/>
      <c r="B156" s="264" t="s">
        <v>604</v>
      </c>
      <c r="C156" s="264">
        <v>111</v>
      </c>
      <c r="D156" s="263" t="s">
        <v>605</v>
      </c>
      <c r="E156" s="263">
        <v>2153</v>
      </c>
      <c r="F156" s="263">
        <v>2153</v>
      </c>
      <c r="G156" s="263">
        <v>146</v>
      </c>
      <c r="H156" s="298">
        <f t="shared" si="7"/>
        <v>6.7812354853692529</v>
      </c>
      <c r="I156" s="263">
        <v>146</v>
      </c>
    </row>
    <row r="157" spans="1:9" ht="15.95" customHeight="1" x14ac:dyDescent="0.2">
      <c r="A157" s="263"/>
      <c r="B157" s="264" t="s">
        <v>606</v>
      </c>
      <c r="C157" s="264">
        <v>111</v>
      </c>
      <c r="D157" s="263" t="s">
        <v>607</v>
      </c>
      <c r="E157" s="263">
        <v>4346</v>
      </c>
      <c r="F157" s="263">
        <v>4346</v>
      </c>
      <c r="G157" s="263">
        <v>4518</v>
      </c>
      <c r="H157" s="298">
        <f t="shared" si="7"/>
        <v>103.9576622181316</v>
      </c>
      <c r="I157" s="263">
        <v>4612</v>
      </c>
    </row>
    <row r="158" spans="1:9" ht="15.95" customHeight="1" x14ac:dyDescent="0.2">
      <c r="A158" s="263"/>
      <c r="B158" s="264">
        <v>312012</v>
      </c>
      <c r="C158" s="264">
        <v>111</v>
      </c>
      <c r="D158" s="263" t="s">
        <v>656</v>
      </c>
      <c r="E158" s="263">
        <v>0</v>
      </c>
      <c r="F158" s="263">
        <v>0</v>
      </c>
      <c r="G158" s="263">
        <v>0</v>
      </c>
      <c r="H158" s="298">
        <v>0</v>
      </c>
      <c r="I158" s="263">
        <v>0</v>
      </c>
    </row>
    <row r="159" spans="1:9" ht="15.95" customHeight="1" x14ac:dyDescent="0.2">
      <c r="A159" s="263"/>
      <c r="B159" s="264" t="s">
        <v>672</v>
      </c>
      <c r="C159" s="264">
        <v>111</v>
      </c>
      <c r="D159" s="263" t="s">
        <v>673</v>
      </c>
      <c r="E159" s="263">
        <v>5250</v>
      </c>
      <c r="F159" s="263">
        <v>5250</v>
      </c>
      <c r="G159" s="263">
        <v>6450</v>
      </c>
      <c r="H159" s="298">
        <f t="shared" si="7"/>
        <v>122.85714285714286</v>
      </c>
      <c r="I159" s="263">
        <v>6450</v>
      </c>
    </row>
    <row r="160" spans="1:9" ht="15.95" customHeight="1" x14ac:dyDescent="0.2">
      <c r="A160" s="263"/>
      <c r="B160" s="264" t="s">
        <v>674</v>
      </c>
      <c r="C160" s="264">
        <v>111</v>
      </c>
      <c r="D160" s="263" t="s">
        <v>675</v>
      </c>
      <c r="E160" s="263">
        <v>2800</v>
      </c>
      <c r="F160" s="263">
        <v>2800</v>
      </c>
      <c r="G160" s="263">
        <v>3600</v>
      </c>
      <c r="H160" s="298">
        <f t="shared" ref="H160:H195" si="13">SUM(G160/F160)*100</f>
        <v>128.57142857142858</v>
      </c>
      <c r="I160" s="263">
        <v>3600</v>
      </c>
    </row>
    <row r="161" spans="1:234" ht="15.95" customHeight="1" x14ac:dyDescent="0.2">
      <c r="A161" s="263"/>
      <c r="B161" s="264">
        <v>312001</v>
      </c>
      <c r="C161" s="264">
        <v>111</v>
      </c>
      <c r="D161" s="263" t="s">
        <v>750</v>
      </c>
      <c r="E161" s="263">
        <v>19350</v>
      </c>
      <c r="F161" s="263">
        <v>19350</v>
      </c>
      <c r="G161" s="263">
        <v>12000</v>
      </c>
      <c r="H161" s="298">
        <f t="shared" si="13"/>
        <v>62.015503875968989</v>
      </c>
      <c r="I161" s="263">
        <v>12000</v>
      </c>
    </row>
    <row r="162" spans="1:234" ht="15.95" customHeight="1" thickBot="1" x14ac:dyDescent="0.25">
      <c r="A162" s="272"/>
      <c r="B162" s="273"/>
      <c r="C162" s="273"/>
      <c r="D162" s="272" t="s">
        <v>90</v>
      </c>
      <c r="E162" s="272">
        <f t="shared" ref="E162:I162" si="14">SUM(E137:E161)</f>
        <v>718722</v>
      </c>
      <c r="F162" s="272">
        <f t="shared" si="14"/>
        <v>718722</v>
      </c>
      <c r="G162" s="272">
        <f t="shared" si="14"/>
        <v>566260.06999999995</v>
      </c>
      <c r="H162" s="300">
        <f t="shared" si="13"/>
        <v>78.787079009686636</v>
      </c>
      <c r="I162" s="272">
        <f t="shared" si="14"/>
        <v>747575</v>
      </c>
      <c r="J162" s="34">
        <f>SUM(E162)</f>
        <v>718722</v>
      </c>
      <c r="K162" s="34">
        <f>SUM(F162)</f>
        <v>718722</v>
      </c>
      <c r="L162" s="34">
        <f>SUM(G162)</f>
        <v>566260.06999999995</v>
      </c>
      <c r="M162" s="34">
        <f>SUM(H162)</f>
        <v>78.787079009686636</v>
      </c>
      <c r="N162" s="34">
        <f>SUM(I162)</f>
        <v>747575</v>
      </c>
      <c r="O162" s="34"/>
      <c r="P162" s="34"/>
    </row>
    <row r="163" spans="1:234" ht="15.95" customHeight="1" thickBot="1" x14ac:dyDescent="0.25">
      <c r="A163" s="278" t="s">
        <v>291</v>
      </c>
      <c r="B163" s="279"/>
      <c r="C163" s="279"/>
      <c r="D163" s="280"/>
      <c r="E163" s="281">
        <f>SUM(J163)</f>
        <v>2472899</v>
      </c>
      <c r="F163" s="281">
        <f>SUM(K163)</f>
        <v>2496731</v>
      </c>
      <c r="G163" s="281">
        <f t="shared" ref="G163:I163" si="15">SUM(L163)</f>
        <v>1855300.2200000002</v>
      </c>
      <c r="H163" s="301">
        <f t="shared" si="13"/>
        <v>74.309175477854851</v>
      </c>
      <c r="I163" s="281">
        <f t="shared" si="15"/>
        <v>2553679</v>
      </c>
      <c r="J163" s="34">
        <f>SUM(J27:J162)</f>
        <v>2472899</v>
      </c>
      <c r="K163" s="34">
        <f t="shared" ref="K163:N163" si="16">SUM(K27:K162)</f>
        <v>2496731</v>
      </c>
      <c r="L163" s="34">
        <f t="shared" si="16"/>
        <v>1855300.2200000002</v>
      </c>
      <c r="M163" s="34">
        <f t="shared" si="16"/>
        <v>679.70135748851771</v>
      </c>
      <c r="N163" s="34">
        <f t="shared" si="16"/>
        <v>2553679</v>
      </c>
      <c r="O163" s="6"/>
      <c r="P163" s="6"/>
    </row>
    <row r="164" spans="1:234" ht="15.95" customHeight="1" x14ac:dyDescent="0.2">
      <c r="A164" s="260">
        <v>230</v>
      </c>
      <c r="B164" s="271"/>
      <c r="C164" s="271"/>
      <c r="D164" s="282" t="s">
        <v>293</v>
      </c>
      <c r="E164" s="260"/>
      <c r="F164" s="260"/>
      <c r="G164" s="260"/>
      <c r="H164" s="302"/>
      <c r="I164" s="260"/>
    </row>
    <row r="165" spans="1:234" ht="15.95" customHeight="1" x14ac:dyDescent="0.2">
      <c r="A165" s="263"/>
      <c r="B165" s="264">
        <v>233001</v>
      </c>
      <c r="C165" s="264">
        <v>43</v>
      </c>
      <c r="D165" s="263" t="s">
        <v>752</v>
      </c>
      <c r="E165" s="263">
        <v>62400</v>
      </c>
      <c r="F165" s="263">
        <v>62400</v>
      </c>
      <c r="G165" s="263">
        <v>37000</v>
      </c>
      <c r="H165" s="298">
        <f t="shared" si="13"/>
        <v>59.294871794871796</v>
      </c>
      <c r="I165" s="263">
        <v>43000</v>
      </c>
    </row>
    <row r="166" spans="1:234" ht="15.95" customHeight="1" x14ac:dyDescent="0.2">
      <c r="A166" s="263"/>
      <c r="B166" s="264" t="s">
        <v>792</v>
      </c>
      <c r="C166" s="264">
        <v>43</v>
      </c>
      <c r="D166" s="263" t="s">
        <v>793</v>
      </c>
      <c r="E166" s="263"/>
      <c r="F166" s="263"/>
      <c r="G166" s="263">
        <v>3243.25</v>
      </c>
      <c r="H166" s="298">
        <v>0</v>
      </c>
      <c r="I166" s="263">
        <v>3243</v>
      </c>
    </row>
    <row r="167" spans="1:234" ht="15.95" customHeight="1" x14ac:dyDescent="0.2">
      <c r="A167" s="263"/>
      <c r="B167" s="264" t="s">
        <v>794</v>
      </c>
      <c r="C167" s="264">
        <v>43</v>
      </c>
      <c r="D167" s="263" t="s">
        <v>795</v>
      </c>
      <c r="E167" s="263"/>
      <c r="F167" s="263"/>
      <c r="G167" s="263">
        <v>2608.96</v>
      </c>
      <c r="H167" s="298">
        <v>0</v>
      </c>
      <c r="I167" s="263">
        <v>2609</v>
      </c>
    </row>
    <row r="168" spans="1:234" ht="15.95" customHeight="1" x14ac:dyDescent="0.2">
      <c r="A168" s="263"/>
      <c r="B168" s="264" t="s">
        <v>800</v>
      </c>
      <c r="C168" s="264">
        <v>43</v>
      </c>
      <c r="D168" s="263" t="s">
        <v>815</v>
      </c>
      <c r="E168" s="263"/>
      <c r="F168" s="263">
        <v>60000</v>
      </c>
      <c r="G168" s="263"/>
      <c r="H168" s="298">
        <f t="shared" si="13"/>
        <v>0</v>
      </c>
      <c r="I168" s="263">
        <v>0</v>
      </c>
    </row>
    <row r="169" spans="1:234" ht="15.95" customHeight="1" x14ac:dyDescent="0.2">
      <c r="A169" s="263"/>
      <c r="B169" s="264">
        <v>322002</v>
      </c>
      <c r="C169" s="264" t="s">
        <v>891</v>
      </c>
      <c r="D169" s="263" t="s">
        <v>741</v>
      </c>
      <c r="E169" s="263">
        <v>532247</v>
      </c>
      <c r="F169" s="263">
        <v>532247</v>
      </c>
      <c r="G169" s="263"/>
      <c r="H169" s="298">
        <f t="shared" si="13"/>
        <v>0</v>
      </c>
      <c r="I169" s="263">
        <v>116635</v>
      </c>
    </row>
    <row r="170" spans="1:234" ht="15.95" customHeight="1" x14ac:dyDescent="0.2">
      <c r="A170" s="263"/>
      <c r="B170" s="264" t="s">
        <v>790</v>
      </c>
      <c r="C170" s="264">
        <v>111</v>
      </c>
      <c r="D170" s="263" t="s">
        <v>791</v>
      </c>
      <c r="E170" s="263"/>
      <c r="F170" s="263"/>
      <c r="G170" s="263">
        <v>15000</v>
      </c>
      <c r="H170" s="298">
        <v>0</v>
      </c>
      <c r="I170" s="263">
        <v>15000</v>
      </c>
    </row>
    <row r="171" spans="1:234" ht="15.95" customHeight="1" x14ac:dyDescent="0.2">
      <c r="A171" s="263"/>
      <c r="B171" s="264" t="s">
        <v>697</v>
      </c>
      <c r="C171" s="264" t="s">
        <v>890</v>
      </c>
      <c r="D171" s="263" t="s">
        <v>869</v>
      </c>
      <c r="E171" s="263">
        <v>659624</v>
      </c>
      <c r="F171" s="263">
        <v>659624</v>
      </c>
      <c r="G171" s="263">
        <v>597990.80000000005</v>
      </c>
      <c r="H171" s="298">
        <f t="shared" si="13"/>
        <v>90.656313293633957</v>
      </c>
      <c r="I171" s="263">
        <v>659624</v>
      </c>
    </row>
    <row r="172" spans="1:234" ht="15.95" customHeight="1" x14ac:dyDescent="0.2">
      <c r="A172" s="263"/>
      <c r="B172" s="264">
        <v>239001</v>
      </c>
      <c r="C172" s="264">
        <v>43</v>
      </c>
      <c r="D172" s="263" t="s">
        <v>884</v>
      </c>
      <c r="E172" s="263">
        <v>0</v>
      </c>
      <c r="F172" s="263">
        <v>0</v>
      </c>
      <c r="G172" s="263">
        <v>18200</v>
      </c>
      <c r="H172" s="298">
        <v>0</v>
      </c>
      <c r="I172" s="263">
        <v>18200</v>
      </c>
    </row>
    <row r="173" spans="1:234" ht="15.95" customHeight="1" thickBot="1" x14ac:dyDescent="0.25">
      <c r="A173" s="272"/>
      <c r="B173" s="273"/>
      <c r="C173" s="273"/>
      <c r="D173" s="272" t="s">
        <v>90</v>
      </c>
      <c r="E173" s="272">
        <f t="shared" ref="E173:I173" si="17">SUM(E165:E172)</f>
        <v>1254271</v>
      </c>
      <c r="F173" s="272">
        <f t="shared" si="17"/>
        <v>1314271</v>
      </c>
      <c r="G173" s="272">
        <f t="shared" si="17"/>
        <v>674043.01</v>
      </c>
      <c r="H173" s="300">
        <f t="shared" si="13"/>
        <v>51.286455380967851</v>
      </c>
      <c r="I173" s="272">
        <f t="shared" si="17"/>
        <v>858311</v>
      </c>
      <c r="J173" s="34">
        <f>SUM(E173)</f>
        <v>1254271</v>
      </c>
      <c r="K173" s="34">
        <f>SUM(F173)</f>
        <v>1314271</v>
      </c>
      <c r="L173" s="34">
        <f>SUM(G173)</f>
        <v>674043.01</v>
      </c>
      <c r="M173" s="34">
        <f>SUM(H173)</f>
        <v>51.286455380967851</v>
      </c>
      <c r="N173" s="34">
        <f>SUM(I173)</f>
        <v>858311</v>
      </c>
      <c r="O173" s="34"/>
      <c r="P173" s="34"/>
    </row>
    <row r="174" spans="1:234" ht="15.95" customHeight="1" thickBot="1" x14ac:dyDescent="0.25">
      <c r="A174" s="278" t="s">
        <v>294</v>
      </c>
      <c r="B174" s="279"/>
      <c r="C174" s="279"/>
      <c r="D174" s="283"/>
      <c r="E174" s="281">
        <f>SUM(J174)</f>
        <v>1254271</v>
      </c>
      <c r="F174" s="281">
        <f>SUM(K174)</f>
        <v>1314271</v>
      </c>
      <c r="G174" s="281">
        <f t="shared" ref="G174:I174" si="18">SUM(L174)</f>
        <v>674043.01</v>
      </c>
      <c r="H174" s="301">
        <f t="shared" si="13"/>
        <v>51.286455380967851</v>
      </c>
      <c r="I174" s="281">
        <f t="shared" si="18"/>
        <v>858311</v>
      </c>
      <c r="J174" s="34">
        <f>SUM(J173)</f>
        <v>1254271</v>
      </c>
      <c r="K174" s="34">
        <f t="shared" ref="K174:N174" si="19">SUM(K173)</f>
        <v>1314271</v>
      </c>
      <c r="L174" s="34">
        <f t="shared" si="19"/>
        <v>674043.01</v>
      </c>
      <c r="M174" s="34">
        <f t="shared" si="19"/>
        <v>51.286455380967851</v>
      </c>
      <c r="N174" s="34">
        <f t="shared" si="19"/>
        <v>858311</v>
      </c>
      <c r="O174" s="34"/>
      <c r="P174" s="34"/>
    </row>
    <row r="175" spans="1:234" s="112" customFormat="1" ht="15" customHeight="1" x14ac:dyDescent="0.2">
      <c r="A175" s="261"/>
      <c r="B175" s="262"/>
      <c r="C175" s="262"/>
      <c r="D175" s="261" t="s">
        <v>295</v>
      </c>
      <c r="E175" s="261"/>
      <c r="F175" s="261"/>
      <c r="G175" s="261"/>
      <c r="H175" s="303"/>
      <c r="I175" s="261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258"/>
      <c r="AY175" s="258"/>
      <c r="AZ175" s="258"/>
      <c r="BA175" s="258"/>
      <c r="BB175" s="258"/>
      <c r="BC175" s="258"/>
      <c r="BD175" s="258"/>
      <c r="BE175" s="258"/>
      <c r="BF175" s="258"/>
      <c r="BG175" s="258"/>
      <c r="BH175" s="258"/>
      <c r="BI175" s="258"/>
      <c r="BJ175" s="258"/>
      <c r="BK175" s="258"/>
      <c r="BL175" s="258"/>
      <c r="BM175" s="258"/>
      <c r="BN175" s="258"/>
      <c r="BO175" s="258"/>
      <c r="BP175" s="258"/>
      <c r="BQ175" s="258"/>
      <c r="BR175" s="258"/>
      <c r="BS175" s="258"/>
      <c r="BT175" s="258"/>
      <c r="BU175" s="258"/>
      <c r="BV175" s="258"/>
      <c r="BW175" s="258"/>
      <c r="BX175" s="258"/>
      <c r="BY175" s="258"/>
      <c r="BZ175" s="258"/>
      <c r="CA175" s="258"/>
      <c r="CB175" s="258"/>
      <c r="CC175" s="258"/>
      <c r="CD175" s="258"/>
      <c r="CE175" s="258"/>
      <c r="CF175" s="258"/>
      <c r="CG175" s="258"/>
      <c r="CH175" s="258"/>
      <c r="CI175" s="258"/>
      <c r="CJ175" s="258"/>
      <c r="CK175" s="258"/>
      <c r="CL175" s="258"/>
      <c r="CM175" s="258"/>
      <c r="CN175" s="258"/>
      <c r="CO175" s="258"/>
      <c r="CP175" s="258"/>
      <c r="CQ175" s="258"/>
      <c r="CR175" s="258"/>
      <c r="CS175" s="258"/>
      <c r="CT175" s="258"/>
      <c r="CU175" s="258"/>
      <c r="CV175" s="258"/>
      <c r="CW175" s="258"/>
      <c r="CX175" s="258"/>
      <c r="CY175" s="258"/>
      <c r="CZ175" s="258"/>
      <c r="DA175" s="258"/>
      <c r="DB175" s="258"/>
      <c r="DC175" s="258"/>
      <c r="DD175" s="258"/>
      <c r="DE175" s="258"/>
      <c r="DF175" s="258"/>
      <c r="DG175" s="258"/>
      <c r="DH175" s="258"/>
      <c r="DI175" s="258"/>
      <c r="DJ175" s="258"/>
      <c r="DK175" s="258"/>
      <c r="DL175" s="258"/>
      <c r="DM175" s="258"/>
      <c r="DN175" s="258"/>
      <c r="DO175" s="258"/>
      <c r="DP175" s="258"/>
      <c r="DQ175" s="258"/>
      <c r="DR175" s="258"/>
      <c r="DS175" s="258"/>
      <c r="DT175" s="258"/>
      <c r="DU175" s="258"/>
      <c r="DV175" s="258"/>
      <c r="DW175" s="258"/>
      <c r="DX175" s="258"/>
      <c r="DY175" s="258"/>
      <c r="DZ175" s="258"/>
      <c r="EA175" s="258"/>
      <c r="EB175" s="258"/>
      <c r="EC175" s="258"/>
      <c r="ED175" s="258"/>
      <c r="EE175" s="258"/>
      <c r="EF175" s="258"/>
      <c r="EG175" s="258"/>
      <c r="EH175" s="258"/>
      <c r="EI175" s="258"/>
      <c r="EJ175" s="258"/>
      <c r="EK175" s="258"/>
      <c r="EL175" s="258"/>
      <c r="EM175" s="258"/>
      <c r="EN175" s="258"/>
      <c r="EO175" s="258"/>
      <c r="EP175" s="258"/>
      <c r="EQ175" s="258"/>
      <c r="ER175" s="258"/>
      <c r="ES175" s="258"/>
      <c r="ET175" s="258"/>
      <c r="EU175" s="258"/>
      <c r="EV175" s="258"/>
      <c r="EW175" s="258"/>
      <c r="EX175" s="258"/>
      <c r="EY175" s="258"/>
      <c r="EZ175" s="258"/>
      <c r="FA175" s="258"/>
      <c r="FB175" s="258"/>
      <c r="FC175" s="258"/>
      <c r="FD175" s="258"/>
      <c r="FE175" s="258"/>
      <c r="FF175" s="258"/>
      <c r="FG175" s="258"/>
      <c r="FH175" s="258"/>
      <c r="FI175" s="258"/>
      <c r="FJ175" s="258"/>
      <c r="FK175" s="258"/>
      <c r="FL175" s="258"/>
      <c r="FM175" s="258"/>
      <c r="FN175" s="258"/>
      <c r="FO175" s="258"/>
      <c r="FP175" s="258"/>
      <c r="FQ175" s="258"/>
      <c r="FR175" s="258"/>
      <c r="FS175" s="258"/>
      <c r="FT175" s="258"/>
      <c r="FU175" s="258"/>
      <c r="FV175" s="258"/>
      <c r="FW175" s="258"/>
      <c r="FX175" s="258"/>
      <c r="FY175" s="258"/>
      <c r="FZ175" s="258"/>
      <c r="GA175" s="258"/>
      <c r="GB175" s="258"/>
      <c r="GC175" s="258"/>
      <c r="GD175" s="258"/>
      <c r="GE175" s="258"/>
      <c r="GF175" s="258"/>
      <c r="GG175" s="258"/>
      <c r="GH175" s="258"/>
      <c r="GI175" s="258"/>
      <c r="GJ175" s="258"/>
      <c r="GK175" s="258"/>
      <c r="GL175" s="258"/>
      <c r="GM175" s="258"/>
      <c r="GN175" s="258"/>
      <c r="GO175" s="258"/>
      <c r="GP175" s="258"/>
      <c r="GQ175" s="258"/>
      <c r="GR175" s="258"/>
      <c r="GS175" s="258"/>
      <c r="GT175" s="258"/>
      <c r="GU175" s="258"/>
      <c r="GV175" s="258"/>
      <c r="GW175" s="258"/>
      <c r="GX175" s="258"/>
      <c r="GY175" s="258"/>
      <c r="GZ175" s="258"/>
      <c r="HA175" s="258"/>
      <c r="HB175" s="258"/>
      <c r="HC175" s="258"/>
      <c r="HD175" s="258"/>
      <c r="HE175" s="258"/>
      <c r="HF175" s="258"/>
      <c r="HG175" s="258"/>
      <c r="HH175" s="258"/>
      <c r="HI175" s="258"/>
      <c r="HJ175" s="258"/>
      <c r="HK175" s="258"/>
      <c r="HL175" s="258"/>
      <c r="HM175" s="258"/>
      <c r="HN175" s="258"/>
      <c r="HO175" s="258"/>
      <c r="HP175" s="258"/>
      <c r="HQ175" s="258"/>
      <c r="HR175" s="258"/>
      <c r="HS175" s="258"/>
      <c r="HT175" s="258"/>
      <c r="HU175" s="258"/>
      <c r="HV175" s="258"/>
      <c r="HW175" s="258"/>
      <c r="HX175" s="258"/>
      <c r="HY175" s="258"/>
      <c r="HZ175" s="258"/>
    </row>
    <row r="176" spans="1:234" ht="15" customHeight="1" x14ac:dyDescent="0.2">
      <c r="A176" s="263" t="s">
        <v>768</v>
      </c>
      <c r="B176" s="264"/>
      <c r="C176" s="264"/>
      <c r="D176" s="263" t="s">
        <v>296</v>
      </c>
      <c r="E176" s="263"/>
      <c r="F176" s="263"/>
      <c r="G176" s="263"/>
      <c r="H176" s="298"/>
      <c r="I176" s="263"/>
    </row>
    <row r="177" spans="1:16" ht="15.95" customHeight="1" x14ac:dyDescent="0.2">
      <c r="A177" s="263"/>
      <c r="B177" s="264">
        <v>454001</v>
      </c>
      <c r="C177" s="264">
        <v>46</v>
      </c>
      <c r="D177" s="263" t="s">
        <v>870</v>
      </c>
      <c r="E177" s="263">
        <v>0</v>
      </c>
      <c r="F177" s="263">
        <v>0</v>
      </c>
      <c r="G177" s="263">
        <v>38388.28</v>
      </c>
      <c r="H177" s="298">
        <v>0</v>
      </c>
      <c r="I177" s="263">
        <v>38388</v>
      </c>
    </row>
    <row r="178" spans="1:16" ht="15.95" customHeight="1" x14ac:dyDescent="0.2">
      <c r="A178" s="263"/>
      <c r="B178" s="264">
        <v>410</v>
      </c>
      <c r="C178" s="264">
        <v>41</v>
      </c>
      <c r="D178" s="263" t="s">
        <v>668</v>
      </c>
      <c r="E178" s="263">
        <v>25000</v>
      </c>
      <c r="F178" s="263">
        <v>25000</v>
      </c>
      <c r="G178" s="263">
        <v>0</v>
      </c>
      <c r="H178" s="298">
        <f t="shared" si="13"/>
        <v>0</v>
      </c>
      <c r="I178" s="263">
        <v>0</v>
      </c>
    </row>
    <row r="179" spans="1:16" ht="15.95" customHeight="1" x14ac:dyDescent="0.2">
      <c r="A179" s="263"/>
      <c r="B179" s="264">
        <v>513002</v>
      </c>
      <c r="C179" s="264">
        <v>52</v>
      </c>
      <c r="D179" s="263" t="s">
        <v>769</v>
      </c>
      <c r="E179" s="263">
        <v>70000</v>
      </c>
      <c r="F179" s="263">
        <v>200000</v>
      </c>
      <c r="G179" s="263">
        <v>0</v>
      </c>
      <c r="H179" s="298">
        <f t="shared" si="13"/>
        <v>0</v>
      </c>
      <c r="I179" s="263">
        <v>200000</v>
      </c>
    </row>
    <row r="180" spans="1:16" ht="15.95" customHeight="1" thickBot="1" x14ac:dyDescent="0.25">
      <c r="A180" s="272"/>
      <c r="B180" s="273"/>
      <c r="C180" s="273"/>
      <c r="D180" s="272" t="s">
        <v>90</v>
      </c>
      <c r="E180" s="272">
        <f>SUM(E177:E179)</f>
        <v>95000</v>
      </c>
      <c r="F180" s="272">
        <f t="shared" ref="F180:I180" si="20">SUM(F177:F179)</f>
        <v>225000</v>
      </c>
      <c r="G180" s="272">
        <f t="shared" si="20"/>
        <v>38388.28</v>
      </c>
      <c r="H180" s="300">
        <f t="shared" si="13"/>
        <v>17.061457777777779</v>
      </c>
      <c r="I180" s="272">
        <f t="shared" si="20"/>
        <v>238388</v>
      </c>
      <c r="J180" s="34">
        <f>SUM(E180)</f>
        <v>95000</v>
      </c>
      <c r="K180" s="34">
        <f>SUM(F180)</f>
        <v>225000</v>
      </c>
      <c r="L180" s="34">
        <f>SUM(G180)</f>
        <v>38388.28</v>
      </c>
      <c r="M180" s="34">
        <f>SUM(H180)</f>
        <v>17.061457777777779</v>
      </c>
      <c r="N180" s="34">
        <f>SUM(I180)</f>
        <v>238388</v>
      </c>
      <c r="O180" s="34"/>
      <c r="P180" s="34"/>
    </row>
    <row r="181" spans="1:16" ht="15.95" customHeight="1" thickBot="1" x14ac:dyDescent="0.25">
      <c r="A181" s="278" t="s">
        <v>297</v>
      </c>
      <c r="B181" s="279"/>
      <c r="C181" s="279"/>
      <c r="D181" s="283"/>
      <c r="E181" s="281">
        <f>SUM(J181)</f>
        <v>95000</v>
      </c>
      <c r="F181" s="281">
        <f>SUM(K181)</f>
        <v>225000</v>
      </c>
      <c r="G181" s="281">
        <f t="shared" ref="G181:I181" si="21">SUM(L181)</f>
        <v>38388.28</v>
      </c>
      <c r="H181" s="304">
        <f t="shared" si="13"/>
        <v>17.061457777777779</v>
      </c>
      <c r="I181" s="281">
        <f t="shared" si="21"/>
        <v>238388</v>
      </c>
      <c r="J181" s="34">
        <f>SUM(J180)</f>
        <v>95000</v>
      </c>
      <c r="K181" s="34">
        <f t="shared" ref="K181:N181" si="22">SUM(K180)</f>
        <v>225000</v>
      </c>
      <c r="L181" s="34">
        <f t="shared" si="22"/>
        <v>38388.28</v>
      </c>
      <c r="M181" s="34">
        <f t="shared" si="22"/>
        <v>17.061457777777779</v>
      </c>
      <c r="N181" s="34">
        <f t="shared" si="22"/>
        <v>238388</v>
      </c>
      <c r="O181" s="34"/>
      <c r="P181" s="34"/>
    </row>
    <row r="182" spans="1:16" ht="15.95" customHeight="1" x14ac:dyDescent="0.2">
      <c r="A182" s="293"/>
      <c r="B182" s="294"/>
      <c r="C182" s="294"/>
      <c r="D182" s="293"/>
      <c r="E182" s="293"/>
      <c r="F182" s="293"/>
      <c r="G182" s="293"/>
      <c r="H182" s="305"/>
      <c r="I182" s="293"/>
      <c r="J182" s="34"/>
      <c r="K182" s="34"/>
      <c r="L182" s="34"/>
      <c r="M182" s="34"/>
      <c r="N182" s="34"/>
      <c r="O182" s="34"/>
      <c r="P182" s="34"/>
    </row>
    <row r="183" spans="1:16" ht="15.95" customHeight="1" x14ac:dyDescent="0.2">
      <c r="A183" s="263">
        <v>220</v>
      </c>
      <c r="B183" s="264"/>
      <c r="C183" s="264"/>
      <c r="D183" s="263" t="s">
        <v>265</v>
      </c>
      <c r="E183" s="263"/>
      <c r="F183" s="263"/>
      <c r="G183" s="263"/>
      <c r="H183" s="298"/>
      <c r="I183" s="263"/>
    </row>
    <row r="184" spans="1:16" ht="15" customHeight="1" x14ac:dyDescent="0.2">
      <c r="A184" s="263"/>
      <c r="B184" s="264"/>
      <c r="C184" s="264"/>
      <c r="D184" s="263" t="s">
        <v>264</v>
      </c>
      <c r="E184" s="263"/>
      <c r="F184" s="263"/>
      <c r="G184" s="263"/>
      <c r="H184" s="298"/>
      <c r="I184" s="263"/>
    </row>
    <row r="185" spans="1:16" ht="15" customHeight="1" x14ac:dyDescent="0.2">
      <c r="A185" s="263">
        <v>220</v>
      </c>
      <c r="B185" s="264">
        <v>223003</v>
      </c>
      <c r="C185" s="264"/>
      <c r="D185" s="263" t="s">
        <v>522</v>
      </c>
      <c r="E185" s="263"/>
      <c r="F185" s="263"/>
      <c r="G185" s="263"/>
      <c r="H185" s="298"/>
      <c r="I185" s="263"/>
    </row>
    <row r="186" spans="1:16" ht="15" customHeight="1" x14ac:dyDescent="0.2">
      <c r="A186" s="263">
        <v>220</v>
      </c>
      <c r="B186" s="264">
        <v>223003</v>
      </c>
      <c r="C186" s="264"/>
      <c r="D186" s="263" t="s">
        <v>523</v>
      </c>
      <c r="E186" s="263"/>
      <c r="F186" s="263"/>
      <c r="G186" s="263"/>
      <c r="H186" s="298"/>
      <c r="I186" s="263"/>
    </row>
    <row r="187" spans="1:16" ht="15" customHeight="1" thickBot="1" x14ac:dyDescent="0.25">
      <c r="A187" s="272"/>
      <c r="B187" s="273"/>
      <c r="C187" s="273"/>
      <c r="D187" s="272" t="s">
        <v>66</v>
      </c>
      <c r="E187" s="272">
        <f>SUM(E184:E186)</f>
        <v>0</v>
      </c>
      <c r="F187" s="272">
        <f t="shared" ref="F187:I187" si="23">SUM(F184:F186)</f>
        <v>0</v>
      </c>
      <c r="G187" s="272">
        <f t="shared" si="23"/>
        <v>0</v>
      </c>
      <c r="H187" s="300">
        <v>0</v>
      </c>
      <c r="I187" s="272">
        <f t="shared" si="23"/>
        <v>0</v>
      </c>
      <c r="J187" s="34">
        <f>SUM(E187)</f>
        <v>0</v>
      </c>
      <c r="K187" s="34">
        <f>SUM(F187)</f>
        <v>0</v>
      </c>
      <c r="L187" s="34">
        <f>SUM(G187)</f>
        <v>0</v>
      </c>
      <c r="M187" s="34">
        <f>SUM(H187)</f>
        <v>0</v>
      </c>
      <c r="N187" s="34">
        <f>SUM(I187)</f>
        <v>0</v>
      </c>
      <c r="O187" s="34"/>
      <c r="P187" s="34"/>
    </row>
    <row r="188" spans="1:16" ht="14.45" customHeight="1" thickBot="1" x14ac:dyDescent="0.25">
      <c r="A188" s="295" t="s">
        <v>234</v>
      </c>
      <c r="B188" s="296"/>
      <c r="C188" s="296"/>
      <c r="D188" s="296"/>
      <c r="E188" s="296">
        <f>SUM(J188)</f>
        <v>0</v>
      </c>
      <c r="F188" s="296">
        <f t="shared" ref="F188:I188" si="24">SUM(K188)</f>
        <v>0</v>
      </c>
      <c r="G188" s="296">
        <f t="shared" si="24"/>
        <v>0</v>
      </c>
      <c r="H188" s="306">
        <v>0</v>
      </c>
      <c r="I188" s="297">
        <f t="shared" si="24"/>
        <v>0</v>
      </c>
      <c r="J188" s="34">
        <f>SUM(J187)</f>
        <v>0</v>
      </c>
      <c r="K188" s="34">
        <f t="shared" ref="K188:N188" si="25">SUM(K187)</f>
        <v>0</v>
      </c>
      <c r="L188" s="34">
        <f t="shared" si="25"/>
        <v>0</v>
      </c>
      <c r="M188" s="34">
        <f t="shared" si="25"/>
        <v>0</v>
      </c>
      <c r="N188" s="34">
        <f t="shared" si="25"/>
        <v>0</v>
      </c>
    </row>
    <row r="189" spans="1:16" ht="15" customHeight="1" x14ac:dyDescent="0.2">
      <c r="A189" t="s">
        <v>233</v>
      </c>
      <c r="H189" s="6"/>
    </row>
    <row r="190" spans="1:16" ht="15" customHeight="1" x14ac:dyDescent="0.2">
      <c r="H190" s="6"/>
    </row>
    <row r="191" spans="1:16" s="112" customFormat="1" ht="15.95" customHeight="1" thickBot="1" x14ac:dyDescent="0.25">
      <c r="A191" s="260"/>
      <c r="B191" s="260"/>
      <c r="C191" s="260"/>
      <c r="D191" s="282" t="s">
        <v>298</v>
      </c>
      <c r="E191" s="260"/>
      <c r="F191" s="260"/>
      <c r="G191" s="260"/>
      <c r="H191" s="302"/>
      <c r="I191" s="260"/>
    </row>
    <row r="192" spans="1:16" ht="15.95" customHeight="1" thickBot="1" x14ac:dyDescent="0.25">
      <c r="A192" s="274" t="s">
        <v>193</v>
      </c>
      <c r="B192" s="275"/>
      <c r="C192" s="275"/>
      <c r="D192" s="276"/>
      <c r="E192" s="277">
        <f>SUM(E163)</f>
        <v>2472899</v>
      </c>
      <c r="F192" s="277">
        <f>SUM(F163)</f>
        <v>2496731</v>
      </c>
      <c r="G192" s="277">
        <f>SUM(G163)</f>
        <v>1855300.2200000002</v>
      </c>
      <c r="H192" s="307">
        <f t="shared" si="13"/>
        <v>74.309175477854851</v>
      </c>
      <c r="I192" s="277">
        <f>SUM(I163)</f>
        <v>2553679</v>
      </c>
    </row>
    <row r="193" spans="1:9" ht="15.95" customHeight="1" thickBot="1" x14ac:dyDescent="0.25">
      <c r="A193" s="274" t="s">
        <v>292</v>
      </c>
      <c r="B193" s="275"/>
      <c r="C193" s="275"/>
      <c r="D193" s="276"/>
      <c r="E193" s="277">
        <f>SUM(E174)</f>
        <v>1254271</v>
      </c>
      <c r="F193" s="277">
        <f>SUM(F174)</f>
        <v>1314271</v>
      </c>
      <c r="G193" s="277">
        <f>SUM(G174)</f>
        <v>674043.01</v>
      </c>
      <c r="H193" s="307">
        <f t="shared" si="13"/>
        <v>51.286455380967851</v>
      </c>
      <c r="I193" s="277">
        <f>SUM(I174)</f>
        <v>858311</v>
      </c>
    </row>
    <row r="194" spans="1:9" ht="15" customHeight="1" thickBot="1" x14ac:dyDescent="0.25">
      <c r="A194" s="274" t="s">
        <v>295</v>
      </c>
      <c r="B194" s="275"/>
      <c r="C194" s="275"/>
      <c r="D194" s="276"/>
      <c r="E194" s="277">
        <f t="shared" ref="E194:I194" si="26">SUM(E181)</f>
        <v>95000</v>
      </c>
      <c r="F194" s="277">
        <f t="shared" si="26"/>
        <v>225000</v>
      </c>
      <c r="G194" s="277">
        <f t="shared" si="26"/>
        <v>38388.28</v>
      </c>
      <c r="H194" s="307">
        <f t="shared" si="13"/>
        <v>17.061457777777779</v>
      </c>
      <c r="I194" s="277">
        <f t="shared" si="26"/>
        <v>238388</v>
      </c>
    </row>
    <row r="195" spans="1:9" s="16" customFormat="1" ht="15.95" customHeight="1" thickBot="1" x14ac:dyDescent="0.25">
      <c r="A195" s="274" t="s">
        <v>426</v>
      </c>
      <c r="B195" s="275"/>
      <c r="C195" s="275"/>
      <c r="D195" s="276"/>
      <c r="E195" s="277">
        <f>SUM(E192:E194)</f>
        <v>3822170</v>
      </c>
      <c r="F195" s="277">
        <f t="shared" ref="F195:I195" si="27">SUM(F192:F194)</f>
        <v>4036002</v>
      </c>
      <c r="G195" s="277">
        <f t="shared" si="27"/>
        <v>2567731.5100000002</v>
      </c>
      <c r="H195" s="307">
        <f t="shared" si="13"/>
        <v>63.620669910470816</v>
      </c>
      <c r="I195" s="277">
        <f t="shared" si="27"/>
        <v>3650378</v>
      </c>
    </row>
    <row r="198" spans="1:9" x14ac:dyDescent="0.2">
      <c r="E198" s="114"/>
      <c r="F198" s="114"/>
      <c r="H198" s="114"/>
      <c r="I198" s="114"/>
    </row>
    <row r="202" spans="1:9" x14ac:dyDescent="0.2">
      <c r="G202" s="207"/>
      <c r="H202" s="207"/>
      <c r="I202" s="207"/>
    </row>
    <row r="204" spans="1:9" x14ac:dyDescent="0.2">
      <c r="D204" s="40"/>
      <c r="E204" s="40"/>
      <c r="F204" s="40"/>
      <c r="G204" s="206"/>
      <c r="H204" s="206"/>
      <c r="I204" s="206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1-9 2017</vt:lpstr>
      <vt:lpstr>Príjmy 1-9 2017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2017-11-29T15:47:24Z</cp:lastPrinted>
  <dcterms:created xsi:type="dcterms:W3CDTF">1997-01-24T11:07:25Z</dcterms:created>
  <dcterms:modified xsi:type="dcterms:W3CDTF">2017-11-29T15:47:33Z</dcterms:modified>
</cp:coreProperties>
</file>