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09739\Documents\OZ 2017\OZ 14.12.2017\"/>
    </mc:Choice>
  </mc:AlternateContent>
  <bookViews>
    <workbookView xWindow="0" yWindow="0" windowWidth="17490" windowHeight="7965"/>
  </bookViews>
  <sheets>
    <sheet name="Výdavky 2018-2020" sheetId="9" r:id="rId1"/>
    <sheet name="Príjmy 2018-2020" sheetId="8" r:id="rId2"/>
  </sheets>
  <calcPr calcId="152511" calcOnSave="0"/>
</workbook>
</file>

<file path=xl/calcChain.xml><?xml version="1.0" encoding="utf-8"?>
<calcChain xmlns="http://schemas.openxmlformats.org/spreadsheetml/2006/main">
  <c r="F205" i="8" l="1"/>
  <c r="F203" i="8"/>
  <c r="G198" i="8"/>
  <c r="H198" i="8"/>
  <c r="I198" i="8"/>
  <c r="J198" i="8"/>
  <c r="K198" i="8"/>
  <c r="H192" i="8"/>
  <c r="I192" i="8"/>
  <c r="J192" i="8"/>
  <c r="K192" i="8"/>
  <c r="H181" i="8"/>
  <c r="I181" i="8"/>
  <c r="J181" i="8"/>
  <c r="K181" i="8"/>
  <c r="G181" i="8"/>
  <c r="H169" i="8"/>
  <c r="I169" i="8"/>
  <c r="J169" i="8"/>
  <c r="K169" i="8"/>
  <c r="N139" i="8"/>
  <c r="O139" i="8"/>
  <c r="L139" i="8"/>
  <c r="H139" i="8"/>
  <c r="I139" i="8"/>
  <c r="P139" i="8" s="1"/>
  <c r="J139" i="8"/>
  <c r="Q139" i="8" s="1"/>
  <c r="K139" i="8"/>
  <c r="R139" i="8" s="1"/>
  <c r="G139" i="8"/>
  <c r="H127" i="8"/>
  <c r="I127" i="8"/>
  <c r="J127" i="8"/>
  <c r="K127" i="8"/>
  <c r="H112" i="8"/>
  <c r="I112" i="8"/>
  <c r="J112" i="8"/>
  <c r="K112" i="8"/>
  <c r="H79" i="8"/>
  <c r="I79" i="8"/>
  <c r="J79" i="8"/>
  <c r="K79" i="8"/>
  <c r="H69" i="8"/>
  <c r="I69" i="8"/>
  <c r="J69" i="8"/>
  <c r="K69" i="8"/>
  <c r="I44" i="8"/>
  <c r="J44" i="8"/>
  <c r="K44" i="8"/>
  <c r="H40" i="8"/>
  <c r="I40" i="8"/>
  <c r="J40" i="8"/>
  <c r="K40" i="8"/>
  <c r="H30" i="8"/>
  <c r="I30" i="8"/>
  <c r="J30" i="8"/>
  <c r="K30" i="8"/>
  <c r="P26" i="8"/>
  <c r="H26" i="8"/>
  <c r="O26" i="8" s="1"/>
  <c r="I26" i="8"/>
  <c r="J26" i="8"/>
  <c r="Q26" i="8" s="1"/>
  <c r="K26" i="8"/>
  <c r="R26" i="8" s="1"/>
  <c r="H539" i="9"/>
  <c r="P539" i="9" s="1"/>
  <c r="P540" i="9" s="1"/>
  <c r="H540" i="9" s="1"/>
  <c r="I539" i="9"/>
  <c r="Q539" i="9" s="1"/>
  <c r="Q540" i="9" s="1"/>
  <c r="I540" i="9" s="1"/>
  <c r="J539" i="9"/>
  <c r="R539" i="9" s="1"/>
  <c r="R540" i="9" s="1"/>
  <c r="J540" i="9" s="1"/>
  <c r="K539" i="9"/>
  <c r="S539" i="9" s="1"/>
  <c r="S540" i="9" s="1"/>
  <c r="K540" i="9" s="1"/>
  <c r="G539" i="9"/>
  <c r="I532" i="9"/>
  <c r="J532" i="9"/>
  <c r="K532" i="9"/>
  <c r="L532" i="9"/>
  <c r="I517" i="9"/>
  <c r="J517" i="9"/>
  <c r="K517" i="9"/>
  <c r="L517" i="9"/>
  <c r="I467" i="9"/>
  <c r="V467" i="9" s="1"/>
  <c r="J467" i="9"/>
  <c r="W467" i="9" s="1"/>
  <c r="K467" i="9"/>
  <c r="X467" i="9" s="1"/>
  <c r="L467" i="9"/>
  <c r="Y467" i="9" s="1"/>
  <c r="I462" i="9"/>
  <c r="V462" i="9" s="1"/>
  <c r="J462" i="9"/>
  <c r="W462" i="9" s="1"/>
  <c r="K462" i="9"/>
  <c r="X462" i="9" s="1"/>
  <c r="L462" i="9"/>
  <c r="Y462" i="9" s="1"/>
  <c r="I454" i="9"/>
  <c r="V454" i="9" s="1"/>
  <c r="J454" i="9"/>
  <c r="W454" i="9" s="1"/>
  <c r="K454" i="9"/>
  <c r="X454" i="9" s="1"/>
  <c r="L454" i="9"/>
  <c r="Y454" i="9" s="1"/>
  <c r="I446" i="9"/>
  <c r="V446" i="9" s="1"/>
  <c r="J446" i="9"/>
  <c r="W446" i="9" s="1"/>
  <c r="K446" i="9"/>
  <c r="X446" i="9" s="1"/>
  <c r="L446" i="9"/>
  <c r="Y446" i="9" s="1"/>
  <c r="I441" i="9"/>
  <c r="V441" i="9" s="1"/>
  <c r="J441" i="9"/>
  <c r="W441" i="9" s="1"/>
  <c r="K441" i="9"/>
  <c r="X441" i="9" s="1"/>
  <c r="L441" i="9"/>
  <c r="Y441" i="9" s="1"/>
  <c r="I436" i="9"/>
  <c r="V436" i="9" s="1"/>
  <c r="J436" i="9"/>
  <c r="W436" i="9" s="1"/>
  <c r="K436" i="9"/>
  <c r="X436" i="9" s="1"/>
  <c r="L436" i="9"/>
  <c r="Y436" i="9" s="1"/>
  <c r="I433" i="9"/>
  <c r="V433" i="9" s="1"/>
  <c r="J433" i="9"/>
  <c r="W433" i="9" s="1"/>
  <c r="K433" i="9"/>
  <c r="X433" i="9" s="1"/>
  <c r="L433" i="9"/>
  <c r="Y433" i="9" s="1"/>
  <c r="I428" i="9"/>
  <c r="V428" i="9" s="1"/>
  <c r="J428" i="9"/>
  <c r="W428" i="9" s="1"/>
  <c r="K428" i="9"/>
  <c r="X428" i="9" s="1"/>
  <c r="L428" i="9"/>
  <c r="Y428" i="9" s="1"/>
  <c r="I415" i="9"/>
  <c r="V415" i="9" s="1"/>
  <c r="J415" i="9"/>
  <c r="W415" i="9" s="1"/>
  <c r="K415" i="9"/>
  <c r="X415" i="9" s="1"/>
  <c r="L415" i="9"/>
  <c r="Y415" i="9" s="1"/>
  <c r="I411" i="9"/>
  <c r="V411" i="9" s="1"/>
  <c r="J411" i="9"/>
  <c r="W411" i="9" s="1"/>
  <c r="K411" i="9"/>
  <c r="X411" i="9" s="1"/>
  <c r="L411" i="9"/>
  <c r="Y411" i="9" s="1"/>
  <c r="I397" i="9"/>
  <c r="V397" i="9" s="1"/>
  <c r="J397" i="9"/>
  <c r="W397" i="9" s="1"/>
  <c r="K397" i="9"/>
  <c r="X397" i="9" s="1"/>
  <c r="L397" i="9"/>
  <c r="Y397" i="9" s="1"/>
  <c r="I389" i="9"/>
  <c r="V389" i="9" s="1"/>
  <c r="J389" i="9"/>
  <c r="W389" i="9" s="1"/>
  <c r="K389" i="9"/>
  <c r="X389" i="9" s="1"/>
  <c r="L389" i="9"/>
  <c r="Y389" i="9" s="1"/>
  <c r="I382" i="9"/>
  <c r="V382" i="9" s="1"/>
  <c r="J382" i="9"/>
  <c r="W382" i="9" s="1"/>
  <c r="K382" i="9"/>
  <c r="X382" i="9" s="1"/>
  <c r="L382" i="9"/>
  <c r="Y382" i="9" s="1"/>
  <c r="I374" i="9"/>
  <c r="V374" i="9" s="1"/>
  <c r="J374" i="9"/>
  <c r="W374" i="9" s="1"/>
  <c r="K374" i="9"/>
  <c r="X374" i="9" s="1"/>
  <c r="L374" i="9"/>
  <c r="Y374" i="9" s="1"/>
  <c r="I350" i="9"/>
  <c r="V350" i="9" s="1"/>
  <c r="J350" i="9"/>
  <c r="W350" i="9" s="1"/>
  <c r="K350" i="9"/>
  <c r="X350" i="9" s="1"/>
  <c r="L350" i="9"/>
  <c r="Y350" i="9" s="1"/>
  <c r="I325" i="9"/>
  <c r="V325" i="9" s="1"/>
  <c r="J325" i="9"/>
  <c r="W325" i="9" s="1"/>
  <c r="K325" i="9"/>
  <c r="X325" i="9" s="1"/>
  <c r="L325" i="9"/>
  <c r="Y325" i="9" s="1"/>
  <c r="I320" i="9"/>
  <c r="V320" i="9" s="1"/>
  <c r="J320" i="9"/>
  <c r="W320" i="9" s="1"/>
  <c r="K320" i="9"/>
  <c r="X320" i="9" s="1"/>
  <c r="L320" i="9"/>
  <c r="Y320" i="9" s="1"/>
  <c r="I315" i="9"/>
  <c r="V315" i="9" s="1"/>
  <c r="J315" i="9"/>
  <c r="W315" i="9" s="1"/>
  <c r="K315" i="9"/>
  <c r="X315" i="9" s="1"/>
  <c r="L315" i="9"/>
  <c r="Y315" i="9" s="1"/>
  <c r="I264" i="9"/>
  <c r="V264" i="9" s="1"/>
  <c r="J264" i="9"/>
  <c r="W264" i="9" s="1"/>
  <c r="K264" i="9"/>
  <c r="X264" i="9" s="1"/>
  <c r="L264" i="9"/>
  <c r="Y264" i="9" s="1"/>
  <c r="H264" i="9"/>
  <c r="U264" i="9" s="1"/>
  <c r="I254" i="9"/>
  <c r="V254" i="9" s="1"/>
  <c r="J254" i="9"/>
  <c r="W254" i="9" s="1"/>
  <c r="K254" i="9"/>
  <c r="X254" i="9" s="1"/>
  <c r="L254" i="9"/>
  <c r="Y254" i="9" s="1"/>
  <c r="I218" i="9"/>
  <c r="V218" i="9" s="1"/>
  <c r="J218" i="9"/>
  <c r="W218" i="9" s="1"/>
  <c r="K218" i="9"/>
  <c r="X218" i="9" s="1"/>
  <c r="L218" i="9"/>
  <c r="Y218" i="9" s="1"/>
  <c r="I210" i="9"/>
  <c r="V210" i="9" s="1"/>
  <c r="J210" i="9"/>
  <c r="W210" i="9" s="1"/>
  <c r="K210" i="9"/>
  <c r="X210" i="9" s="1"/>
  <c r="L210" i="9"/>
  <c r="Y210" i="9" s="1"/>
  <c r="I202" i="9"/>
  <c r="V202" i="9" s="1"/>
  <c r="J202" i="9"/>
  <c r="W202" i="9" s="1"/>
  <c r="K202" i="9"/>
  <c r="X202" i="9" s="1"/>
  <c r="L202" i="9"/>
  <c r="Y202" i="9" s="1"/>
  <c r="I181" i="9"/>
  <c r="V181" i="9" s="1"/>
  <c r="J181" i="9"/>
  <c r="W181" i="9" s="1"/>
  <c r="K181" i="9"/>
  <c r="X181" i="9" s="1"/>
  <c r="L181" i="9"/>
  <c r="Y181" i="9" s="1"/>
  <c r="I172" i="9"/>
  <c r="V172" i="9" s="1"/>
  <c r="J172" i="9"/>
  <c r="W172" i="9" s="1"/>
  <c r="K172" i="9"/>
  <c r="X172" i="9" s="1"/>
  <c r="L172" i="9"/>
  <c r="Y172" i="9" s="1"/>
  <c r="I147" i="9"/>
  <c r="V147" i="9" s="1"/>
  <c r="J147" i="9"/>
  <c r="W147" i="9" s="1"/>
  <c r="K147" i="9"/>
  <c r="X147" i="9" s="1"/>
  <c r="L147" i="9"/>
  <c r="Y147" i="9" s="1"/>
  <c r="I130" i="9"/>
  <c r="V130" i="9" s="1"/>
  <c r="J130" i="9"/>
  <c r="W130" i="9" s="1"/>
  <c r="K130" i="9"/>
  <c r="X130" i="9" s="1"/>
  <c r="L130" i="9"/>
  <c r="Y130" i="9" s="1"/>
  <c r="I124" i="9"/>
  <c r="V124" i="9" s="1"/>
  <c r="J124" i="9"/>
  <c r="W124" i="9" s="1"/>
  <c r="K124" i="9"/>
  <c r="X124" i="9" s="1"/>
  <c r="L124" i="9"/>
  <c r="Y124" i="9" s="1"/>
  <c r="I112" i="9"/>
  <c r="V112" i="9" s="1"/>
  <c r="J112" i="9"/>
  <c r="W112" i="9" s="1"/>
  <c r="K112" i="9"/>
  <c r="X112" i="9" s="1"/>
  <c r="L112" i="9"/>
  <c r="Y112" i="9" s="1"/>
  <c r="I106" i="9"/>
  <c r="V106" i="9" s="1"/>
  <c r="J106" i="9"/>
  <c r="W106" i="9" s="1"/>
  <c r="K106" i="9"/>
  <c r="X106" i="9" s="1"/>
  <c r="L106" i="9"/>
  <c r="Y106" i="9" s="1"/>
  <c r="I92" i="9"/>
  <c r="V92" i="9" s="1"/>
  <c r="J92" i="9"/>
  <c r="W92" i="9" s="1"/>
  <c r="K92" i="9"/>
  <c r="X92" i="9" s="1"/>
  <c r="L92" i="9"/>
  <c r="Y92" i="9" s="1"/>
  <c r="I89" i="9"/>
  <c r="V89" i="9" s="1"/>
  <c r="J89" i="9"/>
  <c r="W89" i="9" s="1"/>
  <c r="K89" i="9"/>
  <c r="X89" i="9" s="1"/>
  <c r="L89" i="9"/>
  <c r="Y89" i="9" s="1"/>
  <c r="I78" i="9"/>
  <c r="V78" i="9" s="1"/>
  <c r="J78" i="9"/>
  <c r="W78" i="9" s="1"/>
  <c r="K78" i="9"/>
  <c r="X78" i="9" s="1"/>
  <c r="L78" i="9"/>
  <c r="Y78" i="9" s="1"/>
  <c r="I74" i="9"/>
  <c r="V74" i="9" s="1"/>
  <c r="J74" i="9"/>
  <c r="W74" i="9" s="1"/>
  <c r="K74" i="9"/>
  <c r="X74" i="9" s="1"/>
  <c r="L74" i="9"/>
  <c r="Y74" i="9" s="1"/>
  <c r="V468" i="9" l="1"/>
  <c r="W468" i="9"/>
  <c r="Y468" i="9"/>
  <c r="X468" i="9"/>
  <c r="H532" i="9"/>
  <c r="G532" i="9"/>
  <c r="H517" i="9"/>
  <c r="H374" i="9"/>
  <c r="U374" i="9" s="1"/>
  <c r="G374" i="9"/>
  <c r="H315" i="9"/>
  <c r="U315" i="9" s="1"/>
  <c r="G315" i="9"/>
  <c r="H254" i="9"/>
  <c r="U254" i="9" s="1"/>
  <c r="G254" i="9"/>
  <c r="H181" i="9"/>
  <c r="U181" i="9" s="1"/>
  <c r="G181" i="9"/>
  <c r="H172" i="9"/>
  <c r="U172" i="9" s="1"/>
  <c r="G172" i="9"/>
  <c r="G192" i="8"/>
  <c r="H89" i="9" l="1"/>
  <c r="U89" i="9" s="1"/>
  <c r="G89" i="9"/>
  <c r="G549" i="9" l="1"/>
  <c r="G540" i="9"/>
  <c r="G533" i="9"/>
  <c r="G467" i="9"/>
  <c r="G462" i="9"/>
  <c r="G454" i="9"/>
  <c r="G436" i="9"/>
  <c r="G433" i="9"/>
  <c r="G428" i="9"/>
  <c r="G411" i="9"/>
  <c r="G397" i="9"/>
  <c r="G389" i="9"/>
  <c r="G382" i="9"/>
  <c r="G350" i="9"/>
  <c r="G320" i="9"/>
  <c r="G264" i="9"/>
  <c r="G218" i="9"/>
  <c r="G210" i="9"/>
  <c r="G202" i="9"/>
  <c r="G147" i="9"/>
  <c r="G130" i="9"/>
  <c r="G124" i="9"/>
  <c r="G112" i="9"/>
  <c r="G106" i="9"/>
  <c r="G92" i="9"/>
  <c r="G78" i="9"/>
  <c r="G74" i="9"/>
  <c r="F192" i="8"/>
  <c r="F181" i="8"/>
  <c r="F182" i="8" s="1"/>
  <c r="F204" i="8" s="1"/>
  <c r="F206" i="8" s="1"/>
  <c r="F169" i="8"/>
  <c r="F139" i="8"/>
  <c r="M139" i="8" s="1"/>
  <c r="F127" i="8"/>
  <c r="F115" i="8"/>
  <c r="F112" i="8"/>
  <c r="F79" i="8"/>
  <c r="F198" i="8"/>
  <c r="F69" i="8"/>
  <c r="F44" i="8"/>
  <c r="F40" i="8"/>
  <c r="F30" i="8"/>
  <c r="F26" i="8"/>
  <c r="M26" i="8" s="1"/>
  <c r="H467" i="9" l="1"/>
  <c r="U467" i="9" s="1"/>
  <c r="H462" i="9"/>
  <c r="U462" i="9" s="1"/>
  <c r="H454" i="9"/>
  <c r="U454" i="9" s="1"/>
  <c r="H446" i="9"/>
  <c r="U446" i="9" s="1"/>
  <c r="H441" i="9"/>
  <c r="U441" i="9" s="1"/>
  <c r="H436" i="9"/>
  <c r="U436" i="9" s="1"/>
  <c r="H433" i="9"/>
  <c r="U433" i="9" s="1"/>
  <c r="H428" i="9"/>
  <c r="U428" i="9" s="1"/>
  <c r="H415" i="9"/>
  <c r="U415" i="9" s="1"/>
  <c r="H411" i="9"/>
  <c r="U411" i="9" s="1"/>
  <c r="H397" i="9"/>
  <c r="U397" i="9" s="1"/>
  <c r="H389" i="9"/>
  <c r="U389" i="9" s="1"/>
  <c r="H382" i="9"/>
  <c r="U382" i="9" s="1"/>
  <c r="H350" i="9"/>
  <c r="U350" i="9" s="1"/>
  <c r="H325" i="9"/>
  <c r="U325" i="9" s="1"/>
  <c r="H320" i="9"/>
  <c r="U320" i="9" s="1"/>
  <c r="H218" i="9"/>
  <c r="U218" i="9" s="1"/>
  <c r="H210" i="9"/>
  <c r="U210" i="9" s="1"/>
  <c r="H202" i="9"/>
  <c r="U202" i="9" s="1"/>
  <c r="H147" i="9"/>
  <c r="U147" i="9" s="1"/>
  <c r="H130" i="9"/>
  <c r="U130" i="9" s="1"/>
  <c r="H124" i="9"/>
  <c r="U124" i="9" s="1"/>
  <c r="H112" i="9"/>
  <c r="U112" i="9" s="1"/>
  <c r="H106" i="9"/>
  <c r="U106" i="9" s="1"/>
  <c r="H92" i="9"/>
  <c r="U92" i="9" s="1"/>
  <c r="H78" i="9"/>
  <c r="U78" i="9" s="1"/>
  <c r="H74" i="9"/>
  <c r="U74" i="9" s="1"/>
  <c r="F436" i="9"/>
  <c r="H44" i="8"/>
  <c r="E79" i="8"/>
  <c r="E69" i="8"/>
  <c r="E30" i="8"/>
  <c r="E26" i="8"/>
  <c r="L26" i="8" s="1"/>
  <c r="G169" i="8"/>
  <c r="G127" i="8"/>
  <c r="G112" i="8"/>
  <c r="G79" i="8"/>
  <c r="G69" i="8"/>
  <c r="G44" i="8"/>
  <c r="G40" i="8"/>
  <c r="G30" i="8"/>
  <c r="G26" i="8"/>
  <c r="N26" i="8" s="1"/>
  <c r="U468" i="9" l="1"/>
  <c r="M198" i="8"/>
  <c r="M199" i="8" s="1"/>
  <c r="N198" i="8"/>
  <c r="N199" i="8" s="1"/>
  <c r="O198" i="8"/>
  <c r="O199" i="8" s="1"/>
  <c r="P198" i="8"/>
  <c r="P199" i="8" s="1"/>
  <c r="Q198" i="8"/>
  <c r="Q199" i="8" s="1"/>
  <c r="L198" i="8"/>
  <c r="L199" i="8" s="1"/>
  <c r="M192" i="8"/>
  <c r="M193" i="8" s="1"/>
  <c r="N192" i="8"/>
  <c r="N193" i="8" s="1"/>
  <c r="G193" i="8" s="1"/>
  <c r="O192" i="8"/>
  <c r="O193" i="8" s="1"/>
  <c r="P192" i="8"/>
  <c r="P193" i="8" s="1"/>
  <c r="I193" i="8" s="1"/>
  <c r="I205" i="8" s="1"/>
  <c r="J553" i="9" s="1"/>
  <c r="Q192" i="8"/>
  <c r="Q193" i="8" s="1"/>
  <c r="J193" i="8" s="1"/>
  <c r="J205" i="8" s="1"/>
  <c r="K553" i="9" s="1"/>
  <c r="R192" i="8"/>
  <c r="R193" i="8" s="1"/>
  <c r="L192" i="8"/>
  <c r="L193" i="8" s="1"/>
  <c r="E193" i="8" s="1"/>
  <c r="E205" i="8" s="1"/>
  <c r="F553" i="9" s="1"/>
  <c r="M181" i="8"/>
  <c r="M182" i="8" s="1"/>
  <c r="N181" i="8"/>
  <c r="N182" i="8" s="1"/>
  <c r="G182" i="8" s="1"/>
  <c r="O181" i="8"/>
  <c r="O182" i="8" s="1"/>
  <c r="P181" i="8"/>
  <c r="P182" i="8" s="1"/>
  <c r="I182" i="8" s="1"/>
  <c r="I204" i="8" s="1"/>
  <c r="J552" i="9" s="1"/>
  <c r="L181" i="8"/>
  <c r="L182" i="8" s="1"/>
  <c r="E182" i="8" s="1"/>
  <c r="E204" i="8" s="1"/>
  <c r="F552" i="9" s="1"/>
  <c r="Q181" i="8"/>
  <c r="Q182" i="8" s="1"/>
  <c r="J182" i="8" s="1"/>
  <c r="J204" i="8" s="1"/>
  <c r="K552" i="9" s="1"/>
  <c r="R181" i="8"/>
  <c r="R182" i="8" s="1"/>
  <c r="R169" i="8"/>
  <c r="Q127" i="8"/>
  <c r="R127" i="8"/>
  <c r="Q112" i="8"/>
  <c r="M69" i="8"/>
  <c r="Q69" i="8"/>
  <c r="Q30" i="8"/>
  <c r="M169" i="8"/>
  <c r="O169" i="8"/>
  <c r="P169" i="8"/>
  <c r="Q169" i="8"/>
  <c r="L169" i="8"/>
  <c r="M127" i="8"/>
  <c r="O127" i="8"/>
  <c r="P127" i="8"/>
  <c r="L127" i="8"/>
  <c r="M118" i="8"/>
  <c r="O118" i="8"/>
  <c r="P118" i="8"/>
  <c r="Q118" i="8"/>
  <c r="R118" i="8"/>
  <c r="M115" i="8"/>
  <c r="O115" i="8"/>
  <c r="P115" i="8"/>
  <c r="Q115" i="8"/>
  <c r="R115" i="8"/>
  <c r="M112" i="8"/>
  <c r="L112" i="8"/>
  <c r="M79" i="8"/>
  <c r="M44" i="8"/>
  <c r="M40" i="8"/>
  <c r="M30" i="8"/>
  <c r="T532" i="9"/>
  <c r="T533" i="9" s="1"/>
  <c r="L533" i="9" s="1"/>
  <c r="L548" i="9" s="1"/>
  <c r="O532" i="9"/>
  <c r="O533" i="9" s="1"/>
  <c r="P532" i="9"/>
  <c r="P533" i="9" s="1"/>
  <c r="H533" i="9" s="1"/>
  <c r="H548" i="9" s="1"/>
  <c r="Q532" i="9"/>
  <c r="Q533" i="9" s="1"/>
  <c r="I533" i="9" s="1"/>
  <c r="I548" i="9" s="1"/>
  <c r="R532" i="9"/>
  <c r="R533" i="9" s="1"/>
  <c r="J533" i="9" s="1"/>
  <c r="J548" i="9" s="1"/>
  <c r="N532" i="9"/>
  <c r="N533" i="9" s="1"/>
  <c r="F533" i="9" s="1"/>
  <c r="F548" i="9" s="1"/>
  <c r="O517" i="9"/>
  <c r="O518" i="9" s="1"/>
  <c r="P517" i="9"/>
  <c r="P518" i="9" s="1"/>
  <c r="H518" i="9" s="1"/>
  <c r="H547" i="9" s="1"/>
  <c r="Q517" i="9"/>
  <c r="Q518" i="9" s="1"/>
  <c r="I518" i="9" s="1"/>
  <c r="I547" i="9" s="1"/>
  <c r="N517" i="9"/>
  <c r="N518" i="9" s="1"/>
  <c r="F518" i="9" s="1"/>
  <c r="F547" i="9" s="1"/>
  <c r="O467" i="9"/>
  <c r="P467" i="9"/>
  <c r="Q467" i="9"/>
  <c r="R467" i="9"/>
  <c r="N467" i="9"/>
  <c r="O462" i="9"/>
  <c r="P462" i="9"/>
  <c r="Q462" i="9"/>
  <c r="R462" i="9"/>
  <c r="N462" i="9"/>
  <c r="O454" i="9"/>
  <c r="P454" i="9"/>
  <c r="Q454" i="9"/>
  <c r="R454" i="9"/>
  <c r="N454" i="9"/>
  <c r="O446" i="9"/>
  <c r="P446" i="9"/>
  <c r="Q446" i="9"/>
  <c r="R446" i="9"/>
  <c r="N446" i="9"/>
  <c r="O441" i="9"/>
  <c r="P441" i="9"/>
  <c r="Q441" i="9"/>
  <c r="R441" i="9"/>
  <c r="N441" i="9"/>
  <c r="O436" i="9"/>
  <c r="P436" i="9"/>
  <c r="Q436" i="9"/>
  <c r="R436" i="9"/>
  <c r="N436" i="9"/>
  <c r="O433" i="9"/>
  <c r="P433" i="9"/>
  <c r="Q433" i="9"/>
  <c r="R433" i="9"/>
  <c r="N433" i="9"/>
  <c r="O428" i="9"/>
  <c r="P428" i="9"/>
  <c r="Q428" i="9"/>
  <c r="R428" i="9"/>
  <c r="N428" i="9"/>
  <c r="O415" i="9"/>
  <c r="P415" i="9"/>
  <c r="Q415" i="9"/>
  <c r="R415" i="9"/>
  <c r="N415" i="9"/>
  <c r="O411" i="9"/>
  <c r="P411" i="9"/>
  <c r="Q411" i="9"/>
  <c r="R411" i="9"/>
  <c r="N411" i="9"/>
  <c r="O397" i="9"/>
  <c r="P397" i="9"/>
  <c r="Q397" i="9"/>
  <c r="R397" i="9"/>
  <c r="N397" i="9"/>
  <c r="O389" i="9"/>
  <c r="P389" i="9"/>
  <c r="Q389" i="9"/>
  <c r="R389" i="9"/>
  <c r="N389" i="9"/>
  <c r="O382" i="9"/>
  <c r="N382" i="9"/>
  <c r="O374" i="9"/>
  <c r="N374" i="9"/>
  <c r="O350" i="9"/>
  <c r="N350" i="9"/>
  <c r="O325" i="9"/>
  <c r="N325" i="9"/>
  <c r="O320" i="9"/>
  <c r="N320" i="9"/>
  <c r="O315" i="9"/>
  <c r="N315" i="9"/>
  <c r="O264" i="9"/>
  <c r="N264" i="9"/>
  <c r="O254" i="9"/>
  <c r="N254" i="9"/>
  <c r="O218" i="9"/>
  <c r="N218" i="9"/>
  <c r="O210" i="9"/>
  <c r="N210" i="9"/>
  <c r="O202" i="9"/>
  <c r="N202" i="9"/>
  <c r="O181" i="9"/>
  <c r="N181" i="9"/>
  <c r="O172" i="9"/>
  <c r="N172" i="9"/>
  <c r="O147" i="9"/>
  <c r="N147" i="9"/>
  <c r="O130" i="9"/>
  <c r="N130" i="9"/>
  <c r="O124" i="9"/>
  <c r="N124" i="9"/>
  <c r="O112" i="9"/>
  <c r="N112" i="9"/>
  <c r="O106" i="9"/>
  <c r="N106" i="9"/>
  <c r="O92" i="9"/>
  <c r="N92" i="9"/>
  <c r="O89" i="9"/>
  <c r="N89" i="9"/>
  <c r="O78" i="9"/>
  <c r="N78" i="9"/>
  <c r="O74" i="9"/>
  <c r="N74" i="9"/>
  <c r="Q40" i="8"/>
  <c r="Q79" i="8"/>
  <c r="H193" i="8" l="1"/>
  <c r="H205" i="8" s="1"/>
  <c r="I553" i="9" s="1"/>
  <c r="G204" i="8"/>
  <c r="H552" i="9" s="1"/>
  <c r="K182" i="8"/>
  <c r="K204" i="8" s="1"/>
  <c r="L552" i="9" s="1"/>
  <c r="H182" i="8"/>
  <c r="H204" i="8" s="1"/>
  <c r="I552" i="9" s="1"/>
  <c r="K193" i="8"/>
  <c r="K205" i="8" s="1"/>
  <c r="L553" i="9" s="1"/>
  <c r="G205" i="8"/>
  <c r="H553" i="9" s="1"/>
  <c r="Q44" i="8"/>
  <c r="Q170" i="8" s="1"/>
  <c r="J170" i="8" s="1"/>
  <c r="J203" i="8" s="1"/>
  <c r="O468" i="9"/>
  <c r="S532" i="9"/>
  <c r="S533" i="9" s="1"/>
  <c r="K533" i="9" s="1"/>
  <c r="K548" i="9" s="1"/>
  <c r="R517" i="9"/>
  <c r="R518" i="9" s="1"/>
  <c r="J518" i="9" s="1"/>
  <c r="J547" i="9" s="1"/>
  <c r="S517" i="9"/>
  <c r="S518" i="9" s="1"/>
  <c r="K518" i="9" s="1"/>
  <c r="K547" i="9" s="1"/>
  <c r="S467" i="9"/>
  <c r="T467" i="9"/>
  <c r="S462" i="9"/>
  <c r="T462" i="9"/>
  <c r="S454" i="9"/>
  <c r="T454" i="9"/>
  <c r="S446" i="9"/>
  <c r="T446" i="9"/>
  <c r="S441" i="9"/>
  <c r="T441" i="9"/>
  <c r="S436" i="9"/>
  <c r="T436" i="9"/>
  <c r="S433" i="9"/>
  <c r="T433" i="9"/>
  <c r="S428" i="9"/>
  <c r="T428" i="9"/>
  <c r="S415" i="9"/>
  <c r="T415" i="9"/>
  <c r="S411" i="9"/>
  <c r="T411" i="9"/>
  <c r="S397" i="9"/>
  <c r="T397" i="9"/>
  <c r="S389" i="9"/>
  <c r="T389" i="9"/>
  <c r="R382" i="9"/>
  <c r="S382" i="9"/>
  <c r="T382" i="9"/>
  <c r="R374" i="9"/>
  <c r="S374" i="9"/>
  <c r="T374" i="9"/>
  <c r="R350" i="9"/>
  <c r="S350" i="9"/>
  <c r="T350" i="9"/>
  <c r="R325" i="9"/>
  <c r="S325" i="9"/>
  <c r="T325" i="9"/>
  <c r="R320" i="9"/>
  <c r="S320" i="9"/>
  <c r="T320" i="9"/>
  <c r="R315" i="9"/>
  <c r="S315" i="9"/>
  <c r="T315" i="9"/>
  <c r="R264" i="9"/>
  <c r="S264" i="9"/>
  <c r="T264" i="9"/>
  <c r="R254" i="9"/>
  <c r="S254" i="9"/>
  <c r="T254" i="9"/>
  <c r="R218" i="9"/>
  <c r="S218" i="9"/>
  <c r="T218" i="9"/>
  <c r="R210" i="9"/>
  <c r="S210" i="9"/>
  <c r="T210" i="9"/>
  <c r="R202" i="9"/>
  <c r="S202" i="9"/>
  <c r="T202" i="9"/>
  <c r="R181" i="9"/>
  <c r="S181" i="9"/>
  <c r="T181" i="9"/>
  <c r="R172" i="9"/>
  <c r="S172" i="9"/>
  <c r="T172" i="9"/>
  <c r="R147" i="9"/>
  <c r="S147" i="9"/>
  <c r="T147" i="9"/>
  <c r="R130" i="9"/>
  <c r="S130" i="9"/>
  <c r="T130" i="9"/>
  <c r="R124" i="9"/>
  <c r="S124" i="9"/>
  <c r="T124" i="9"/>
  <c r="R112" i="9"/>
  <c r="S112" i="9"/>
  <c r="T112" i="9"/>
  <c r="R106" i="9"/>
  <c r="S106" i="9"/>
  <c r="T106" i="9"/>
  <c r="R89" i="9"/>
  <c r="S89" i="9"/>
  <c r="T89" i="9"/>
  <c r="R78" i="9"/>
  <c r="S78" i="9"/>
  <c r="T78" i="9"/>
  <c r="R74" i="9"/>
  <c r="S74" i="9"/>
  <c r="T74" i="9"/>
  <c r="J206" i="8" l="1"/>
  <c r="K551" i="9"/>
  <c r="K554" i="9" s="1"/>
  <c r="T517" i="9"/>
  <c r="T518" i="9" s="1"/>
  <c r="L518" i="9" s="1"/>
  <c r="Q124" i="9"/>
  <c r="P124" i="9"/>
  <c r="K543" i="9"/>
  <c r="L547" i="9" l="1"/>
  <c r="L539" i="9"/>
  <c r="T539" i="9" s="1"/>
  <c r="T540" i="9" s="1"/>
  <c r="L540" i="9" s="1"/>
  <c r="O112" i="8"/>
  <c r="P112" i="8"/>
  <c r="R112" i="8"/>
  <c r="O79" i="8"/>
  <c r="P79" i="8"/>
  <c r="R79" i="8"/>
  <c r="O69" i="8"/>
  <c r="P69" i="8"/>
  <c r="R69" i="8"/>
  <c r="O44" i="8"/>
  <c r="P44" i="8"/>
  <c r="O40" i="8"/>
  <c r="P40" i="8"/>
  <c r="R40" i="8"/>
  <c r="O30" i="8"/>
  <c r="P30" i="8"/>
  <c r="R30" i="8"/>
  <c r="Q382" i="9"/>
  <c r="Q374" i="9"/>
  <c r="Q350" i="9"/>
  <c r="Q325" i="9"/>
  <c r="Q320" i="9"/>
  <c r="Q315" i="9"/>
  <c r="Q264" i="9"/>
  <c r="Q254" i="9"/>
  <c r="Q218" i="9"/>
  <c r="Q210" i="9"/>
  <c r="Q202" i="9"/>
  <c r="Q181" i="9"/>
  <c r="Q172" i="9"/>
  <c r="Q147" i="9"/>
  <c r="Q130" i="9"/>
  <c r="Q112" i="9"/>
  <c r="Q106" i="9"/>
  <c r="Q92" i="9"/>
  <c r="R92" i="9"/>
  <c r="S92" i="9"/>
  <c r="T92" i="9"/>
  <c r="T468" i="9" s="1"/>
  <c r="L468" i="9" s="1"/>
  <c r="L546" i="9" s="1"/>
  <c r="Q89" i="9"/>
  <c r="Q78" i="9"/>
  <c r="Q74" i="9"/>
  <c r="L549" i="9" l="1"/>
  <c r="R44" i="8"/>
  <c r="R170" i="8" s="1"/>
  <c r="K170" i="8" s="1"/>
  <c r="K203" i="8" s="1"/>
  <c r="L551" i="9" s="1"/>
  <c r="L554" i="9" s="1"/>
  <c r="Q468" i="9"/>
  <c r="I468" i="9" s="1"/>
  <c r="I546" i="9" s="1"/>
  <c r="I549" i="9" s="1"/>
  <c r="S468" i="9"/>
  <c r="R468" i="9"/>
  <c r="J468" i="9" s="1"/>
  <c r="J546" i="9" s="1"/>
  <c r="J549" i="9" s="1"/>
  <c r="O170" i="8"/>
  <c r="P170" i="8"/>
  <c r="I170" i="8" s="1"/>
  <c r="I203" i="8" s="1"/>
  <c r="N169" i="8"/>
  <c r="N127" i="8"/>
  <c r="N118" i="8"/>
  <c r="N115" i="8"/>
  <c r="N112" i="8"/>
  <c r="N79" i="8"/>
  <c r="N69" i="8"/>
  <c r="N40" i="8"/>
  <c r="N30" i="8"/>
  <c r="P382" i="9"/>
  <c r="P374" i="9"/>
  <c r="P350" i="9"/>
  <c r="P325" i="9"/>
  <c r="P320" i="9"/>
  <c r="P315" i="9"/>
  <c r="P264" i="9"/>
  <c r="P254" i="9"/>
  <c r="P218" i="9"/>
  <c r="P210" i="9"/>
  <c r="P202" i="9"/>
  <c r="P181" i="9"/>
  <c r="P172" i="9"/>
  <c r="P147" i="9"/>
  <c r="P130" i="9"/>
  <c r="P112" i="9"/>
  <c r="P106" i="9"/>
  <c r="H170" i="8" l="1"/>
  <c r="H203" i="8" s="1"/>
  <c r="H206" i="8" s="1"/>
  <c r="K468" i="9"/>
  <c r="K546" i="9" s="1"/>
  <c r="K549" i="9" s="1"/>
  <c r="K556" i="9" s="1"/>
  <c r="J551" i="9"/>
  <c r="J554" i="9" s="1"/>
  <c r="I206" i="8"/>
  <c r="L556" i="9"/>
  <c r="P89" i="9"/>
  <c r="P78" i="9"/>
  <c r="P74" i="9"/>
  <c r="I551" i="9" l="1"/>
  <c r="I554" i="9" s="1"/>
  <c r="I556" i="9" s="1"/>
  <c r="K206" i="8"/>
  <c r="M170" i="8"/>
  <c r="L118" i="8"/>
  <c r="L115" i="8"/>
  <c r="L79" i="8"/>
  <c r="L69" i="8"/>
  <c r="L40" i="8"/>
  <c r="L30" i="8"/>
  <c r="N44" i="8" l="1"/>
  <c r="N170" i="8" s="1"/>
  <c r="G170" i="8" s="1"/>
  <c r="P92" i="9"/>
  <c r="P468" i="9" s="1"/>
  <c r="H468" i="9" s="1"/>
  <c r="H546" i="9" s="1"/>
  <c r="H549" i="9" s="1"/>
  <c r="G203" i="8" l="1"/>
  <c r="G206" i="8" s="1"/>
  <c r="N468" i="9"/>
  <c r="F468" i="9" s="1"/>
  <c r="F546" i="9" s="1"/>
  <c r="F549" i="9" s="1"/>
  <c r="H551" i="9" l="1"/>
  <c r="H554" i="9" s="1"/>
  <c r="H556" i="9" s="1"/>
  <c r="L44" i="8"/>
  <c r="L170" i="8" s="1"/>
  <c r="E170" i="8" s="1"/>
  <c r="E203" i="8" s="1"/>
  <c r="F551" i="9" s="1"/>
  <c r="F554" i="9" s="1"/>
  <c r="F556" i="9" s="1"/>
  <c r="E206" i="8" l="1"/>
  <c r="R198" i="8"/>
  <c r="R199" i="8" s="1"/>
</calcChain>
</file>

<file path=xl/sharedStrings.xml><?xml version="1.0" encoding="utf-8"?>
<sst xmlns="http://schemas.openxmlformats.org/spreadsheetml/2006/main" count="1279" uniqueCount="975">
  <si>
    <t>Splátka istina z úveru v SZRB-Rekonštr.námest. LR-neopráv.a 5%spoluuč.EF</t>
  </si>
  <si>
    <t>Splátka istiny z úveru v SZRB-Rekonštr.verej.osvetl.-5%spoluúč.obce-EF</t>
  </si>
  <si>
    <t>Splátka istiny z úveru v SZRB-Rekultivácia sklád.5%spoluú.závereč.platby-EF</t>
  </si>
  <si>
    <t>Splátka istiny z úveru na 20 b.j.I.etapa č.248- ŠFRB-splátka istiny</t>
  </si>
  <si>
    <t>212003-10</t>
  </si>
  <si>
    <t>634005-07</t>
  </si>
  <si>
    <t>Správa a VZ-parkov.karty,popl. za STK</t>
  </si>
  <si>
    <t>Správa OcÚ-všeobecný materiál</t>
  </si>
  <si>
    <t>Bežecký klub Led.Rovne-príspevok na činnosť-cestovné na súťaže</t>
  </si>
  <si>
    <t>Ledrov-odvoz odpadu na novú skládku -prepravné v kalendárnom roku</t>
  </si>
  <si>
    <t>Podtrieda</t>
  </si>
  <si>
    <t>Rozpočtová</t>
  </si>
  <si>
    <t>Kód</t>
  </si>
  <si>
    <t>funkčnej</t>
  </si>
  <si>
    <t>položka</t>
  </si>
  <si>
    <t>zdroja</t>
  </si>
  <si>
    <t>Text</t>
  </si>
  <si>
    <t xml:space="preserve">Všeobecné verejné služby </t>
  </si>
  <si>
    <t xml:space="preserve">Správa OcÚ - mzdy financované z rozp.obce  </t>
  </si>
  <si>
    <t>621-625007</t>
  </si>
  <si>
    <t xml:space="preserve">                  - odvody do fondov-fin.z rozp.obce </t>
  </si>
  <si>
    <t>611-01</t>
  </si>
  <si>
    <t xml:space="preserve">Zeleň - mzdy fin. z rozp. obce </t>
  </si>
  <si>
    <t>611-02</t>
  </si>
  <si>
    <t>Pren.výkon št.spr.-ochrana prírody,ovzdušia-mzdy fin.ŠR</t>
  </si>
  <si>
    <t xml:space="preserve">Zeleň  - odvody do fondov - fin.z rozp. obce </t>
  </si>
  <si>
    <t>Správa OcÚ - cestovné  náhrady</t>
  </si>
  <si>
    <t xml:space="preserve">                  - parkovné </t>
  </si>
  <si>
    <t xml:space="preserve">                  - el. energia </t>
  </si>
  <si>
    <t>632001-01</t>
  </si>
  <si>
    <t xml:space="preserve">Zeleň,odpadové hospodárstvo- el. energia </t>
  </si>
  <si>
    <t>632001-03</t>
  </si>
  <si>
    <t xml:space="preserve">Správa OcÚ, hotel - plyn </t>
  </si>
  <si>
    <t>632001-04</t>
  </si>
  <si>
    <t>632001-05</t>
  </si>
  <si>
    <t xml:space="preserve">Správa OcÚ - vodné </t>
  </si>
  <si>
    <t>632001-06</t>
  </si>
  <si>
    <t xml:space="preserve">Zrážková voda v obci </t>
  </si>
  <si>
    <t>632001-07</t>
  </si>
  <si>
    <t xml:space="preserve">Zeleň,odpadové hospodárstvo - vodné </t>
  </si>
  <si>
    <t>Správa OcÚ - telef.popl.</t>
  </si>
  <si>
    <t>632003-01</t>
  </si>
  <si>
    <t>Zeleň - telef.popl.</t>
  </si>
  <si>
    <t>632003-03</t>
  </si>
  <si>
    <t xml:space="preserve">Správa OcÚ - všeobecný materiál </t>
  </si>
  <si>
    <t>633006-01</t>
  </si>
  <si>
    <t>633006-02</t>
  </si>
  <si>
    <t>633006-03</t>
  </si>
  <si>
    <t>633006-04</t>
  </si>
  <si>
    <t>Správa OcÚ-čistiace,pracovné prostriedky</t>
  </si>
  <si>
    <t>633006-05</t>
  </si>
  <si>
    <t>Zeleň-ochran.pracovné prostriedky</t>
  </si>
  <si>
    <t xml:space="preserve">Správa OcÚ - tlačivá, publikácie </t>
  </si>
  <si>
    <t>634001-01</t>
  </si>
  <si>
    <t>634003-01</t>
  </si>
  <si>
    <t xml:space="preserve">                  - havarij.poist.vozidiel </t>
  </si>
  <si>
    <t xml:space="preserve">                  - údržba výpoč.techniky </t>
  </si>
  <si>
    <t xml:space="preserve">                  - údržba kopír.stroja, toner</t>
  </si>
  <si>
    <t xml:space="preserve">                  - údržba áut</t>
  </si>
  <si>
    <t>635005-01</t>
  </si>
  <si>
    <t>Zeleň - údržba strojov , traktor</t>
  </si>
  <si>
    <t>635005-03</t>
  </si>
  <si>
    <t>636003-01</t>
  </si>
  <si>
    <t xml:space="preserve">Správa OcÚ  - výdavky na stravovanie </t>
  </si>
  <si>
    <t>637014-01</t>
  </si>
  <si>
    <t xml:space="preserve">Zeleň - výdavky na stravovanie </t>
  </si>
  <si>
    <t>637015-01</t>
  </si>
  <si>
    <t xml:space="preserve">                  - povinný prídel do soc. fondu </t>
  </si>
  <si>
    <t>625003-03</t>
  </si>
  <si>
    <t>Spolu</t>
  </si>
  <si>
    <t>01,1,2</t>
  </si>
  <si>
    <t>Finančná a rozpočtová oblasť</t>
  </si>
  <si>
    <t>Mzda kontrolóra</t>
  </si>
  <si>
    <t xml:space="preserve">Kontrolór - odvody do fondov </t>
  </si>
  <si>
    <t xml:space="preserve">Kontrolór - poplatky za školenie,cestovné </t>
  </si>
  <si>
    <t xml:space="preserve">Audítorské služby </t>
  </si>
  <si>
    <t>01,3,3</t>
  </si>
  <si>
    <t>Matrika - mzdy finan.zo ŠR</t>
  </si>
  <si>
    <t xml:space="preserve">           - mzdy finan.z rozp. obce</t>
  </si>
  <si>
    <t xml:space="preserve">           - odvody do fondov financ. z rozp. obce</t>
  </si>
  <si>
    <t>632001-02</t>
  </si>
  <si>
    <t>212003-11</t>
  </si>
  <si>
    <t>637015-52</t>
  </si>
  <si>
    <t>635005-02</t>
  </si>
  <si>
    <t>637014-02</t>
  </si>
  <si>
    <t xml:space="preserve">           - výdavky na stravovanie - z rozp. obce </t>
  </si>
  <si>
    <t xml:space="preserve">           -ošatné- zo ŠR</t>
  </si>
  <si>
    <t xml:space="preserve">01,7,0  </t>
  </si>
  <si>
    <t xml:space="preserve">Transakcie verejného dlhu </t>
  </si>
  <si>
    <t>651002-01</t>
  </si>
  <si>
    <t>651002-02</t>
  </si>
  <si>
    <t>Úver 20 b.j.a TV-II.etapa r.2007-ŠFRB-úroky z úveru</t>
  </si>
  <si>
    <t>02,2,0</t>
  </si>
  <si>
    <t xml:space="preserve">Civilná obrana </t>
  </si>
  <si>
    <t xml:space="preserve">CO- odmena skladníka </t>
  </si>
  <si>
    <t xml:space="preserve">Spolu </t>
  </si>
  <si>
    <t>03,1,0</t>
  </si>
  <si>
    <t>Obecná polícia</t>
  </si>
  <si>
    <t xml:space="preserve">                        - odvody do fondov</t>
  </si>
  <si>
    <t>03,2,0</t>
  </si>
  <si>
    <t xml:space="preserve">Požiarna ochrana </t>
  </si>
  <si>
    <t>Pož.ochr.LR    - stravné, súťaže</t>
  </si>
  <si>
    <t>631003-01</t>
  </si>
  <si>
    <t>Pož.ochr.HH   -  stravné, súťaže</t>
  </si>
  <si>
    <t xml:space="preserve">       -Led.Rovne - vodné </t>
  </si>
  <si>
    <t>632002-01</t>
  </si>
  <si>
    <t>PZ H.Hôrka - všeobecný materiál</t>
  </si>
  <si>
    <t>PZ L.Rovne - všeobecný materiál</t>
  </si>
  <si>
    <t xml:space="preserve">        -Led.Rovne- PHM, oleje </t>
  </si>
  <si>
    <t xml:space="preserve">        -Hor.Hôrka-PHM, oleje</t>
  </si>
  <si>
    <t xml:space="preserve">        - Led.Rovne- údržba vozidiel </t>
  </si>
  <si>
    <t>634002-01</t>
  </si>
  <si>
    <t xml:space="preserve">        - Hor.Hôrka - údržba vozidiel</t>
  </si>
  <si>
    <t xml:space="preserve">        -Led.Rovne- zákon.poistenie vozidiel</t>
  </si>
  <si>
    <t>PZ H.Hôrka-zákonn.poistenie za vozidlo</t>
  </si>
  <si>
    <t>637012-02</t>
  </si>
  <si>
    <t>PZ L.Rovne-poplatky za STK</t>
  </si>
  <si>
    <t>04,1,2</t>
  </si>
  <si>
    <t>Všeobecná pracovná a ekonomická oblasť</t>
  </si>
  <si>
    <t>635006-01</t>
  </si>
  <si>
    <t xml:space="preserve"> </t>
  </si>
  <si>
    <t>04,4,3</t>
  </si>
  <si>
    <t>Staveb.poriadok,vyvlast.konanie,pozem.komunikácie</t>
  </si>
  <si>
    <t xml:space="preserve">Mzdy financované zo ŠR </t>
  </si>
  <si>
    <t xml:space="preserve">Mzdy finan.z refundácii obcí </t>
  </si>
  <si>
    <t xml:space="preserve">Mzdy finan.z rozp. obce </t>
  </si>
  <si>
    <t xml:space="preserve">Odvody do fondov - fin. zo ŠR </t>
  </si>
  <si>
    <t>Odvody do fondov - fin. z refundácii obcí</t>
  </si>
  <si>
    <t xml:space="preserve">Odvody do fondov - fin. z rozp. obce </t>
  </si>
  <si>
    <t xml:space="preserve">Stravné - fin. z rozp.obce </t>
  </si>
  <si>
    <t>04,5,1</t>
  </si>
  <si>
    <t xml:space="preserve">Cestná doprava </t>
  </si>
  <si>
    <t xml:space="preserve">Zimná údržba ciest </t>
  </si>
  <si>
    <t>635006-02</t>
  </si>
  <si>
    <t>04,7,3</t>
  </si>
  <si>
    <t xml:space="preserve">Cestovný ruch </t>
  </si>
  <si>
    <t>05,1,0</t>
  </si>
  <si>
    <t>Nakladanie s odpadmi</t>
  </si>
  <si>
    <t xml:space="preserve">Inkasné popl., poštovné </t>
  </si>
  <si>
    <t>634004-01</t>
  </si>
  <si>
    <t>Odvoz plastov,separácia odpadu</t>
  </si>
  <si>
    <t>Odpad.hospodárstvo-mzda pracovníka</t>
  </si>
  <si>
    <t xml:space="preserve">                              - odvody z miezd</t>
  </si>
  <si>
    <t xml:space="preserve">                              -stravné</t>
  </si>
  <si>
    <t>06,4,0</t>
  </si>
  <si>
    <t>Verejné osvetlenie</t>
  </si>
  <si>
    <t>Údržba verejného  osvetlenia</t>
  </si>
  <si>
    <t>06,6,0</t>
  </si>
  <si>
    <t>Bývanie a občianska vybavenosť</t>
  </si>
  <si>
    <t>Les.spol.Medné-el.energia</t>
  </si>
  <si>
    <t>20b.j I.et.Súhradka č.248 - nájomné byty - el.energia</t>
  </si>
  <si>
    <t xml:space="preserve">                                             - vykurovanie</t>
  </si>
  <si>
    <t xml:space="preserve">                                             - vodné </t>
  </si>
  <si>
    <t>632002-05</t>
  </si>
  <si>
    <t>DEL - vodné - k prefakturácii</t>
  </si>
  <si>
    <t>VUB LR-vodné,stočné k prefakturácií</t>
  </si>
  <si>
    <t>07,6,0</t>
  </si>
  <si>
    <t>Zdravotníctvo</t>
  </si>
  <si>
    <t>08,1,0</t>
  </si>
  <si>
    <t>Kultúra, náboženstvo, šport. služby</t>
  </si>
  <si>
    <t>Podpora zariadenia- šport ŠK Rona</t>
  </si>
  <si>
    <t>08,2,0</t>
  </si>
  <si>
    <t>Kultúrne služby</t>
  </si>
  <si>
    <t xml:space="preserve">Vianočná výzdoba obce </t>
  </si>
  <si>
    <t>Ostatné kultúrne služby</t>
  </si>
  <si>
    <t xml:space="preserve">                   - odmeny na dohodu</t>
  </si>
  <si>
    <t>08,3,0</t>
  </si>
  <si>
    <t>Vysielacie, vydávateľské služby</t>
  </si>
  <si>
    <t>Tel.kábel.rozvod - el.energia</t>
  </si>
  <si>
    <t>Koncesionárske poplatky</t>
  </si>
  <si>
    <t>Oprava miestneho rozhlasu</t>
  </si>
  <si>
    <t>08,4,0</t>
  </si>
  <si>
    <t>Náboženské a iné spoločenské služby</t>
  </si>
  <si>
    <t>642006-01</t>
  </si>
  <si>
    <t>Člen .príspevok do združenia SPOZ</t>
  </si>
  <si>
    <t>642006-02</t>
  </si>
  <si>
    <t>Člen.príspevok do ZMOSu</t>
  </si>
  <si>
    <t>642006-03</t>
  </si>
  <si>
    <t>09.1.1.1</t>
  </si>
  <si>
    <t>Predškolská výchova a základné vzdelávanie</t>
  </si>
  <si>
    <t>636001-01</t>
  </si>
  <si>
    <t>09.1.2.1</t>
  </si>
  <si>
    <t>Dotácia ZŠ na vzdelávacie poukazy</t>
  </si>
  <si>
    <t>09,5,0</t>
  </si>
  <si>
    <t>Vzdelávanie</t>
  </si>
  <si>
    <t>09.6.0.4</t>
  </si>
  <si>
    <t>Zariadenia pre záujmové vzdelávanie</t>
  </si>
  <si>
    <t>Zariadenia sociál. služieb</t>
  </si>
  <si>
    <t xml:space="preserve">                       - prepravné zájazd, ostané výdav.</t>
  </si>
  <si>
    <t>Opatrovateľská služba v obci</t>
  </si>
  <si>
    <t xml:space="preserve">Mzdy opatrovateliek- finan.z rozpočtu obce </t>
  </si>
  <si>
    <t xml:space="preserve">Opatrov.služba-odvody do fondov finan.z rozp.obce </t>
  </si>
  <si>
    <t xml:space="preserve">Ďalšie sociálne služby </t>
  </si>
  <si>
    <t>821005-01</t>
  </si>
  <si>
    <t>821005-02</t>
  </si>
  <si>
    <t>Sumarizácia :</t>
  </si>
  <si>
    <t>Hospodárenie celkom</t>
  </si>
  <si>
    <t>prostriedkov obce.</t>
  </si>
  <si>
    <t>a výdavky uskutoč. z týchto prostriedkov, fin. prostriedky zo ŠR na prenesený výkon štátnej správy.</t>
  </si>
  <si>
    <t>Bežné príjmy</t>
  </si>
  <si>
    <t>Rozpoč.</t>
  </si>
  <si>
    <t>podpoložka</t>
  </si>
  <si>
    <t>Daň z príjmov fyzických osôb</t>
  </si>
  <si>
    <t>Výnos dane z príjmov poukázaný územnej samospráve</t>
  </si>
  <si>
    <t xml:space="preserve">Daň z majetku </t>
  </si>
  <si>
    <t xml:space="preserve">Daň z nehnuteľností - pozemky </t>
  </si>
  <si>
    <t xml:space="preserve">Daň z nehnuteľností   - stavby  </t>
  </si>
  <si>
    <t xml:space="preserve">Dane za špecifické služby </t>
  </si>
  <si>
    <t>Daň  -  za psa</t>
  </si>
  <si>
    <t>Daň za užívanie verej.priestranstva-tržnica</t>
  </si>
  <si>
    <t>Daň za ubytovanie</t>
  </si>
  <si>
    <t>133012-01</t>
  </si>
  <si>
    <t>Daň za užívanie verej.priestranstva-unimobunky</t>
  </si>
  <si>
    <t>133013-01</t>
  </si>
  <si>
    <t>Miestny poplatok za komunálny odpad - FO</t>
  </si>
  <si>
    <t>133013-02</t>
  </si>
  <si>
    <t>Miestny poplatok za komunálny odpad - PO</t>
  </si>
  <si>
    <t xml:space="preserve">Dividendy - Dexia banka </t>
  </si>
  <si>
    <t xml:space="preserve">z prenajatých pozemkov, z reklam.tabúľ </t>
  </si>
  <si>
    <t xml:space="preserve">prenájom budov - Centrum pre rodinu </t>
  </si>
  <si>
    <t>212003-02</t>
  </si>
  <si>
    <t xml:space="preserve">                       - Hotel, Barková </t>
  </si>
  <si>
    <t>212003-03</t>
  </si>
  <si>
    <t xml:space="preserve">                       - VÚB </t>
  </si>
  <si>
    <t>212003-05</t>
  </si>
  <si>
    <t xml:space="preserve">                       - nájomné byty - 20 b.j.I.et. - Súhradka č.248</t>
  </si>
  <si>
    <t>212003-07</t>
  </si>
  <si>
    <t>212003-06</t>
  </si>
  <si>
    <t xml:space="preserve">                       - miestnosti v Kultúrnom dome  Hor.Hôrka </t>
  </si>
  <si>
    <t>212003-09</t>
  </si>
  <si>
    <t xml:space="preserve">                       -miestnosti v Kultúrnom dome  Medné</t>
  </si>
  <si>
    <t>212003-08</t>
  </si>
  <si>
    <t>Správne poplatky</t>
  </si>
  <si>
    <t>221004-01</t>
  </si>
  <si>
    <t xml:space="preserve">     -  "  -             -  matrika</t>
  </si>
  <si>
    <t>221004-02</t>
  </si>
  <si>
    <t xml:space="preserve">     -  "  -             - výrub stromov </t>
  </si>
  <si>
    <t>221004-04</t>
  </si>
  <si>
    <t xml:space="preserve">poplatky za rybárske lístky </t>
  </si>
  <si>
    <t>221004-05</t>
  </si>
  <si>
    <t>Kult.dom  HH-material na prevádzku</t>
  </si>
  <si>
    <t xml:space="preserve">                                                                      </t>
  </si>
  <si>
    <t>Finančné operácie a nerozpočtované pohyby na účtoch školských jedální-potraviny</t>
  </si>
  <si>
    <t>Normatívne PK-  bežné výdavky - ZŠ</t>
  </si>
  <si>
    <t>Nenormatívne bežné výdavky -PK-  ZŠ -  vzdelávacie poukazy-financ.zo ŠR</t>
  </si>
  <si>
    <r>
      <t xml:space="preserve">Kód zdroja 41- príjmy z daní a poplatkov, príjmy z prenájmu a služieb, podielové dane </t>
    </r>
    <r>
      <rPr>
        <sz val="12"/>
        <rFont val="Arial CE"/>
        <family val="2"/>
        <charset val="238"/>
      </rPr>
      <t>a následne  uskutočnené výdavky z týchto prostriedkov</t>
    </r>
  </si>
  <si>
    <t>Vares B.Bystrica-  prenájom TKR</t>
  </si>
  <si>
    <t>1.5.</t>
  </si>
  <si>
    <t>Nenormatívne bežné výdavky -PK-dopravné pre žiakov ZŠ -bežné</t>
  </si>
  <si>
    <t xml:space="preserve">                                                                                                     starosta obce</t>
  </si>
  <si>
    <t>133013-04</t>
  </si>
  <si>
    <t xml:space="preserve">Poplatky za uloženie odpadu na skládku Podstránie-Megawaste </t>
  </si>
  <si>
    <t xml:space="preserve">     -  "  -             - stavebný poriadok </t>
  </si>
  <si>
    <t>221004-06</t>
  </si>
  <si>
    <t xml:space="preserve">Vývoz všetkého druhu odpadu-veľkoobjemové kontajnery-prepravné </t>
  </si>
  <si>
    <t>631001-1</t>
  </si>
  <si>
    <t>223001-01</t>
  </si>
  <si>
    <t xml:space="preserve">Prefakturácia - vodné  - VÚB </t>
  </si>
  <si>
    <t>223001-02</t>
  </si>
  <si>
    <t xml:space="preserve">                                - DEL </t>
  </si>
  <si>
    <t>223001-03</t>
  </si>
  <si>
    <t xml:space="preserve">                                - LEDROV </t>
  </si>
  <si>
    <t>223001-06</t>
  </si>
  <si>
    <t>223001-11</t>
  </si>
  <si>
    <t xml:space="preserve">príjmy od občanov za opatrovateľskú službu </t>
  </si>
  <si>
    <t>223001-12</t>
  </si>
  <si>
    <t>223001-13</t>
  </si>
  <si>
    <t>223001-14</t>
  </si>
  <si>
    <t xml:space="preserve">za relácie v miestnom rozhlase </t>
  </si>
  <si>
    <t>223001-17</t>
  </si>
  <si>
    <t>223001-18</t>
  </si>
  <si>
    <t>Prefakturácia el.energie- Lesný komposes.Medné</t>
  </si>
  <si>
    <t xml:space="preserve">poplatky za TKR - prípojky </t>
  </si>
  <si>
    <t>Miestny poplatok za znečisťovanie ovzdušia</t>
  </si>
  <si>
    <t xml:space="preserve">Úroky z účtov finančného hospodárenia </t>
  </si>
  <si>
    <t xml:space="preserve">                                                                      školských jedální-potraviny</t>
  </si>
  <si>
    <t xml:space="preserve">Finančné operácie a nerozpočtované pohyby na účtoch </t>
  </si>
  <si>
    <t>Ostatné príjjmy-3% z výťažkov-zábavných hracích prístrojov</t>
  </si>
  <si>
    <t xml:space="preserve">Refundácia mzdy skladníka CO </t>
  </si>
  <si>
    <t>292019-03</t>
  </si>
  <si>
    <t>311-01</t>
  </si>
  <si>
    <t xml:space="preserve">Stavebný poriadok - spoločný úrad - obec Zubák </t>
  </si>
  <si>
    <t>311-02</t>
  </si>
  <si>
    <t xml:space="preserve">                                                  - Hor.Breznica </t>
  </si>
  <si>
    <t>311-03</t>
  </si>
  <si>
    <t>Správa OcÚ - portál obce</t>
  </si>
  <si>
    <t>Style Karate Lednické Rovne-príspevok na činnosť/cestovné,štartovné/</t>
  </si>
  <si>
    <t xml:space="preserve">                       </t>
  </si>
  <si>
    <t xml:space="preserve">                                                  - Dol.Breznica</t>
  </si>
  <si>
    <t>311-04</t>
  </si>
  <si>
    <t xml:space="preserve">                                                  - Lednica</t>
  </si>
  <si>
    <t>311-05</t>
  </si>
  <si>
    <t xml:space="preserve">                                                  - Kvašov </t>
  </si>
  <si>
    <t>311-06</t>
  </si>
  <si>
    <t xml:space="preserve">                                                  - Horovce</t>
  </si>
  <si>
    <t>Dotácia na prenesené kompetencie ZŠ LR-mzdy a bežné výdavky</t>
  </si>
  <si>
    <t xml:space="preserve">Dotácia na financovanie matriky </t>
  </si>
  <si>
    <t>ZŠ-Výdavky-potraviny z úhrad za stravu bez režijných nákl-RO nerozp-povol.prekročiť limit</t>
  </si>
  <si>
    <t>Dotácia-prenes.výkon-evidencia a registrácia obyvateľstva</t>
  </si>
  <si>
    <t>312001-313</t>
  </si>
  <si>
    <t>MŠ-Výdavky-potraviny z úhrad za stravu bez režijných nákl-RO nerozp-povol.prekročiť limit</t>
  </si>
  <si>
    <t>Dotácia-strava žiakov v hmotnej núdzi v MŠ</t>
  </si>
  <si>
    <t>Bežné príjmy spolu :</t>
  </si>
  <si>
    <t>Kapitálové príjmy</t>
  </si>
  <si>
    <t xml:space="preserve">Kapitálové príjmy </t>
  </si>
  <si>
    <t>Kapitálové príjmy spolu :</t>
  </si>
  <si>
    <t>Príjmové finančné operácie</t>
  </si>
  <si>
    <t>Príjm.fin. operácie-príjmy z transakcii s finanč.aktív.a pasív.</t>
  </si>
  <si>
    <t>Príjmové finančné operácie spolu :</t>
  </si>
  <si>
    <t>Rekapitulácia príjmov</t>
  </si>
  <si>
    <t xml:space="preserve">                        - výstroj</t>
  </si>
  <si>
    <t xml:space="preserve">                        - odchyt psov</t>
  </si>
  <si>
    <t xml:space="preserve">                        -stravné lístky</t>
  </si>
  <si>
    <t>Program 1 : Plánovanie, manažment a kontrola</t>
  </si>
  <si>
    <t>ram</t>
  </si>
  <si>
    <t>1.3.</t>
  </si>
  <si>
    <t>Program 4: Služby občanom</t>
  </si>
  <si>
    <t>Program 5 : Bezpečnosť, právo a poriadok</t>
  </si>
  <si>
    <t>5.2.</t>
  </si>
  <si>
    <t>5.1.</t>
  </si>
  <si>
    <t>5.3.</t>
  </si>
  <si>
    <t>Program 7 : Komunikácie a verejné priestranstvá</t>
  </si>
  <si>
    <t>Program 10 : Kultúra, šport</t>
  </si>
  <si>
    <t>10.1.</t>
  </si>
  <si>
    <t>Program 6 : Odpadové hospodárstvo</t>
  </si>
  <si>
    <t>6.1.</t>
  </si>
  <si>
    <t>5.4.</t>
  </si>
  <si>
    <t>Program 3 : Interné služby</t>
  </si>
  <si>
    <t>Program 2 : Propagácia a marketing</t>
  </si>
  <si>
    <t>2.1.</t>
  </si>
  <si>
    <t>Program 8 : Vzdelávanie</t>
  </si>
  <si>
    <t>Program 12 : Sociálne služby</t>
  </si>
  <si>
    <t>12.2.</t>
  </si>
  <si>
    <t xml:space="preserve">Úroky z  úveru-Dexia Komunal univerzálny úver </t>
  </si>
  <si>
    <t>Splátka istiny - Dexia-Komunal univerzálny úver</t>
  </si>
  <si>
    <t>klasifi</t>
  </si>
  <si>
    <t>kácie</t>
  </si>
  <si>
    <t>MŠ SR-dotácia pre vých.a vzdel.predškolák.MŠ-orig.kompetencie</t>
  </si>
  <si>
    <t>v €</t>
  </si>
  <si>
    <t>Prenájom tenisových kurtov</t>
  </si>
  <si>
    <t>223001-10</t>
  </si>
  <si>
    <t>Prefakt.za geometric.plány-Cig.jarok-garáže a ostatné</t>
  </si>
  <si>
    <t>312001-16</t>
  </si>
  <si>
    <t>Záškoláctvo-rodinné prídavky</t>
  </si>
  <si>
    <t>312001-32</t>
  </si>
  <si>
    <t>Dotácia-strava žiakov v hmotnej núdzi v ZŠ</t>
  </si>
  <si>
    <t>312001-33</t>
  </si>
  <si>
    <t>Dotácia-škol.pomôcky žiakov v hmotnej núdzi v ZŠ</t>
  </si>
  <si>
    <t>Ostatná všeobecná prac.oblasť -odvody z dohôd</t>
  </si>
  <si>
    <t>Súdne a iné poplatky,popl.STK</t>
  </si>
  <si>
    <t>Kolkové známky</t>
  </si>
  <si>
    <t xml:space="preserve">                        - PHM</t>
  </si>
  <si>
    <t xml:space="preserve">                       -zákonné poistenie,havarijné-vozidlo</t>
  </si>
  <si>
    <t xml:space="preserve">                        -  kancel.potreby</t>
  </si>
  <si>
    <t xml:space="preserve">                       -  všeobecný material   </t>
  </si>
  <si>
    <t xml:space="preserve">                        - služobné motorové vozidlo, údržba </t>
  </si>
  <si>
    <t xml:space="preserve">Kanc.potreby - fin. z rozp.obce </t>
  </si>
  <si>
    <t>Prenes. výk.-ochrana prírody,ovzdušia,štát.vod.spr.-dotácia-na mzdy</t>
  </si>
  <si>
    <t>MŠ-výdavky z vlastných rozpočtových príjmov</t>
  </si>
  <si>
    <t xml:space="preserve">MŠ-Bežné výdavky na predškolskú výchovu-financované z MŠ SR </t>
  </si>
  <si>
    <t xml:space="preserve">ZŠ-ŠJ - originálne kompet.bež.výdavky fin.z rozp.obce-z podiel.daní obce </t>
  </si>
  <si>
    <t>ZŠ- ŠKD originálne kompet.bežné výdavky fin.z rozp.obce-z podiel.daní</t>
  </si>
  <si>
    <t xml:space="preserve">MŠ,ŠJ-origi.kompet.-bežné výdavky financ. z rozp.obce-z podiel.daní obce        </t>
  </si>
  <si>
    <t>Dotácia-škol.pomôcky žiakov v hmotnej núdzi v ZŠ-financ.zo ŠR</t>
  </si>
  <si>
    <t>09.6.0.1</t>
  </si>
  <si>
    <t xml:space="preserve">zálohy na služ. a vedľajšie poplatky - 20 b.j.I.etapa 248 Súhradka </t>
  </si>
  <si>
    <t xml:space="preserve">                                                       Bežné príjmy</t>
  </si>
  <si>
    <t>Funkčná a ekonomická klasifikácia výdavkov , v eurách</t>
  </si>
  <si>
    <t xml:space="preserve">                       - telefónne poplatky , </t>
  </si>
  <si>
    <t>637005-01</t>
  </si>
  <si>
    <t xml:space="preserve">                       - nájomné byty - 20 b.j.II.etapa - Súhradka č.247</t>
  </si>
  <si>
    <t>637005-07</t>
  </si>
  <si>
    <t>Očkovanie psov v obci-poplatok</t>
  </si>
  <si>
    <t>637012-3</t>
  </si>
  <si>
    <t>Úver 20 b.j.č.248-ŠFRB-úroky z úveru</t>
  </si>
  <si>
    <t>Splátka úveru ŠFRB-výstavba OS 20 bj.II.et.TV č.247-istina</t>
  </si>
  <si>
    <t xml:space="preserve">       - H.Hôrka - el.energia,voda </t>
  </si>
  <si>
    <t xml:space="preserve">                              -všeobecný materiál,kancel.potreby,vrecia</t>
  </si>
  <si>
    <t>20b.j II.et.Súhradka č.247 - nájomné byty - el.energia</t>
  </si>
  <si>
    <t>Opatrov.služba-poistné za opatrovateľky</t>
  </si>
  <si>
    <t>Posudkový lekár-odmena a dohodu-opatrovateľská služba</t>
  </si>
  <si>
    <t xml:space="preserve"> B) NEDAŇOVÉ PRÍJMY </t>
  </si>
  <si>
    <t xml:space="preserve">I. Príjmy z podnikania </t>
  </si>
  <si>
    <t>II. Príjmy z vlastníctva majetku</t>
  </si>
  <si>
    <t xml:space="preserve">III. Administratívne a iné poplatky a platby </t>
  </si>
  <si>
    <t xml:space="preserve">1.  Administratívne  poplatky  </t>
  </si>
  <si>
    <t>2. Poplatky a platby z nepriem.a náhod.predaja a služieb</t>
  </si>
  <si>
    <t xml:space="preserve">3.  Ďalšie administratívne poplatky a platby </t>
  </si>
  <si>
    <t xml:space="preserve">III.  Úroky z domácich pôžičiek a vkladov </t>
  </si>
  <si>
    <t xml:space="preserve">IV.  Iné nedaňové príjmy </t>
  </si>
  <si>
    <t>1.  Ostatné príjmy</t>
  </si>
  <si>
    <t>C)  GRANTY a TRANSFERY</t>
  </si>
  <si>
    <t>I.  Tuzemské bežné  granty</t>
  </si>
  <si>
    <t xml:space="preserve">II.  Transfery v rámci verejnej správy </t>
  </si>
  <si>
    <t>Bežné výdavky podľa programov</t>
  </si>
  <si>
    <t xml:space="preserve"> A)  DAŇOVÉ PRÍJMY </t>
  </si>
  <si>
    <t xml:space="preserve">Kancel. potreby - fin. zo ŠR </t>
  </si>
  <si>
    <t>Stavebný poriadok-telef.popl-z  rozp.obce</t>
  </si>
  <si>
    <t>Podprogram 1.3: Kontrolór, audit</t>
  </si>
  <si>
    <t>8.1.</t>
  </si>
  <si>
    <t>8.2.</t>
  </si>
  <si>
    <t>8.3.</t>
  </si>
  <si>
    <t>8.4.</t>
  </si>
  <si>
    <t>Podprogram 7.1: Miestne komunikácie</t>
  </si>
  <si>
    <t>7.1.</t>
  </si>
  <si>
    <t>4.2.</t>
  </si>
  <si>
    <t>4.3.</t>
  </si>
  <si>
    <t>4.4.</t>
  </si>
  <si>
    <t>ZŠ-výdavky z vlastných rozpočtových príjmov</t>
  </si>
  <si>
    <t>Program 9 : Rekonštrukcia, modernizácia a ostatné akcie investičného charakteru</t>
  </si>
  <si>
    <t>9.1.</t>
  </si>
  <si>
    <t>12.1.</t>
  </si>
  <si>
    <t>3.1.</t>
  </si>
  <si>
    <t>Program 11 : Verejná zeleň a všeobecná pracovná činnosť</t>
  </si>
  <si>
    <t>1.7.</t>
  </si>
  <si>
    <t>rozpočtu</t>
  </si>
  <si>
    <t>Obecná polícia-mzdové náklady na 2 pracovníkov</t>
  </si>
  <si>
    <t>1.1.</t>
  </si>
  <si>
    <t>1.4.</t>
  </si>
  <si>
    <t>Podprogram 10.1: Družba Skalité</t>
  </si>
  <si>
    <t>Program 10 : Kultúra, šport, zdravotníctvo</t>
  </si>
  <si>
    <t>Podprogram 10.2: Zdravotníctvo</t>
  </si>
  <si>
    <t>10.2.</t>
  </si>
  <si>
    <t>Podprogram 10.3: Financovanie kultúrnych a športových aktivít v obci</t>
  </si>
  <si>
    <t>10.3.</t>
  </si>
  <si>
    <t>Podprogram 10.4: Kultúrne a športové činnosti v obci,vianočná výzdoba</t>
  </si>
  <si>
    <t>10.4.</t>
  </si>
  <si>
    <t>Podprogram 10.5: Ostatné kultúrne činnosti</t>
  </si>
  <si>
    <t>1.6.</t>
  </si>
  <si>
    <t>1.8.</t>
  </si>
  <si>
    <t>Bežné príjmy spolu:</t>
  </si>
  <si>
    <t>Kapitálové príjmy spolu:</t>
  </si>
  <si>
    <t>Príjmové finančné operácie spolu:</t>
  </si>
  <si>
    <t>Bežné výdavky podľa programov spolu :</t>
  </si>
  <si>
    <t>Kapitálové výdavky podľa programov</t>
  </si>
  <si>
    <t>Kapitálové výdavky  podľa programov spolu :</t>
  </si>
  <si>
    <t>Výdavkové finančné operácie podľa programov</t>
  </si>
  <si>
    <t>Výdavkové finančné operácie podľa programov spolu :</t>
  </si>
  <si>
    <t>Kapitálové výdavky podľa programov spolu :</t>
  </si>
  <si>
    <t>Rozpočtové výdavky podľa programov spolu</t>
  </si>
  <si>
    <t>Rozpočtové príjmy spolu</t>
  </si>
  <si>
    <t>8.5.</t>
  </si>
  <si>
    <t>10.5.</t>
  </si>
  <si>
    <t>1.2.</t>
  </si>
  <si>
    <t>Podprogram 1.2: Obecná rada, obecné zastupiteľstvo, zástupca starostu, komisie</t>
  </si>
  <si>
    <t xml:space="preserve">Dane z príjmov, ziskov a kapitálového majetku od FO,PO </t>
  </si>
  <si>
    <t xml:space="preserve">            </t>
  </si>
  <si>
    <t>Podprogram 1.1: Činnosť a prevádzka obecného úradu</t>
  </si>
  <si>
    <t xml:space="preserve">              </t>
  </si>
  <si>
    <t>Podprogram 4.2: Matrika</t>
  </si>
  <si>
    <t>Čerpačka-kanalizácia Družstevná-elektrická energia</t>
  </si>
  <si>
    <t>637011-03</t>
  </si>
  <si>
    <t>637012-01</t>
  </si>
  <si>
    <t>Podprogram 4.3: Registrácia a evidencia obyvateľstva</t>
  </si>
  <si>
    <t>Podprogram 1.4: ŠFRB, úvery, úroky</t>
  </si>
  <si>
    <t>Podprogram 5.1: Civilná ochrana</t>
  </si>
  <si>
    <t>MŠ-vlastné rozpočtové príjmy-zahrnuté v rozpočte MŠ</t>
  </si>
  <si>
    <t>Podprogram 5.2: Obecná polícia</t>
  </si>
  <si>
    <t>Podprogram 5.3: Požiarna ochrana</t>
  </si>
  <si>
    <t>Podprogram 4.4: Stavebný poriadok, pozemné komunikácie a vyvlastň.konanie</t>
  </si>
  <si>
    <t>Podprogram 6.1: Zber a likvidácia odpadu</t>
  </si>
  <si>
    <t>Podprogram 5.4: Verejné osvetlenie</t>
  </si>
  <si>
    <t>Podprogram 3.1: Bývanie a občianska vybavenosť</t>
  </si>
  <si>
    <t>Podprogram 2.1: Mediálne služby, televízny kábel.rozvod a miestny rozhlas</t>
  </si>
  <si>
    <t xml:space="preserve">                  </t>
  </si>
  <si>
    <t>Podprogram 1.6: Členstvo obce v združeniach</t>
  </si>
  <si>
    <t>Podprogram 8.1: Materská škola s právnou subjektivitou</t>
  </si>
  <si>
    <t xml:space="preserve">                  - reprezentačné, propagačné mater.,  </t>
  </si>
  <si>
    <t xml:space="preserve">Zeleň - PHM, oleje, kosenie smetiska, parku </t>
  </si>
  <si>
    <t>OcÚ-odplata za stravenky</t>
  </si>
  <si>
    <t xml:space="preserve">Správa OcU-sociálne-dohoda o prac.činnosti </t>
  </si>
  <si>
    <t>Správa OcU-sociálne-odvody z dohody o prac.činn.</t>
  </si>
  <si>
    <t xml:space="preserve">           - kanc.potreby- z rozpočtu obce </t>
  </si>
  <si>
    <t xml:space="preserve">           - údržba a aktualizácia programu-z rozpočtu obce</t>
  </si>
  <si>
    <t>Úroky-úver v SLZRB-Rekonštr.námest. LR-neopráv.a 5%spoluuč.EF</t>
  </si>
  <si>
    <t>Úroky-úver v SLZRB-Rekultivácia sklád.5%spoluú.závereč.platby-EF</t>
  </si>
  <si>
    <t xml:space="preserve">CO- odvody z dohody- skladníka </t>
  </si>
  <si>
    <t>PHM-kosenie starej Skládky TKO Podstránie</t>
  </si>
  <si>
    <t>Budova INFO-Námestie-elektrická energia</t>
  </si>
  <si>
    <t>Budova INFO-Námestie-plyn</t>
  </si>
  <si>
    <t>Budova Info-WC a fontána Námestie Led.Rovne-vodné, stočné</t>
  </si>
  <si>
    <t>Podprogram 8.2: Základná  škola s právnou subjektivitou</t>
  </si>
  <si>
    <t>Podprogram 8.3: Školská jedáleň pri ZŠ</t>
  </si>
  <si>
    <t>Podprogram 8.4: Voľnočasové zariadenie ŠKD pri ZŠ</t>
  </si>
  <si>
    <t>Podprogram 1.7: Školenia</t>
  </si>
  <si>
    <t>Podprogram 12.1: Pomoc seniorom a občanom v hmotnej núdzi</t>
  </si>
  <si>
    <t>Podprogram 12.2: Opatrovateľská služba</t>
  </si>
  <si>
    <t>Podprogram 9.1: Realizácia akcií investičného charakteru</t>
  </si>
  <si>
    <t>Podprogram 1.8: ŠFRB,úvery- istina, pôžička od SEWONu</t>
  </si>
  <si>
    <t xml:space="preserve"> - nájomné za priestory ObP,nájom priestorov na cvič.streľbu</t>
  </si>
  <si>
    <t xml:space="preserve">Kód zdroja 111- finančné prostriedky poskytnuté zo štátneho rozpočtu prostredníctvom transferov </t>
  </si>
  <si>
    <t xml:space="preserve">Kód zdroja 52- prijaté bankové úvery obcou a ich čerpanie vo výdavkoch </t>
  </si>
  <si>
    <t>221004-07</t>
  </si>
  <si>
    <t>Správne poplatky-malý zdroj znečistenia</t>
  </si>
  <si>
    <t>Prefakturácia-  odpredaj smetných nádob</t>
  </si>
  <si>
    <t>312012-013</t>
  </si>
  <si>
    <t>312012-133</t>
  </si>
  <si>
    <t>312012-153</t>
  </si>
  <si>
    <t>312012-253</t>
  </si>
  <si>
    <t>312012-263</t>
  </si>
  <si>
    <t>312012-373</t>
  </si>
  <si>
    <t>312012-393</t>
  </si>
  <si>
    <t>312012-48</t>
  </si>
  <si>
    <t>Funkčná a ekonomická klasifikácia príjmov , v eurách</t>
  </si>
  <si>
    <t>Usmernenie ku kódovaniu zdrojov pri uskutočnených príjmoch a výdavkoch rozpočtových</t>
  </si>
  <si>
    <t>OcÚ-nemoc.dávky do 10 dní</t>
  </si>
  <si>
    <t xml:space="preserve">         -putovný pohár-súťaže</t>
  </si>
  <si>
    <t>Rekonštr.sústavy verejného osvetlenia Súhr.Majer-poistenie stavby</t>
  </si>
  <si>
    <t>637015-55</t>
  </si>
  <si>
    <t>Slovenský rybár.zväz  LR-príspevok na činnosť-materiál,tlačivá-ryb.lístky</t>
  </si>
  <si>
    <t>KD Medné-opravy a údržba</t>
  </si>
  <si>
    <t xml:space="preserve">KD   Medné  - el.energia,voda, </t>
  </si>
  <si>
    <t xml:space="preserve">zálohy na služby a vedľajšie poplatky - 20 b.j.II.etapa č.247, Súhradka </t>
  </si>
  <si>
    <t>223001-35</t>
  </si>
  <si>
    <t>223001-36</t>
  </si>
  <si>
    <t>DCA-prefakturácia nákl. na vodu vo VS č.4 Majerská</t>
  </si>
  <si>
    <t>223001-58</t>
  </si>
  <si>
    <t>Dotácia-pre ZŠ-na žiakov zo soc.znevýhod.prostredia</t>
  </si>
  <si>
    <t>Obv.ban.úrad-z vyť.ner.surovín-DP Beluša</t>
  </si>
  <si>
    <t xml:space="preserve">Zeleň - plyn,uhlie </t>
  </si>
  <si>
    <t xml:space="preserve">Správa OcÚ - zákon.poist.vozidiel,poist.osôb vo vozidle </t>
  </si>
  <si>
    <t xml:space="preserve">                 - údržba výpočtovej techniky </t>
  </si>
  <si>
    <t>636001-03</t>
  </si>
  <si>
    <t>Prenájom poštového priečinka</t>
  </si>
  <si>
    <t xml:space="preserve">Poštové služby-doručenky,financ. z rozpočtu obce   </t>
  </si>
  <si>
    <t xml:space="preserve">Poštové služby-doručenky za okolité obce fin.z refundácii obcí-k prefakturácií </t>
  </si>
  <si>
    <t>Mesto Púchov-financovanie záujmového vzdelávania-CVČ-príspevok z rozpočtu obce</t>
  </si>
  <si>
    <t>Odvod za nepln.povinn.zamestnávania občanov ZŤP</t>
  </si>
  <si>
    <t>642015-01</t>
  </si>
  <si>
    <t>Zeleň-nemoc.dávky do 10 dní</t>
  </si>
  <si>
    <t xml:space="preserve">Poplatky bankám-za vedenie účtov,poskyt.údajov pre audit </t>
  </si>
  <si>
    <t>631001-02</t>
  </si>
  <si>
    <t xml:space="preserve">           - cestovné náhrady-školenie </t>
  </si>
  <si>
    <t xml:space="preserve">           -poplatky za školenie-z rozp.obce</t>
  </si>
  <si>
    <t>01,6,0</t>
  </si>
  <si>
    <t>651002-05</t>
  </si>
  <si>
    <t>651002-04</t>
  </si>
  <si>
    <t>651002-07</t>
  </si>
  <si>
    <t xml:space="preserve">                       - údržba výpočtovej techniky</t>
  </si>
  <si>
    <t xml:space="preserve">                       - popl.za STK,kolky</t>
  </si>
  <si>
    <t>Výpočtová technika-z rozp.obce</t>
  </si>
  <si>
    <t>ZŠ-vlastné rozpočtové príjmy-zahrnuté v rozpočte ZŠ-</t>
  </si>
  <si>
    <t>/ŠDK,úroky,nájom,režij.nákl-cudzí stravníci/</t>
  </si>
  <si>
    <t>ZŠ-príjmy  za stravu bez režijných nákl-RO nerozpočtované-povol.prekročiť limit</t>
  </si>
  <si>
    <t>MŠ-príjmy za stravu bez režijných nákl-RO nerozpočtované-povol.prekročiť limit</t>
  </si>
  <si>
    <t>Nenormatívne bež. výdavky - pre ZŠ-žiaci zo soc.znevýhod.prostredia-fin.ŠR</t>
  </si>
  <si>
    <t>Staveb.poriadok-cestovné na školenie</t>
  </si>
  <si>
    <t>Stavebný poriadok-školenie,semináre</t>
  </si>
  <si>
    <t>634004-3</t>
  </si>
  <si>
    <t>Bezpečnostno-technické služby</t>
  </si>
  <si>
    <t>633016-01</t>
  </si>
  <si>
    <t>Mierové slávnosti-zabezpečenie zdravotnej služby</t>
  </si>
  <si>
    <t>634004-02</t>
  </si>
  <si>
    <t>Odpad.hospodárstvo-kancel.papier,kanc.potreby,</t>
  </si>
  <si>
    <t>637015-47</t>
  </si>
  <si>
    <t>Zakrytie a rekultiv.skládky TKO-poistenie majetku po kolaudácii</t>
  </si>
  <si>
    <t>06,2,0</t>
  </si>
  <si>
    <t>632001-08</t>
  </si>
  <si>
    <t>Kód zdroja 43 - príjmy z predaja majetku obce a následné použitie týchto prostriedkov na uskutočnené kapitálové výdavky</t>
  </si>
  <si>
    <t>Vým.stanica č.4-Majerská-zrážk.voda-k prefakturácii</t>
  </si>
  <si>
    <t>20 b.j.II.etapa č.247-materiál na opravy</t>
  </si>
  <si>
    <t>634004-03</t>
  </si>
  <si>
    <t>Prepravné-čistenie kanalizácie vo dvore OcÚ a pekárne</t>
  </si>
  <si>
    <t>OS 20 bj-I.et.č.248-rozúčtovanie nájomného</t>
  </si>
  <si>
    <t>OS 20 bj-II.et.aTV č.247-rozúčtovanie nájomného</t>
  </si>
  <si>
    <t>20 b.j.I.etapa č.248 -poistenie budovy- živelné</t>
  </si>
  <si>
    <t>637015-02</t>
  </si>
  <si>
    <t>20 b.j.II.etapa č.247 -poistenie budovy- živelné</t>
  </si>
  <si>
    <t>63315-04</t>
  </si>
  <si>
    <t xml:space="preserve">Kultúra šport-prepravné futbalisti </t>
  </si>
  <si>
    <t>636002-04</t>
  </si>
  <si>
    <t>SEZ-Nájomné za podperné body TKR na stĺpoch osvetlenia</t>
  </si>
  <si>
    <t xml:space="preserve">obradná sieň - kvety na sobáše,material </t>
  </si>
  <si>
    <t>11H</t>
  </si>
  <si>
    <t>Spotreba el.energie, záloha na obdobie -polročne</t>
  </si>
  <si>
    <t>Megawaste-Uloženie odpadu na novú skládku Podstránie v kalendár.roku</t>
  </si>
  <si>
    <t>Verej.osvetl.-el.merania-poplatky,aktivácia</t>
  </si>
  <si>
    <t>Slov.pozemk.fond-prenájom pozemkov,zariadení</t>
  </si>
  <si>
    <t>Úroky-úver v SLZRB-Rekonštr.verej.osvetl.Súhradka-5%spoluúč.obce-EF</t>
  </si>
  <si>
    <t>Ledrov - preučt.vodného za cintoríny,smetisko</t>
  </si>
  <si>
    <t>účast.poplatky za školenie zamestnancov,semináre</t>
  </si>
  <si>
    <t xml:space="preserve">                       - deň úcty k starším, MDŽ</t>
  </si>
  <si>
    <t>22003-01</t>
  </si>
  <si>
    <t>Pokuty uložené obecnou políciou-odvod obci</t>
  </si>
  <si>
    <t>dotácia ZŠ na úhradu dopravného žiakom</t>
  </si>
  <si>
    <t>821005-03</t>
  </si>
  <si>
    <t>821005-04</t>
  </si>
  <si>
    <t>821005-05</t>
  </si>
  <si>
    <t>Klub dôchodcov LR - el.energia</t>
  </si>
  <si>
    <t xml:space="preserve">                       -nájomné za výmen.stanice </t>
  </si>
  <si>
    <t xml:space="preserve">           - odvody do fondov financ. zo ŠR</t>
  </si>
  <si>
    <t xml:space="preserve">Správa OcÚ - PHM, oleje </t>
  </si>
  <si>
    <t>Pod</t>
  </si>
  <si>
    <t>prog</t>
  </si>
  <si>
    <t>212003-12</t>
  </si>
  <si>
    <t>Prenájom budov - Ledrov ( zdravotné str., Ledrov, Dom služieb) - nájomná zmluva</t>
  </si>
  <si>
    <t>642007-02</t>
  </si>
  <si>
    <t>Ledrov -  (50% náklady  cintorín. služby a budova Ledrov ), dľa zmluvy</t>
  </si>
  <si>
    <t>212003-04</t>
  </si>
  <si>
    <t xml:space="preserve">                      prenájom budovy-Infocentrum Námestie LR-</t>
  </si>
  <si>
    <t>Kúpalisko -elektrická energia</t>
  </si>
  <si>
    <t>635006-05</t>
  </si>
  <si>
    <t>Družba Skalité-autobus, futbalisti,</t>
  </si>
  <si>
    <t>08,6,0</t>
  </si>
  <si>
    <t>10,2,0</t>
  </si>
  <si>
    <t>10,7,0</t>
  </si>
  <si>
    <t>Banka zrážková daň</t>
  </si>
  <si>
    <t>20 b.j.I.etapa č.248 -oprava budovy, výmena meračov, maliar.práce</t>
  </si>
  <si>
    <t>63506-10</t>
  </si>
  <si>
    <t>OS 20 bj-II.et.aTV č.247-oprava budovy</t>
  </si>
  <si>
    <t>20 b.j.I.etapa č.248 -servis programového vybavenia-k roč.zúčtovaniu-software bytový</t>
  </si>
  <si>
    <t>20 b.j.I.etapa č.247 -servis programového vybavenia-k roč.zúčtovaniu-software bytový</t>
  </si>
  <si>
    <t>637011-05</t>
  </si>
  <si>
    <t>ŠFRB č.247-revízie budovy-nájomné byty</t>
  </si>
  <si>
    <t>ŠFRB č.248-revízie budovy-nájomné byty</t>
  </si>
  <si>
    <t xml:space="preserve">Správa OcÚ - pošt.služby,známky, rozvoz letákov </t>
  </si>
  <si>
    <t>Kód zdroja 11H - finančné prostriedky získané z darov, grantov a ich použitie vo výdavkoch</t>
  </si>
  <si>
    <t>09.6.0.2</t>
  </si>
  <si>
    <t>Vianočné posedenie s dôchodcami-darčeky, strava, hudba</t>
  </si>
  <si>
    <t>Jednota dôchodcov HH-príspevok z rozpočtu na bežné výdavky</t>
  </si>
  <si>
    <t xml:space="preserve">                              -školenie</t>
  </si>
  <si>
    <t>Autobusové zastávky 4 -poistenie</t>
  </si>
  <si>
    <t>Rekonštr.námestia LR-poistenie stavby po kolaudácií/INFOcentrum,zastávky,lavičky/</t>
  </si>
  <si>
    <t>za r.2015</t>
  </si>
  <si>
    <t>212002-4</t>
  </si>
  <si>
    <t xml:space="preserve">z prenajatých pozemkov,ČILINGOVÁ-ZMRZLINA  </t>
  </si>
  <si>
    <t>212002-01</t>
  </si>
  <si>
    <t>212003-13</t>
  </si>
  <si>
    <t>Prenájom zasadačky Ledrov</t>
  </si>
  <si>
    <t>212003-14</t>
  </si>
  <si>
    <t>Megawaste-prenájom starej skládky TKO</t>
  </si>
  <si>
    <t xml:space="preserve">za kosenie trávy-občania </t>
  </si>
  <si>
    <t>223001-61</t>
  </si>
  <si>
    <t>Služby-kopírovanie</t>
  </si>
  <si>
    <t>223001-62</t>
  </si>
  <si>
    <t>312001-06</t>
  </si>
  <si>
    <t>Dotácia-pomoc v hmot.núdzi zo soc.-dávka</t>
  </si>
  <si>
    <t>312001-59</t>
  </si>
  <si>
    <t>11K2</t>
  </si>
  <si>
    <t>312001-59.3</t>
  </si>
  <si>
    <t>MKSR-archit.hist.výskum parku-dotácia na bežné výdavky</t>
  </si>
  <si>
    <t>312012-59</t>
  </si>
  <si>
    <t>PK-ZŠ-príspevok na učebnice-nenormatívne</t>
  </si>
  <si>
    <t>312-88</t>
  </si>
  <si>
    <t>PK-ZŠ-asistent učiteľa-dotácia na mzdy</t>
  </si>
  <si>
    <t>322001-63</t>
  </si>
  <si>
    <t xml:space="preserve">Zeleň - všeobecný materiál, pracovné náradie </t>
  </si>
  <si>
    <t xml:space="preserve">Správa OcÚ  - kanc.potreby, OZ-plánov.kalendáre </t>
  </si>
  <si>
    <t xml:space="preserve">                      - kanc.papier </t>
  </si>
  <si>
    <t>Inzercia na predaj nehnuteľností, výber.konanie-prac.miesta</t>
  </si>
  <si>
    <t>637003-01</t>
  </si>
  <si>
    <t>Ozvučenie a videoprojekcia-OZ</t>
  </si>
  <si>
    <t>637005-03</t>
  </si>
  <si>
    <t>Ostatné geodetic.práce nesúvis.s výstavbou</t>
  </si>
  <si>
    <t>637006-03</t>
  </si>
  <si>
    <t>Posudky,revízie</t>
  </si>
  <si>
    <t>Spoluúčasť obce na poistných udalostiach</t>
  </si>
  <si>
    <t>Ceniny-nákup strav.lístkov na výdaj</t>
  </si>
  <si>
    <t>637026-02</t>
  </si>
  <si>
    <t>01,1,1</t>
  </si>
  <si>
    <t xml:space="preserve">           - tlačivá </t>
  </si>
  <si>
    <t>Požiar.ochrana LR-občerstvenie pre deti na MDD</t>
  </si>
  <si>
    <t>DHZ LR - tričká, dresy</t>
  </si>
  <si>
    <t>637001-01</t>
  </si>
  <si>
    <t>DHZ LR-školenie členov HJ</t>
  </si>
  <si>
    <t>DHZ HH-školenie členov HJ</t>
  </si>
  <si>
    <t>PZ H.Hôrka-Popl. za STK</t>
  </si>
  <si>
    <t>Stavebný poriadok-tlačivá, publikácie</t>
  </si>
  <si>
    <t xml:space="preserve">Dopravné značenie v obci-opravy a doplnenie,zrkadlo </t>
  </si>
  <si>
    <t>Prepravné občanov-dofinancovanie  autobus. spoja Medné-dľa zmluvy</t>
  </si>
  <si>
    <t xml:space="preserve">Mierové slávnosti,tlač fotodokument, občerstvenie pre hostí a futbalistov   </t>
  </si>
  <si>
    <t xml:space="preserve">Mierové slávnosti-prenájom  nafuk, atrakcí a ozvučenie </t>
  </si>
  <si>
    <t xml:space="preserve">                              -  telefonne poplatky </t>
  </si>
  <si>
    <t>Externý manažment-k príspevku z recyklačného fondu</t>
  </si>
  <si>
    <t>Služobný byt-kaštiel 71-el.energia</t>
  </si>
  <si>
    <t>Detské ihriská- materiál</t>
  </si>
  <si>
    <t xml:space="preserve">Znalecké posudky -usporiadanie vlastníckych práv </t>
  </si>
  <si>
    <t>Style Karate Lednické Rovne-príspevok-nákup šport.súpravy, kimoná</t>
  </si>
  <si>
    <t>633006-07</t>
  </si>
  <si>
    <t>Slov.zväz protifašis-bojov.LR-príspevok</t>
  </si>
  <si>
    <t>Style Karate Lednické Rovne-príspevok-prenájom telocvične-na učilišti</t>
  </si>
  <si>
    <t>KD HH-voda,el.energ., vrátane prevádzky obchodu potravín</t>
  </si>
  <si>
    <t>KD HH-uhlie, drevo</t>
  </si>
  <si>
    <t>636001-07</t>
  </si>
  <si>
    <t>Slovenský pozemkový fond-prenájom futbal.ihriska pri Lesoch</t>
  </si>
  <si>
    <t>Prenájom zariadenia pre deti k MDD-hrady</t>
  </si>
  <si>
    <t xml:space="preserve">                            - mikroregiónu, APS, asoc.prednost.matrika</t>
  </si>
  <si>
    <t>09,1,1,1</t>
  </si>
  <si>
    <t xml:space="preserve">Rona LR-nákup budovy MŠ  a pozemkov-na splátky </t>
  </si>
  <si>
    <t xml:space="preserve">Záškoláctvo-rodinné prídavky-potraviny -fin.zo ŠR SR-obec, dávka v HN </t>
  </si>
  <si>
    <t>Nenormatívne bežné výdavky - ZŠ-na nákup učebníc</t>
  </si>
  <si>
    <t>Nenormatívne bežné výdavky - ZŠ-asistent učiteľa</t>
  </si>
  <si>
    <t>Nenormatívne bežné výdavky - ZŠ-odchodné do dôchodku</t>
  </si>
  <si>
    <t>Boxklub LR-prenájom priestorov KD LR</t>
  </si>
  <si>
    <t xml:space="preserve">Príspevok darcom krvi-kvety, občerstvenie </t>
  </si>
  <si>
    <t>Deratizácia verejných priestranstiev v obci</t>
  </si>
  <si>
    <t>PK-ZŠ-odchodné do dôchodku-dotácia</t>
  </si>
  <si>
    <t xml:space="preserve">                  - školenie</t>
  </si>
  <si>
    <t>Služby-zastupovanie pracovníka na daň z nehnut. od 10/2015</t>
  </si>
  <si>
    <t xml:space="preserve">                                     - VARES, odberné miesta-e.energia TKR</t>
  </si>
  <si>
    <t>Správa OcÚ - združené poistenie majetku obce, osoby vo vozidle 0</t>
  </si>
  <si>
    <t>Ostat.všeobec.prac.oblasť -dohody,kurič,správcovia KD,BOZP</t>
  </si>
  <si>
    <t>očak.skutoč.rozp.</t>
  </si>
  <si>
    <t>Prefakturácia-plyn, voda a el.energia-INFOcentrum LR</t>
  </si>
  <si>
    <t>Vklad budúcich vlastníkov-Garáže Ul.Majerká-kapitálové</t>
  </si>
  <si>
    <t>Kód zdroja 1318- prebytok hospodárenia za uplynulý rok-nevyčerpané dotácie</t>
  </si>
  <si>
    <t>Kód zdroja 46- iné zdroje-prebytok hospodárenia za uplynulý rok</t>
  </si>
  <si>
    <t>Pôvodný</t>
  </si>
  <si>
    <t>rozpočet</t>
  </si>
  <si>
    <t xml:space="preserve">                       - jeden služobný byt</t>
  </si>
  <si>
    <t>Prefakturácia-znalecké posudky pri predaj kolkov</t>
  </si>
  <si>
    <t>Stavebný poriad-dofinanc.od obce Kvašov -nedoplatky-dľa spl.kalendára</t>
  </si>
  <si>
    <t>z prenajatých pozemkov-Koyš, Vlček, Rác,</t>
  </si>
  <si>
    <t xml:space="preserve">Delimit.výdav.-stavebný poriadok,vyvlast.konan.-dotácia -PK </t>
  </si>
  <si>
    <t>Delimit.výdavkov-pozemné komunikácie-dotácia na mzdy-PK</t>
  </si>
  <si>
    <t>Ledrov spol s ro.o. LR-splátka návratnej pôžičky z rozp.obce</t>
  </si>
  <si>
    <t>Poskytovanie právnych služieb-Legal point, Urbáni a partners</t>
  </si>
  <si>
    <t>223001-60</t>
  </si>
  <si>
    <t>Prefakturácia nákl.práv.osob a fyz.,os.-uloženie odpadu</t>
  </si>
  <si>
    <t>MŠ-HN strava, školské pomôcky</t>
  </si>
  <si>
    <t>Jednorázové dávky pre starých občanov a mladé rodiny v HN</t>
  </si>
  <si>
    <t>312012-89</t>
  </si>
  <si>
    <t>PK-ZŠ-príspevok na lyžiarsky kurz-dotácia</t>
  </si>
  <si>
    <t>312012-90</t>
  </si>
  <si>
    <t>PK-ZŠ-príspevok na školu v prírode-dotácia</t>
  </si>
  <si>
    <t>Nenormatívne bežné výdavky - ZŠ-lyžiarsky kurz-príspevok</t>
  </si>
  <si>
    <t>Nenormatívne bežné výdavky - ZŠ-škola v prírode-príspevok</t>
  </si>
  <si>
    <t>Dotácia-prenes.výkon-register adries -dotácia z MV SR-za úkony</t>
  </si>
  <si>
    <t>Register adries-kanc.potreby, za úkony, z dotácie - MV SR</t>
  </si>
  <si>
    <t>13GE</t>
  </si>
  <si>
    <t>Rekonštrukcia budovy mater.školy-realizácia/95%EFRR a ŠR/</t>
  </si>
  <si>
    <t>Projektová dokumentácia-Rekonštrukcia budovy Kaštieľ č.71</t>
  </si>
  <si>
    <t>Rozšírenie budovy MŠ LR-projektová dokumentácia</t>
  </si>
  <si>
    <t>454002-01</t>
  </si>
  <si>
    <t>Prevod z účel.fondu z r.2015-Združené od vlast.garáží Majer-zost.z r.2015</t>
  </si>
  <si>
    <t>Prevod z účel.fondu z r.2015-Rekonštr.kotolne OcÚ-z dotácie MFSR r.2015</t>
  </si>
  <si>
    <t>Material-na opravy v obci, inf.tabule</t>
  </si>
  <si>
    <t>637004-01</t>
  </si>
  <si>
    <t>20 b.j.II.etapa č.247-deratizácia v budove</t>
  </si>
  <si>
    <t>20 b.j.II.etapa č.248-deratizácia v budove</t>
  </si>
  <si>
    <t>Program rozvoja bývania</t>
  </si>
  <si>
    <t>Správa OcÚ - kanc.stolička a inter.vybavenie</t>
  </si>
  <si>
    <t>Správa OcÚ - nákup reproduktorov na ozvučenie akcii</t>
  </si>
  <si>
    <t>Zeleň-nákup techniky,píla,kosačka,žaba,aku,Wap</t>
  </si>
  <si>
    <t>312001-07</t>
  </si>
  <si>
    <t>Dobr.požiar.ochr.SR-dotácia na vybavenie DHZ LR</t>
  </si>
  <si>
    <t>NFP z Recyklačného fondu-Zlep.tried. zberu odpad.-nákup kontajnerov</t>
  </si>
  <si>
    <t>312002-01</t>
  </si>
  <si>
    <t>Recyklačný fond-príjem za triedenie odpadu</t>
  </si>
  <si>
    <t>212003-014</t>
  </si>
  <si>
    <t>Prima LR -prenájom priestorov</t>
  </si>
  <si>
    <t>223001-63</t>
  </si>
  <si>
    <t>223001-64</t>
  </si>
  <si>
    <t>Poist.plnenie-dom č.248,247-živel.udalosť</t>
  </si>
  <si>
    <t>292019-01</t>
  </si>
  <si>
    <t>NFP z Recykl.fondu-Zlep.tried,zberu odp.-NFP na nákup kontajnerov</t>
  </si>
  <si>
    <t>322002-01</t>
  </si>
  <si>
    <t>Awiso-nájomné za auomat-cintorín</t>
  </si>
  <si>
    <t>212003-015</t>
  </si>
  <si>
    <t>212003-016</t>
  </si>
  <si>
    <t>Obč.združ.Fitklub LR-záloh.platby na energie-z nájmu za nebyt.priestory</t>
  </si>
  <si>
    <t>223001-65</t>
  </si>
  <si>
    <t>Slovenská sporiteľňa  LR-záloh.platby na energie-z nájmu za nebyt.priestory</t>
  </si>
  <si>
    <t>312012-143</t>
  </si>
  <si>
    <t>312012-793</t>
  </si>
  <si>
    <t>312012-01</t>
  </si>
  <si>
    <t>NFP z EFRR-Rekonštrukcia budovy MŠ LR-projekt, energ.audit-bežné príjmy</t>
  </si>
  <si>
    <t>NFR z EFRR-Rekonštrukcia budovy MŠ LR-projekt, energ.audit-kapitálové príjmy</t>
  </si>
  <si>
    <t>Obec.zastupit., OR, komisie-odvody do fondov z odmien</t>
  </si>
  <si>
    <t>Obec.zastupit.,OR- odmeny poslanci, komisie-odmeny</t>
  </si>
  <si>
    <t>651002-06</t>
  </si>
  <si>
    <t>Úroky-Terminovaný úver-refinancované istiny- v Prima banke</t>
  </si>
  <si>
    <t>Zeleň-školenia na pracovné stroje</t>
  </si>
  <si>
    <t>821005-06</t>
  </si>
  <si>
    <t>Terminovaný úver-refinancovaný-splátka istiny</t>
  </si>
  <si>
    <t>PZ L.Rovne - vybavenie, všeobecný materiál z prostr.ŠR</t>
  </si>
  <si>
    <t xml:space="preserve">                   - odvody z dohôd</t>
  </si>
  <si>
    <t>Fitklub LR-energie</t>
  </si>
  <si>
    <t>Style Karate Lednické Rovne-príspevok-na ubytovanie-súťaž</t>
  </si>
  <si>
    <t>Slov.červ.kríž-príspevok na nákup kvetín pre dárcov krvi</t>
  </si>
  <si>
    <t>Ul.Majerská-dopojenie siete verejného osvetlenia</t>
  </si>
  <si>
    <t>Zlepš.tried.zberu odpadov-kontajnery-nákup z NFP z Recyklačného fondu</t>
  </si>
  <si>
    <t>Stojiská pod zberné nádoby-z Recyklačného fondu, letáky</t>
  </si>
  <si>
    <t>633004-01</t>
  </si>
  <si>
    <t>633004-02</t>
  </si>
  <si>
    <t>Zlepš.tried.zberu odpadov-kontajnery-nákup-spoluúčasť obce z Recykl.fondu</t>
  </si>
  <si>
    <t>Zlepš.tried.zberu odpadov-verejné obstar,exter.manažment</t>
  </si>
  <si>
    <t>Rekonštrukcia zberného dvora-exter.manžment</t>
  </si>
  <si>
    <t>637005-02</t>
  </si>
  <si>
    <t>Rekonštrukcia zberného dvora-verejné obstar.</t>
  </si>
  <si>
    <t>Monitorovacie posudky-stará skládka-Rekultivácia</t>
  </si>
  <si>
    <t>KD Medné-všeob.material, čistiace,kuchyn.linka</t>
  </si>
  <si>
    <t>Hasiace prístroje do budov vo vlast.obce</t>
  </si>
  <si>
    <t>Poplatok za povolenie zábavných hracích prístrojov v obci / 2 automaty/</t>
  </si>
  <si>
    <t>Služby dodávateľ.spôsobom-za zneškod.elektroodpadu</t>
  </si>
  <si>
    <t xml:space="preserve">NFP-Lednické Rovne-úprava verej.priestranstiev-doplatok za DPH po záver.platbe r.2015 </t>
  </si>
  <si>
    <t>R-2482</t>
  </si>
  <si>
    <t>Peňažný vklad do spoločnosti Prima LR/70%/-obchod.spoločnosť obce/100%/</t>
  </si>
  <si>
    <t>Pokuty uložené Okresným úradom PB-odvod obci</t>
  </si>
  <si>
    <t>Uvítanie detí do života,uvítanie prvákov, MDD a iné akcie</t>
  </si>
  <si>
    <t>Cintorín.služby - odmeny na dohodu-riešené cez komisie OZ</t>
  </si>
  <si>
    <t>Zníženie energ.náročnosti bud. MŠ-exter.manažment, inf.putače-fin.z /EFRR</t>
  </si>
  <si>
    <t>Zníženie energ.náročnosti bud. MŠ-exter.manažment, inf.putače/fin.z rozp.obce</t>
  </si>
  <si>
    <t>Skutočné</t>
  </si>
  <si>
    <t>plnenie rozp.</t>
  </si>
  <si>
    <t>Návrh</t>
  </si>
  <si>
    <t>na r.2017</t>
  </si>
  <si>
    <t>na r.2018</t>
  </si>
  <si>
    <t>na r.2019</t>
  </si>
  <si>
    <t>Občian.združenie FITklub LR-príspevok na na podporu šport.klubu</t>
  </si>
  <si>
    <t>Projekt pre ÚK Chodník ul.Sv.Anny vrátane polohop.a výškop.,GP-odd.pozemkov</t>
  </si>
  <si>
    <t>711001-02</t>
  </si>
  <si>
    <t>Kúpa pozemkov pod cestou Ul.Medová LR</t>
  </si>
  <si>
    <t>Rekonštrukcia chodníka pri cintoríne LR-realizácia stavby</t>
  </si>
  <si>
    <t>Prístrešok ku kultúrnemu domu Medné-realizácia</t>
  </si>
  <si>
    <t>Modernizácia zberného dvora v LR-nákup strojov a rekonštr. Stavby-fin. zo ŠR a EF</t>
  </si>
  <si>
    <t>NFP z fondu život.prostr.SR-Modern.zberného dvora LR-nákup strojov a rekonš</t>
  </si>
  <si>
    <t xml:space="preserve">Nákup smetných nádob-popolníc,  </t>
  </si>
  <si>
    <t>Nákup nádob na triedený zber</t>
  </si>
  <si>
    <t>Nákup kompostérov pre IBV-I.etapa</t>
  </si>
  <si>
    <t>Moderniz.zberného dvora LR-GP-pred a porealizažné-finan. z obce</t>
  </si>
  <si>
    <t>Zberný dvor-búracie práce a likvidácia odpadu</t>
  </si>
  <si>
    <t>Výsadba zelene/garáže Majer,Uhrovec-detské ihrisko,Námestie slobody/</t>
  </si>
  <si>
    <t>Oriezanie drevín na cintoríne LR-II.etapa,oriezanie drevín nad chodníkmi v parku</t>
  </si>
  <si>
    <t>Kultúr. aktivity v obci/MDD,MDŽ,Let.sláv,Víkend otv.park a záhr.,Mich.hody,Mart.ples,Mikuláš,Silvester/</t>
  </si>
  <si>
    <t>MK SR-Celoštátna súťažná prehliadka malých dych.hudieb-dotácia</t>
  </si>
  <si>
    <t>MK SR-Celoštátna súťažná prehliadka malých dych.hudieb-výdavky fin zo ŠR</t>
  </si>
  <si>
    <t>MK SR-Celoštátna súťažná prehliadka malých dych.hudieb-výdavky fin z rozp.obce</t>
  </si>
  <si>
    <t xml:space="preserve">Budova VS č.1405, a VS č.1404 s pozemkami- príjem z predaja </t>
  </si>
  <si>
    <t>Rekonštrukcia budovy mater.školy-spolúč obce, práce naviac vzniknuté pri rekonštrukcii</t>
  </si>
  <si>
    <t>Kanc. Vybavenie, stolička</t>
  </si>
  <si>
    <t>II.vklad na kúpu osobného motorového vozidla</t>
  </si>
  <si>
    <t>Opravy ciest-príst.cesta ku zdravot.stredisku, príjazd.cesta a parkoviská Staré dvory</t>
  </si>
  <si>
    <t>717002-01</t>
  </si>
  <si>
    <t>Rozšírenie budovy MŠ LR-realizácia-spoluúčasť obce</t>
  </si>
  <si>
    <t>Stavebný poriadok-dofinancovanie za služby od ostat.obcí za predchádzajúci rok</t>
  </si>
  <si>
    <t>Cintoríny LR-vytvorenie mapy cintorínov pre orientáciu na cintoríne</t>
  </si>
  <si>
    <t>Kúpa pozemkov pod cestou Ul.Cintorínska H.Hôrka</t>
  </si>
  <si>
    <t>Správa OcÚ - servis a aktual.programov-služby, DEUS prenájom zariad.</t>
  </si>
  <si>
    <t>Kúpalisko-oprava zariadení, vybavenie,bežná údržba</t>
  </si>
  <si>
    <t xml:space="preserve">Farský úrad LR - príspevok na obnovu kultúr.pamiatky-kostol </t>
  </si>
  <si>
    <t>Podprogram 8.5: Fitklub LR-elektrická energia-prefakturácia</t>
  </si>
  <si>
    <t>ZŠ-ŠJ-origin.kompet.-dotácia na opravu budovy a ihriska-z podiel.daní obce</t>
  </si>
  <si>
    <t>Moderniz.zberného dvora LR-nákup strojov a rekonštr.stavby-finan. z úveru-spoluúč.</t>
  </si>
  <si>
    <t>454, 500</t>
  </si>
  <si>
    <t xml:space="preserve">Bankový úver-na kapit.výdavky-Zber.dvor a Rek.mater.školy-na spoluúčasti obce z EF </t>
  </si>
  <si>
    <t>821005-07</t>
  </si>
  <si>
    <t>Akcie investičného charakteru: spolu dľa rozhodnutia OZ</t>
  </si>
  <si>
    <t>Tenisové kurty-material úprava povrchov, oprava šatní</t>
  </si>
  <si>
    <t>IV/2017</t>
  </si>
  <si>
    <t>za r.2016</t>
  </si>
  <si>
    <t>za 1-12/2017</t>
  </si>
  <si>
    <t>na r.2020</t>
  </si>
  <si>
    <t>IV.úprava</t>
  </si>
  <si>
    <t>212002-03</t>
  </si>
  <si>
    <t>Ledrov-prenájom za hrobové miesta</t>
  </si>
  <si>
    <t>Prísp.z Recykl.fondu na nákup popolníc</t>
  </si>
  <si>
    <t>223001-25</t>
  </si>
  <si>
    <t>Mich.jarmok-predaj kalendárov</t>
  </si>
  <si>
    <t>311000-06</t>
  </si>
  <si>
    <t>72a</t>
  </si>
  <si>
    <t>Asfa-KDK Dubnica-fin.dar na Martinský ples</t>
  </si>
  <si>
    <t>456002-27</t>
  </si>
  <si>
    <t>Zábezpeky-Zberný dvor, technika a stavba</t>
  </si>
  <si>
    <t>Návrh programového  rozpočtu obce Lednické Rovne  na rok 2018, 2019, 2020</t>
  </si>
  <si>
    <t>Exter.manaž,-verej.obst.OcU kotolne</t>
  </si>
  <si>
    <t>KD Medné-kuch.linka</t>
  </si>
  <si>
    <t>Uvítanie detí do života-finančný príspevok rodičom</t>
  </si>
  <si>
    <t>Materiál/ Martinský ples/- z finanč.daru z prostriedkov-Asfa Dubnica</t>
  </si>
  <si>
    <t>Člen.príspevok do MAS,</t>
  </si>
  <si>
    <t>MŠ-oprava sociálnych zariadení</t>
  </si>
  <si>
    <t xml:space="preserve">MŠ,ŠJ-origi.kompet.-kapit.výdavky-sporák do kuchyne- financ. z rozp.obce-z podiel.daní obce        </t>
  </si>
  <si>
    <t>223001-21</t>
  </si>
  <si>
    <t>Garáže Majer-pref.nákladov, kolky</t>
  </si>
  <si>
    <t>223001-29</t>
  </si>
  <si>
    <t>Predaj odpad.dreva-park</t>
  </si>
  <si>
    <t>ŠFRB č.248-nedoplatky RZ 2016 -služby-príjem</t>
  </si>
  <si>
    <t>ŠFRB č.247-nedoplat RZ 2016 -služby-príjem</t>
  </si>
  <si>
    <t>72c</t>
  </si>
  <si>
    <t>NOC BA-dotácia -Festiva MDH 2017</t>
  </si>
  <si>
    <t>VÚC TN-dotácia -Festiva MDH 2017</t>
  </si>
  <si>
    <t>Voľby -dotácia, voľby</t>
  </si>
  <si>
    <t>233001-01</t>
  </si>
  <si>
    <t>322001-03</t>
  </si>
  <si>
    <t>MV SR-Kamerový systém v obci -I.et.</t>
  </si>
  <si>
    <t>Prevod z peň.fond.prev.z RF-prebytok hospodár.z r.2016-zost.na BU</t>
  </si>
  <si>
    <t>Správa OcU-evid.obyvateľstva, voľby-odvody z dohody o prac.činn.</t>
  </si>
  <si>
    <t xml:space="preserve">Správa OcU-evidencia obyvateľstva,voľby-dohoda o prac.činnosti </t>
  </si>
  <si>
    <t>Skládka TKO r.2003-istina a úrok z omeškania,súdne poplatky</t>
  </si>
  <si>
    <t xml:space="preserve">Výdavky-Voľby do VÚC 2017-bežné výdavky    </t>
  </si>
  <si>
    <t>Voľby do VÚC 2017-bežné výdavky</t>
  </si>
  <si>
    <t>Exter.manažment-Projekt Hasič.a záchr.zboru-EF-vybavenie</t>
  </si>
  <si>
    <t>DHZ LR-výmena hydrantu-údržba</t>
  </si>
  <si>
    <t>Lavičkové laty do parku</t>
  </si>
  <si>
    <t>Náhrady-nástup.lekár.prehliadky</t>
  </si>
  <si>
    <t>Stojiská pod zberné nádoby-materiál</t>
  </si>
  <si>
    <t>Zberný dvor-technika-poistenie dopr.prostr.</t>
  </si>
  <si>
    <t xml:space="preserve">Obč.združenie LR-BT-príspevok na nákup kompostérov </t>
  </si>
  <si>
    <t>Zberný dvor-dočasný putač</t>
  </si>
  <si>
    <t>Verej.osvetl.-revízie</t>
  </si>
  <si>
    <t>Kaštieľ č.71-prenájom odvlhčovača vzduchu</t>
  </si>
  <si>
    <t>20 b.j.I.et.č.248-preplatok z RZ 2016...-služby</t>
  </si>
  <si>
    <t>20 b.j.I.et.č.247-preplatok z RZ 2016....-služby</t>
  </si>
  <si>
    <t>GP-cesta ku skládke TKO,cesta II/507,zámena pozemkov s TSK</t>
  </si>
  <si>
    <t>637005-06</t>
  </si>
  <si>
    <t>Verejné obst.-nákup auta</t>
  </si>
  <si>
    <t>Externý manažment-OcÚ-Zateplenie budovy</t>
  </si>
  <si>
    <t>633006-06</t>
  </si>
  <si>
    <t>2 ks-Stôl na stolný tenis-Ul.Majerská a Uhrovecká LR</t>
  </si>
  <si>
    <t>Plochy pod stoly na stolný tenis-Majerská, Uhrovecká</t>
  </si>
  <si>
    <t>637015-03</t>
  </si>
  <si>
    <t>Fitnescentrum-poistenie budovy-proti živlu</t>
  </si>
  <si>
    <t>Dotácia pre Ledrov spol. s r.o. LR-Kúpalisko na úhradu miezd,odv.plavčíkov, energii a vybavenia</t>
  </si>
  <si>
    <t>Futbal.prípravka-nájom za telocvičňu SOU LR</t>
  </si>
  <si>
    <t>Celoštátna súťažná prehliadka malých dych.hudieb-výdavky fin z TSK TN</t>
  </si>
  <si>
    <t>Celoštátna súťažná prehliadka malých dych.hudieb-výdavky fin z NOC BA</t>
  </si>
  <si>
    <t>Rozšírenie bdovy MŠ-exter.manžment,verej.obstar.enrg.certifik.</t>
  </si>
  <si>
    <t>Zvýš.hrub.zaškol. detí MŠ-exter.manžm.</t>
  </si>
  <si>
    <t>Poistenie budovy MŠ-živel.poškod.</t>
  </si>
  <si>
    <t>711001-04</t>
  </si>
  <si>
    <t>Kúpa pozemkov od SPF-prístup.cesta ku KD Horenice a PZ</t>
  </si>
  <si>
    <t>711001-05</t>
  </si>
  <si>
    <t>Kúpa pozemku od p.Mauerovej-prístup.cesta Horenice</t>
  </si>
  <si>
    <t>713004-01</t>
  </si>
  <si>
    <t>Nákup železného pódia na kultúrne akcie</t>
  </si>
  <si>
    <t>713004-02</t>
  </si>
  <si>
    <t>Kúpalisko nákup čerpadla 7,5 kW</t>
  </si>
  <si>
    <t>Zníž.energ.nároč.bud.MŠ-porealizačný projekt</t>
  </si>
  <si>
    <t>Rekonštrukcia budovy MŠ LR-kapitál.výdavky vznik.po rekonštr.podláh/triedy,šatne/,nové dvere,dlažby,zrkadlá</t>
  </si>
  <si>
    <t>Šípový snehový pluch a paletizačné vidly k traktoru</t>
  </si>
  <si>
    <t>717002-11</t>
  </si>
  <si>
    <t>Plot-Cintorín LR-rekonštrukcia</t>
  </si>
  <si>
    <t>717002-04</t>
  </si>
  <si>
    <t>Proj-dokumentácia-Komunikácie a parkoviská pred zdravotným strediskom a lekárňou LR</t>
  </si>
  <si>
    <t>717002-05</t>
  </si>
  <si>
    <t>Miestne komunikácie v obci-nové asfaltové koberce a rekonštrukcia</t>
  </si>
  <si>
    <t>717002-06</t>
  </si>
  <si>
    <t>Parkoviská Súhradka LR-asfaltové koberce a rekonštrukcia</t>
  </si>
  <si>
    <t>Rekonštrukcia- plot pred budovou DHZ LR č.369, Ledrov</t>
  </si>
  <si>
    <t>717002-07</t>
  </si>
  <si>
    <t>Búracie práce-Zberný dvor-Dom VZ</t>
  </si>
  <si>
    <t>717002-09</t>
  </si>
  <si>
    <t>Búracie práce časti budovy OcÚ č.32-prístavba za pekárňou</t>
  </si>
  <si>
    <t>717002-08</t>
  </si>
  <si>
    <t>Spevnené plochy pred domom č.200-Súhradka</t>
  </si>
  <si>
    <t>Kamerový systém v obci LR-I.etapa</t>
  </si>
  <si>
    <t>Vybudovanie stojísk pre kontajnery-Ul.Majerská, Medné, HH</t>
  </si>
  <si>
    <t>Projekt-Rekonštrukcia Požiar.zbrojnice</t>
  </si>
  <si>
    <t>Cintorín Hor.Hôrka-oplotenie</t>
  </si>
  <si>
    <t>Zvýšenie základného imania spol. s r.o. Ledrov LR obch.spol.obce-účasť na majetku</t>
  </si>
  <si>
    <t>Terminovaný úver-na kapit.účasti obce/Zber.dvor a Rek.MŠ v r.2017/-splátka istiny</t>
  </si>
  <si>
    <t xml:space="preserve">  </t>
  </si>
  <si>
    <t xml:space="preserve">                          </t>
  </si>
  <si>
    <t>Občianske združ.Fitklub LR-prenájom nebyt.priest.1-12/2017</t>
  </si>
  <si>
    <t>Slovenská sporiteľňa LR-prenájom nebyt.priest.1-12/2017</t>
  </si>
  <si>
    <t>V Lednických Rovniach 24.11.2017                                          Mgr. Marian Horečný</t>
  </si>
  <si>
    <t>Kód zdroja 1AA2- dotácie z európ.fondu reg.rozvoja, so spoluúčasťou zo  ŠR</t>
  </si>
  <si>
    <t>Kód zdroja 1AB2- EF životného prostredia-dotácie ,spoluúčasť ŠR</t>
  </si>
  <si>
    <t>Prípravné práce pre stanovištia kontajnerov-Medné a H.Hôrka</t>
  </si>
  <si>
    <t>Kúpalisko-nákup materiálu-,chlór, mriežky, vybavenie</t>
  </si>
  <si>
    <t>Oprava budovy zdravot.strediska,Dom služ. a Ledrov-vo výške nájomného</t>
  </si>
  <si>
    <r>
      <rPr>
        <b/>
        <sz val="10"/>
        <rFont val="Arial CE"/>
        <family val="2"/>
        <charset val="238"/>
      </rPr>
      <t>Investičné akcie:</t>
    </r>
    <r>
      <rPr>
        <sz val="10"/>
        <rFont val="Arial CE"/>
        <family val="2"/>
        <charset val="238"/>
      </rPr>
      <t xml:space="preserve"> /Parkovacie plochy v obci,Budova sídla OcÚ-sobáška,Majer-úprava sídliska,</t>
    </r>
  </si>
  <si>
    <t>Rekonštrukcia Kul.domov Medné,HH,cintoríny, / v celkovom rozpočte</t>
  </si>
  <si>
    <t>1AA2</t>
  </si>
  <si>
    <t>1AB2</t>
  </si>
  <si>
    <t>Projektová príprava-IBV, RV-Háj, príprava územia pre IBV Háj,parcelácia územia pre plán výst.Háj</t>
  </si>
  <si>
    <t>Príjem z predaja pozemkov/Háj/</t>
  </si>
  <si>
    <t>Úroky-Termin.úver-na kapit.účasti obce/Zber.dvor a Rek.MŠ v r.2017/</t>
  </si>
  <si>
    <t xml:space="preserve">Údržba budov vo vlastníctve obce  </t>
  </si>
  <si>
    <t>Modernizácia Zber.dvora LR-kapitálové výdavky na stavbu z vlast.zdrojov obce</t>
  </si>
  <si>
    <t>711001-06</t>
  </si>
  <si>
    <t>Kúpa pozemku-od p.CHudadovej HH</t>
  </si>
  <si>
    <t>Detské ihrisko pri parku LR,Rekonštr.hasič.zbojníc,Rekonštr.Domu služ.a vytvor.obchod.</t>
  </si>
  <si>
    <t>Ul.Cintrorínska,Rekonštr.cintorína LR,Rekonštr.bezdrôt.rozhlasu v obci,</t>
  </si>
  <si>
    <t>priestorov,Rekonštr.priestorov býval.pekárne LR,Nová cesta H.H ul.Medňanská,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</si>
</sst>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3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indexed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10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11"/>
      <color theme="4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8"/>
      <name val="Arial CE"/>
      <family val="2"/>
      <charset val="238"/>
    </font>
    <font>
      <sz val="10"/>
      <color rgb="FF00B050"/>
      <name val="Arial CE"/>
      <family val="2"/>
      <charset val="238"/>
    </font>
    <font>
      <sz val="8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color rgb="FFFF0000"/>
      <name val="Arial CE"/>
      <family val="2"/>
      <charset val="238"/>
    </font>
    <font>
      <sz val="11"/>
      <color rgb="FFFF0000"/>
      <name val="Arial CE"/>
      <family val="2"/>
      <charset val="238"/>
    </font>
    <font>
      <b/>
      <sz val="9"/>
      <color theme="4"/>
      <name val="Arial CE"/>
      <family val="2"/>
      <charset val="238"/>
    </font>
    <font>
      <b/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3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6" fillId="0" borderId="0" xfId="0" applyFont="1"/>
    <xf numFmtId="1" fontId="0" fillId="0" borderId="0" xfId="0" applyNumberFormat="1"/>
    <xf numFmtId="0" fontId="2" fillId="0" borderId="3" xfId="0" applyFont="1" applyBorder="1"/>
    <xf numFmtId="0" fontId="2" fillId="2" borderId="0" xfId="0" applyFont="1" applyFill="1" applyAlignment="1"/>
    <xf numFmtId="1" fontId="3" fillId="0" borderId="0" xfId="0" applyNumberFormat="1" applyFont="1" applyFill="1" applyBorder="1"/>
    <xf numFmtId="0" fontId="4" fillId="0" borderId="0" xfId="0" applyFont="1"/>
    <xf numFmtId="1" fontId="4" fillId="0" borderId="0" xfId="0" applyNumberFormat="1" applyFont="1" applyBorder="1"/>
    <xf numFmtId="0" fontId="7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3" fillId="0" borderId="0" xfId="0" applyNumberFormat="1" applyFont="1"/>
    <xf numFmtId="0" fontId="7" fillId="2" borderId="0" xfId="0" applyFont="1" applyFill="1" applyBorder="1"/>
    <xf numFmtId="0" fontId="8" fillId="0" borderId="0" xfId="0" applyFont="1"/>
    <xf numFmtId="0" fontId="8" fillId="0" borderId="0" xfId="0" applyFont="1" applyBorder="1"/>
    <xf numFmtId="0" fontId="0" fillId="0" borderId="0" xfId="0" applyFill="1"/>
    <xf numFmtId="0" fontId="2" fillId="0" borderId="0" xfId="0" applyFont="1" applyAlignment="1">
      <alignment horizontal="left"/>
    </xf>
    <xf numFmtId="0" fontId="2" fillId="2" borderId="6" xfId="0" applyFont="1" applyFill="1" applyBorder="1"/>
    <xf numFmtId="0" fontId="2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3" xfId="0" applyFont="1" applyBorder="1"/>
    <xf numFmtId="0" fontId="2" fillId="0" borderId="7" xfId="0" applyFont="1" applyBorder="1"/>
    <xf numFmtId="0" fontId="2" fillId="0" borderId="6" xfId="0" applyFont="1" applyBorder="1"/>
    <xf numFmtId="0" fontId="7" fillId="0" borderId="0" xfId="0" applyFont="1" applyAlignment="1">
      <alignment horizontal="left"/>
    </xf>
    <xf numFmtId="0" fontId="7" fillId="2" borderId="0" xfId="0" applyFont="1" applyFill="1"/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2" fillId="0" borderId="12" xfId="0" applyFont="1" applyBorder="1"/>
    <xf numFmtId="0" fontId="2" fillId="0" borderId="0" xfId="0" applyNumberFormat="1" applyFont="1" applyAlignment="1"/>
    <xf numFmtId="0" fontId="10" fillId="0" borderId="3" xfId="0" applyFont="1" applyBorder="1"/>
    <xf numFmtId="0" fontId="11" fillId="0" borderId="2" xfId="0" applyFont="1" applyBorder="1" applyAlignment="1">
      <alignment horizontal="center"/>
    </xf>
    <xf numFmtId="0" fontId="12" fillId="0" borderId="0" xfId="0" applyNumberFormat="1" applyFont="1" applyAlignment="1"/>
    <xf numFmtId="0" fontId="10" fillId="0" borderId="8" xfId="0" applyFont="1" applyBorder="1"/>
    <xf numFmtId="0" fontId="11" fillId="0" borderId="0" xfId="0" applyFont="1" applyBorder="1"/>
    <xf numFmtId="0" fontId="10" fillId="0" borderId="0" xfId="0" applyFont="1"/>
    <xf numFmtId="0" fontId="14" fillId="0" borderId="12" xfId="0" applyFont="1" applyBorder="1"/>
    <xf numFmtId="0" fontId="11" fillId="0" borderId="12" xfId="0" applyFont="1" applyBorder="1" applyAlignment="1">
      <alignment horizontal="right"/>
    </xf>
    <xf numFmtId="0" fontId="11" fillId="0" borderId="12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" fontId="4" fillId="0" borderId="0" xfId="0" applyNumberFormat="1" applyFont="1" applyFill="1" applyBorder="1"/>
    <xf numFmtId="9" fontId="2" fillId="0" borderId="0" xfId="1" applyFont="1"/>
    <xf numFmtId="0" fontId="2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2" fontId="0" fillId="0" borderId="0" xfId="0" applyNumberFormat="1"/>
    <xf numFmtId="2" fontId="4" fillId="0" borderId="0" xfId="0" applyNumberFormat="1" applyFont="1" applyBorder="1"/>
    <xf numFmtId="2" fontId="8" fillId="0" borderId="0" xfId="0" applyNumberFormat="1" applyFont="1"/>
    <xf numFmtId="2" fontId="10" fillId="0" borderId="0" xfId="0" applyNumberFormat="1" applyFont="1"/>
    <xf numFmtId="0" fontId="9" fillId="0" borderId="3" xfId="0" applyFont="1" applyBorder="1"/>
    <xf numFmtId="0" fontId="4" fillId="0" borderId="3" xfId="0" applyFont="1" applyBorder="1"/>
    <xf numFmtId="0" fontId="13" fillId="0" borderId="0" xfId="0" applyFont="1" applyFill="1" applyBorder="1"/>
    <xf numFmtId="0" fontId="4" fillId="0" borderId="4" xfId="0" applyFont="1" applyBorder="1"/>
    <xf numFmtId="0" fontId="4" fillId="0" borderId="9" xfId="0" applyFont="1" applyBorder="1"/>
    <xf numFmtId="9" fontId="0" fillId="0" borderId="0" xfId="1" applyFont="1"/>
    <xf numFmtId="0" fontId="3" fillId="0" borderId="3" xfId="0" applyFont="1" applyBorder="1"/>
    <xf numFmtId="0" fontId="4" fillId="0" borderId="8" xfId="0" applyFont="1" applyBorder="1"/>
    <xf numFmtId="1" fontId="4" fillId="0" borderId="3" xfId="0" applyNumberFormat="1" applyFont="1" applyBorder="1"/>
    <xf numFmtId="0" fontId="4" fillId="0" borderId="3" xfId="0" applyNumberFormat="1" applyFont="1" applyBorder="1"/>
    <xf numFmtId="0" fontId="3" fillId="0" borderId="15" xfId="0" applyFont="1" applyBorder="1"/>
    <xf numFmtId="0" fontId="4" fillId="0" borderId="3" xfId="0" applyFont="1" applyFill="1" applyBorder="1"/>
    <xf numFmtId="0" fontId="3" fillId="0" borderId="9" xfId="0" applyFont="1" applyBorder="1"/>
    <xf numFmtId="0" fontId="3" fillId="0" borderId="8" xfId="0" applyFont="1" applyBorder="1"/>
    <xf numFmtId="0" fontId="3" fillId="0" borderId="0" xfId="0" applyFont="1" applyBorder="1"/>
    <xf numFmtId="0" fontId="4" fillId="0" borderId="15" xfId="0" applyFont="1" applyBorder="1"/>
    <xf numFmtId="1" fontId="4" fillId="0" borderId="15" xfId="0" applyNumberFormat="1" applyFont="1" applyBorder="1"/>
    <xf numFmtId="0" fontId="3" fillId="2" borderId="16" xfId="0" applyFont="1" applyFill="1" applyBorder="1"/>
    <xf numFmtId="1" fontId="3" fillId="2" borderId="14" xfId="0" applyNumberFormat="1" applyFont="1" applyFill="1" applyBorder="1"/>
    <xf numFmtId="0" fontId="4" fillId="0" borderId="0" xfId="0" applyFont="1" applyFill="1" applyBorder="1"/>
    <xf numFmtId="0" fontId="3" fillId="0" borderId="9" xfId="0" applyFont="1" applyFill="1" applyBorder="1"/>
    <xf numFmtId="0" fontId="3" fillId="0" borderId="8" xfId="0" applyFont="1" applyFill="1" applyBorder="1"/>
    <xf numFmtId="0" fontId="3" fillId="0" borderId="3" xfId="0" applyFont="1" applyFill="1" applyBorder="1"/>
    <xf numFmtId="0" fontId="3" fillId="0" borderId="17" xfId="0" applyFont="1" applyBorder="1"/>
    <xf numFmtId="1" fontId="3" fillId="0" borderId="14" xfId="0" applyNumberFormat="1" applyFont="1" applyFill="1" applyBorder="1"/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11" xfId="0" applyFont="1" applyBorder="1"/>
    <xf numFmtId="0" fontId="3" fillId="0" borderId="11" xfId="0" applyFont="1" applyBorder="1"/>
    <xf numFmtId="0" fontId="4" fillId="2" borderId="16" xfId="0" applyFont="1" applyFill="1" applyBorder="1"/>
    <xf numFmtId="0" fontId="3" fillId="0" borderId="12" xfId="0" applyFont="1" applyBorder="1"/>
    <xf numFmtId="0" fontId="4" fillId="0" borderId="8" xfId="0" applyFont="1" applyBorder="1" applyAlignment="1">
      <alignment horizontal="right"/>
    </xf>
    <xf numFmtId="0" fontId="4" fillId="0" borderId="16" xfId="0" applyFont="1" applyBorder="1"/>
    <xf numFmtId="0" fontId="3" fillId="0" borderId="16" xfId="0" applyFont="1" applyBorder="1"/>
    <xf numFmtId="0" fontId="4" fillId="0" borderId="12" xfId="0" applyFont="1" applyBorder="1"/>
    <xf numFmtId="0" fontId="3" fillId="2" borderId="19" xfId="0" applyNumberFormat="1" applyFont="1" applyFill="1" applyBorder="1"/>
    <xf numFmtId="0" fontId="3" fillId="0" borderId="0" xfId="0" applyFont="1" applyFill="1" applyBorder="1"/>
    <xf numFmtId="0" fontId="1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14" fontId="3" fillId="0" borderId="3" xfId="0" applyNumberFormat="1" applyFont="1" applyBorder="1"/>
    <xf numFmtId="0" fontId="16" fillId="0" borderId="3" xfId="0" applyFont="1" applyBorder="1"/>
    <xf numFmtId="0" fontId="3" fillId="0" borderId="24" xfId="0" applyFont="1" applyBorder="1"/>
    <xf numFmtId="0" fontId="16" fillId="0" borderId="12" xfId="0" applyFont="1" applyBorder="1"/>
    <xf numFmtId="0" fontId="4" fillId="0" borderId="12" xfId="0" applyFont="1" applyBorder="1" applyAlignment="1">
      <alignment horizontal="right"/>
    </xf>
    <xf numFmtId="0" fontId="16" fillId="0" borderId="8" xfId="0" applyFont="1" applyBorder="1"/>
    <xf numFmtId="0" fontId="4" fillId="0" borderId="17" xfId="0" applyFont="1" applyBorder="1"/>
    <xf numFmtId="0" fontId="3" fillId="0" borderId="25" xfId="0" applyFont="1" applyBorder="1"/>
    <xf numFmtId="0" fontId="16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16" fillId="0" borderId="9" xfId="0" applyFont="1" applyBorder="1"/>
    <xf numFmtId="0" fontId="4" fillId="0" borderId="25" xfId="0" applyFont="1" applyBorder="1"/>
    <xf numFmtId="9" fontId="4" fillId="0" borderId="3" xfId="1" applyFont="1" applyBorder="1"/>
    <xf numFmtId="0" fontId="3" fillId="0" borderId="17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2" xfId="0" applyFont="1" applyBorder="1"/>
    <xf numFmtId="0" fontId="3" fillId="0" borderId="26" xfId="0" applyFont="1" applyBorder="1"/>
    <xf numFmtId="0" fontId="3" fillId="0" borderId="27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6" fillId="0" borderId="3" xfId="0" applyFont="1" applyFill="1" applyBorder="1"/>
    <xf numFmtId="0" fontId="16" fillId="0" borderId="3" xfId="0" applyFont="1" applyBorder="1" applyAlignment="1">
      <alignment horizontal="right"/>
    </xf>
    <xf numFmtId="0" fontId="16" fillId="0" borderId="25" xfId="0" applyFont="1" applyBorder="1"/>
    <xf numFmtId="0" fontId="4" fillId="0" borderId="28" xfId="0" applyFont="1" applyBorder="1"/>
    <xf numFmtId="0" fontId="3" fillId="0" borderId="0" xfId="0" applyFont="1" applyBorder="1" applyAlignment="1">
      <alignment horizontal="center"/>
    </xf>
    <xf numFmtId="0" fontId="3" fillId="2" borderId="29" xfId="0" applyFont="1" applyFill="1" applyBorder="1"/>
    <xf numFmtId="0" fontId="3" fillId="2" borderId="19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3" xfId="0" applyFont="1" applyFill="1" applyBorder="1" applyAlignment="1">
      <alignment horizontal="right"/>
    </xf>
    <xf numFmtId="0" fontId="4" fillId="2" borderId="21" xfId="0" applyFont="1" applyFill="1" applyBorder="1"/>
    <xf numFmtId="0" fontId="17" fillId="0" borderId="3" xfId="0" applyFont="1" applyBorder="1"/>
    <xf numFmtId="0" fontId="0" fillId="0" borderId="3" xfId="0" applyFont="1" applyBorder="1"/>
    <xf numFmtId="0" fontId="17" fillId="0" borderId="3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" fontId="2" fillId="0" borderId="0" xfId="0" applyNumberFormat="1" applyFont="1" applyAlignment="1">
      <alignment horizontal="center"/>
    </xf>
    <xf numFmtId="1" fontId="7" fillId="0" borderId="0" xfId="0" applyNumberFormat="1" applyFont="1"/>
    <xf numFmtId="0" fontId="3" fillId="0" borderId="12" xfId="0" applyFont="1" applyBorder="1" applyAlignment="1">
      <alignment horizontal="right"/>
    </xf>
    <xf numFmtId="1" fontId="3" fillId="0" borderId="3" xfId="0" applyNumberFormat="1" applyFont="1" applyBorder="1"/>
    <xf numFmtId="1" fontId="4" fillId="0" borderId="17" xfId="0" applyNumberFormat="1" applyFont="1" applyBorder="1"/>
    <xf numFmtId="0" fontId="0" fillId="2" borderId="0" xfId="0" applyFill="1"/>
    <xf numFmtId="0" fontId="9" fillId="2" borderId="29" xfId="0" applyFont="1" applyFill="1" applyBorder="1"/>
    <xf numFmtId="0" fontId="13" fillId="2" borderId="29" xfId="0" applyFont="1" applyFill="1" applyBorder="1"/>
    <xf numFmtId="0" fontId="4" fillId="2" borderId="22" xfId="0" applyFont="1" applyFill="1" applyBorder="1"/>
    <xf numFmtId="0" fontId="18" fillId="0" borderId="0" xfId="0" applyFont="1"/>
    <xf numFmtId="0" fontId="15" fillId="0" borderId="0" xfId="0" applyFont="1"/>
    <xf numFmtId="0" fontId="17" fillId="0" borderId="0" xfId="0" applyFont="1" applyFill="1" applyBorder="1"/>
    <xf numFmtId="0" fontId="0" fillId="0" borderId="3" xfId="0" applyFont="1" applyBorder="1" applyAlignment="1">
      <alignment horizontal="right"/>
    </xf>
    <xf numFmtId="0" fontId="25" fillId="0" borderId="5" xfId="0" applyFont="1" applyBorder="1"/>
    <xf numFmtId="0" fontId="25" fillId="0" borderId="1" xfId="0" applyFont="1" applyBorder="1" applyAlignment="1">
      <alignment horizontal="center"/>
    </xf>
    <xf numFmtId="14" fontId="3" fillId="0" borderId="8" xfId="0" applyNumberFormat="1" applyFont="1" applyBorder="1"/>
    <xf numFmtId="14" fontId="17" fillId="0" borderId="15" xfId="0" applyNumberFormat="1" applyFont="1" applyBorder="1"/>
    <xf numFmtId="14" fontId="3" fillId="0" borderId="25" xfId="0" applyNumberFormat="1" applyFont="1" applyBorder="1"/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3" fillId="0" borderId="3" xfId="0" applyFont="1" applyBorder="1"/>
    <xf numFmtId="0" fontId="23" fillId="0" borderId="9" xfId="0" applyFont="1" applyBorder="1"/>
    <xf numFmtId="0" fontId="11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" fontId="17" fillId="0" borderId="3" xfId="0" applyNumberFormat="1" applyFont="1" applyBorder="1"/>
    <xf numFmtId="1" fontId="0" fillId="0" borderId="3" xfId="0" applyNumberFormat="1" applyFont="1" applyBorder="1"/>
    <xf numFmtId="1" fontId="3" fillId="0" borderId="15" xfId="0" applyNumberFormat="1" applyFont="1" applyBorder="1"/>
    <xf numFmtId="1" fontId="3" fillId="0" borderId="0" xfId="0" applyNumberFormat="1" applyFont="1" applyBorder="1"/>
    <xf numFmtId="1" fontId="4" fillId="0" borderId="9" xfId="0" applyNumberFormat="1" applyFont="1" applyBorder="1"/>
    <xf numFmtId="1" fontId="4" fillId="0" borderId="25" xfId="0" applyNumberFormat="1" applyFont="1" applyBorder="1"/>
    <xf numFmtId="1" fontId="4" fillId="0" borderId="3" xfId="0" applyNumberFormat="1" applyFont="1" applyFill="1" applyBorder="1"/>
    <xf numFmtId="1" fontId="4" fillId="0" borderId="3" xfId="0" applyNumberFormat="1" applyFont="1" applyBorder="1" applyAlignment="1">
      <alignment horizontal="right"/>
    </xf>
    <xf numFmtId="1" fontId="3" fillId="0" borderId="11" xfId="0" applyNumberFormat="1" applyFont="1" applyBorder="1"/>
    <xf numFmtId="1" fontId="3" fillId="0" borderId="9" xfId="0" applyNumberFormat="1" applyFont="1" applyBorder="1"/>
    <xf numFmtId="1" fontId="4" fillId="2" borderId="0" xfId="0" applyNumberFormat="1" applyFont="1" applyFill="1" applyBorder="1"/>
    <xf numFmtId="1" fontId="17" fillId="2" borderId="14" xfId="0" applyNumberFormat="1" applyFont="1" applyFill="1" applyBorder="1"/>
    <xf numFmtId="1" fontId="3" fillId="0" borderId="8" xfId="0" applyNumberFormat="1" applyFont="1" applyBorder="1"/>
    <xf numFmtId="1" fontId="4" fillId="0" borderId="9" xfId="0" applyNumberFormat="1" applyFont="1" applyFill="1" applyBorder="1"/>
    <xf numFmtId="1" fontId="3" fillId="0" borderId="3" xfId="0" applyNumberFormat="1" applyFont="1" applyFill="1" applyBorder="1"/>
    <xf numFmtId="1" fontId="3" fillId="0" borderId="12" xfId="0" applyNumberFormat="1" applyFont="1" applyBorder="1"/>
    <xf numFmtId="1" fontId="3" fillId="0" borderId="9" xfId="0" applyNumberFormat="1" applyFont="1" applyFill="1" applyBorder="1"/>
    <xf numFmtId="1" fontId="26" fillId="0" borderId="0" xfId="0" applyNumberFormat="1" applyFont="1" applyFill="1" applyBorder="1"/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4" fillId="0" borderId="3" xfId="0" applyFont="1" applyBorder="1"/>
    <xf numFmtId="0" fontId="17" fillId="0" borderId="2" xfId="0" applyFont="1" applyBorder="1" applyAlignment="1">
      <alignment horizontal="center"/>
    </xf>
    <xf numFmtId="0" fontId="27" fillId="0" borderId="0" xfId="0" applyFont="1"/>
    <xf numFmtId="0" fontId="20" fillId="0" borderId="0" xfId="0" applyFont="1"/>
    <xf numFmtId="2" fontId="4" fillId="0" borderId="15" xfId="0" applyNumberFormat="1" applyFont="1" applyBorder="1"/>
    <xf numFmtId="2" fontId="3" fillId="0" borderId="0" xfId="0" applyNumberFormat="1" applyFont="1" applyBorder="1"/>
    <xf numFmtId="0" fontId="19" fillId="0" borderId="9" xfId="0" applyFont="1" applyBorder="1"/>
    <xf numFmtId="0" fontId="21" fillId="0" borderId="3" xfId="0" applyFont="1" applyBorder="1"/>
    <xf numFmtId="1" fontId="0" fillId="0" borderId="15" xfId="0" applyNumberFormat="1" applyFont="1" applyBorder="1"/>
    <xf numFmtId="2" fontId="4" fillId="0" borderId="0" xfId="0" applyNumberFormat="1" applyFont="1" applyBorder="1" applyAlignment="1">
      <alignment horizontal="right"/>
    </xf>
    <xf numFmtId="1" fontId="28" fillId="0" borderId="8" xfId="0" applyNumberFormat="1" applyFont="1" applyBorder="1"/>
    <xf numFmtId="2" fontId="23" fillId="0" borderId="0" xfId="0" applyNumberFormat="1" applyFont="1"/>
    <xf numFmtId="0" fontId="2" fillId="2" borderId="0" xfId="0" applyFont="1" applyFill="1" applyBorder="1"/>
    <xf numFmtId="1" fontId="21" fillId="0" borderId="0" xfId="0" applyNumberFormat="1" applyFont="1" applyFill="1" applyBorder="1"/>
    <xf numFmtId="0" fontId="2" fillId="2" borderId="16" xfId="0" applyFont="1" applyFill="1" applyBorder="1"/>
    <xf numFmtId="0" fontId="23" fillId="0" borderId="3" xfId="0" applyFont="1" applyBorder="1" applyAlignment="1">
      <alignment horizontal="right"/>
    </xf>
    <xf numFmtId="0" fontId="23" fillId="0" borderId="3" xfId="0" applyFont="1" applyFill="1" applyBorder="1" applyAlignment="1">
      <alignment horizontal="right"/>
    </xf>
    <xf numFmtId="0" fontId="23" fillId="0" borderId="9" xfId="0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0" fontId="29" fillId="0" borderId="9" xfId="0" applyFont="1" applyBorder="1" applyAlignment="1">
      <alignment horizontal="right"/>
    </xf>
    <xf numFmtId="0" fontId="23" fillId="0" borderId="8" xfId="0" applyFont="1" applyBorder="1" applyAlignment="1">
      <alignment horizontal="right"/>
    </xf>
    <xf numFmtId="0" fontId="23" fillId="0" borderId="0" xfId="0" applyFont="1"/>
    <xf numFmtId="0" fontId="19" fillId="0" borderId="3" xfId="0" applyFont="1" applyBorder="1"/>
    <xf numFmtId="0" fontId="7" fillId="0" borderId="17" xfId="0" applyFont="1" applyBorder="1"/>
    <xf numFmtId="1" fontId="4" fillId="0" borderId="15" xfId="0" applyNumberFormat="1" applyFont="1" applyFill="1" applyBorder="1"/>
    <xf numFmtId="1" fontId="3" fillId="0" borderId="14" xfId="0" applyNumberFormat="1" applyFont="1" applyBorder="1"/>
    <xf numFmtId="0" fontId="11" fillId="2" borderId="6" xfId="0" applyFont="1" applyFill="1" applyBorder="1"/>
    <xf numFmtId="0" fontId="11" fillId="0" borderId="31" xfId="0" applyFont="1" applyBorder="1"/>
    <xf numFmtId="0" fontId="10" fillId="0" borderId="23" xfId="0" applyFont="1" applyBorder="1"/>
    <xf numFmtId="0" fontId="10" fillId="0" borderId="32" xfId="0" applyFont="1" applyBorder="1"/>
    <xf numFmtId="0" fontId="10" fillId="0" borderId="18" xfId="0" applyFont="1" applyBorder="1"/>
    <xf numFmtId="0" fontId="11" fillId="0" borderId="6" xfId="0" applyFont="1" applyBorder="1"/>
    <xf numFmtId="0" fontId="10" fillId="0" borderId="16" xfId="0" applyFont="1" applyBorder="1"/>
    <xf numFmtId="0" fontId="10" fillId="0" borderId="19" xfId="0" applyFont="1" applyBorder="1"/>
    <xf numFmtId="0" fontId="11" fillId="0" borderId="33" xfId="0" applyFont="1" applyBorder="1"/>
    <xf numFmtId="0" fontId="10" fillId="0" borderId="20" xfId="0" applyFont="1" applyBorder="1"/>
    <xf numFmtId="0" fontId="10" fillId="0" borderId="13" xfId="0" applyFont="1" applyBorder="1"/>
    <xf numFmtId="0" fontId="11" fillId="0" borderId="34" xfId="0" applyFont="1" applyBorder="1"/>
    <xf numFmtId="0" fontId="30" fillId="3" borderId="0" xfId="0" applyFont="1" applyFill="1" applyBorder="1"/>
    <xf numFmtId="0" fontId="31" fillId="3" borderId="0" xfId="0" applyFont="1" applyFill="1" applyBorder="1"/>
    <xf numFmtId="1" fontId="30" fillId="3" borderId="0" xfId="0" applyNumberFormat="1" applyFont="1" applyFill="1" applyBorder="1"/>
    <xf numFmtId="1" fontId="3" fillId="0" borderId="19" xfId="0" applyNumberFormat="1" applyFont="1" applyFill="1" applyBorder="1"/>
    <xf numFmtId="0" fontId="24" fillId="0" borderId="0" xfId="0" applyFont="1" applyBorder="1"/>
    <xf numFmtId="1" fontId="3" fillId="2" borderId="2" xfId="0" applyNumberFormat="1" applyFont="1" applyFill="1" applyBorder="1"/>
    <xf numFmtId="2" fontId="10" fillId="0" borderId="0" xfId="0" applyNumberFormat="1" applyFont="1" applyBorder="1"/>
    <xf numFmtId="1" fontId="28" fillId="0" borderId="0" xfId="0" applyNumberFormat="1" applyFont="1" applyFill="1" applyBorder="1"/>
    <xf numFmtId="1" fontId="26" fillId="0" borderId="3" xfId="0" applyNumberFormat="1" applyFont="1" applyBorder="1"/>
    <xf numFmtId="0" fontId="0" fillId="4" borderId="0" xfId="0" applyFill="1"/>
    <xf numFmtId="2" fontId="3" fillId="0" borderId="3" xfId="0" applyNumberFormat="1" applyFont="1" applyBorder="1"/>
    <xf numFmtId="2" fontId="4" fillId="0" borderId="3" xfId="0" applyNumberFormat="1" applyFont="1" applyBorder="1"/>
    <xf numFmtId="2" fontId="3" fillId="0" borderId="15" xfId="0" applyNumberFormat="1" applyFont="1" applyBorder="1"/>
    <xf numFmtId="2" fontId="4" fillId="0" borderId="3" xfId="0" applyNumberFormat="1" applyFont="1" applyFill="1" applyBorder="1"/>
    <xf numFmtId="2" fontId="4" fillId="0" borderId="9" xfId="0" applyNumberFormat="1" applyFont="1" applyBorder="1"/>
    <xf numFmtId="2" fontId="3" fillId="0" borderId="8" xfId="0" applyNumberFormat="1" applyFont="1" applyBorder="1"/>
    <xf numFmtId="2" fontId="3" fillId="0" borderId="9" xfId="0" applyNumberFormat="1" applyFont="1" applyBorder="1"/>
    <xf numFmtId="2" fontId="4" fillId="0" borderId="9" xfId="0" applyNumberFormat="1" applyFont="1" applyFill="1" applyBorder="1"/>
    <xf numFmtId="2" fontId="3" fillId="0" borderId="3" xfId="0" applyNumberFormat="1" applyFont="1" applyFill="1" applyBorder="1"/>
    <xf numFmtId="2" fontId="3" fillId="0" borderId="12" xfId="0" applyNumberFormat="1" applyFont="1" applyBorder="1"/>
    <xf numFmtId="2" fontId="3" fillId="0" borderId="9" xfId="0" applyNumberFormat="1" applyFont="1" applyFill="1" applyBorder="1"/>
    <xf numFmtId="2" fontId="3" fillId="2" borderId="14" xfId="0" applyNumberFormat="1" applyFont="1" applyFill="1" applyBorder="1"/>
    <xf numFmtId="2" fontId="3" fillId="0" borderId="0" xfId="0" applyNumberFormat="1" applyFont="1" applyFill="1" applyBorder="1"/>
    <xf numFmtId="2" fontId="4" fillId="0" borderId="15" xfId="0" applyNumberFormat="1" applyFont="1" applyFill="1" applyBorder="1"/>
    <xf numFmtId="2" fontId="26" fillId="0" borderId="0" xfId="0" applyNumberFormat="1" applyFont="1" applyFill="1" applyBorder="1"/>
    <xf numFmtId="2" fontId="3" fillId="2" borderId="19" xfId="0" applyNumberFormat="1" applyFont="1" applyFill="1" applyBorder="1"/>
    <xf numFmtId="2" fontId="17" fillId="2" borderId="14" xfId="0" applyNumberFormat="1" applyFont="1" applyFill="1" applyBorder="1"/>
    <xf numFmtId="2" fontId="28" fillId="0" borderId="0" xfId="0" applyNumberFormat="1" applyFont="1" applyFill="1" applyBorder="1"/>
    <xf numFmtId="2" fontId="3" fillId="2" borderId="0" xfId="0" applyNumberFormat="1" applyFont="1" applyFill="1" applyBorder="1" applyAlignment="1">
      <alignment horizontal="center"/>
    </xf>
    <xf numFmtId="2" fontId="3" fillId="0" borderId="18" xfId="0" applyNumberFormat="1" applyFont="1" applyFill="1" applyBorder="1"/>
    <xf numFmtId="2" fontId="3" fillId="0" borderId="14" xfId="0" applyNumberFormat="1" applyFont="1" applyFill="1" applyBorder="1"/>
    <xf numFmtId="2" fontId="17" fillId="0" borderId="3" xfId="0" applyNumberFormat="1" applyFont="1" applyBorder="1"/>
    <xf numFmtId="2" fontId="0" fillId="0" borderId="3" xfId="0" applyNumberFormat="1" applyFont="1" applyBorder="1"/>
    <xf numFmtId="2" fontId="4" fillId="0" borderId="25" xfId="0" applyNumberFormat="1" applyFont="1" applyBorder="1"/>
    <xf numFmtId="2" fontId="0" fillId="0" borderId="15" xfId="0" applyNumberFormat="1" applyFont="1" applyBorder="1"/>
    <xf numFmtId="2" fontId="4" fillId="0" borderId="17" xfId="0" applyNumberFormat="1" applyFont="1" applyBorder="1"/>
    <xf numFmtId="2" fontId="4" fillId="0" borderId="3" xfId="0" applyNumberFormat="1" applyFont="1" applyBorder="1" applyAlignment="1">
      <alignment horizontal="right"/>
    </xf>
    <xf numFmtId="2" fontId="3" fillId="0" borderId="11" xfId="0" applyNumberFormat="1" applyFont="1" applyBorder="1"/>
    <xf numFmtId="2" fontId="4" fillId="0" borderId="0" xfId="0" applyNumberFormat="1" applyFont="1" applyFill="1" applyBorder="1"/>
    <xf numFmtId="2" fontId="3" fillId="2" borderId="2" xfId="0" applyNumberFormat="1" applyFont="1" applyFill="1" applyBorder="1"/>
    <xf numFmtId="2" fontId="28" fillId="0" borderId="8" xfId="0" applyNumberFormat="1" applyFont="1" applyBorder="1"/>
    <xf numFmtId="2" fontId="30" fillId="3" borderId="0" xfId="0" applyNumberFormat="1" applyFont="1" applyFill="1" applyBorder="1"/>
    <xf numFmtId="2" fontId="4" fillId="2" borderId="0" xfId="0" applyNumberFormat="1" applyFont="1" applyFill="1" applyBorder="1"/>
    <xf numFmtId="2" fontId="3" fillId="0" borderId="19" xfId="0" applyNumberFormat="1" applyFont="1" applyFill="1" applyBorder="1"/>
    <xf numFmtId="2" fontId="3" fillId="0" borderId="14" xfId="0" applyNumberFormat="1" applyFont="1" applyBorder="1"/>
    <xf numFmtId="2" fontId="21" fillId="0" borderId="0" xfId="0" applyNumberFormat="1" applyFont="1" applyFill="1" applyBorder="1"/>
    <xf numFmtId="0" fontId="32" fillId="2" borderId="0" xfId="0" applyFont="1" applyFill="1" applyBorder="1" applyAlignment="1">
      <alignment horizontal="center"/>
    </xf>
    <xf numFmtId="0" fontId="7" fillId="2" borderId="16" xfId="0" applyFont="1" applyFill="1" applyBorder="1"/>
    <xf numFmtId="0" fontId="2" fillId="2" borderId="37" xfId="0" applyFont="1" applyFill="1" applyBorder="1"/>
    <xf numFmtId="0" fontId="2" fillId="2" borderId="29" xfId="0" applyFont="1" applyFill="1" applyBorder="1"/>
    <xf numFmtId="0" fontId="2" fillId="2" borderId="36" xfId="0" applyFont="1" applyFill="1" applyBorder="1"/>
    <xf numFmtId="0" fontId="2" fillId="2" borderId="37" xfId="0" applyFont="1" applyFill="1" applyBorder="1" applyAlignment="1">
      <alignment horizontal="right"/>
    </xf>
    <xf numFmtId="0" fontId="2" fillId="2" borderId="38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30" xfId="0" applyFont="1" applyFill="1" applyBorder="1"/>
    <xf numFmtId="0" fontId="2" fillId="2" borderId="19" xfId="0" applyFont="1" applyFill="1" applyBorder="1"/>
    <xf numFmtId="0" fontId="7" fillId="2" borderId="19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1" fontId="33" fillId="0" borderId="3" xfId="0" applyNumberFormat="1" applyFont="1" applyBorder="1"/>
    <xf numFmtId="1" fontId="33" fillId="0" borderId="8" xfId="0" applyNumberFormat="1" applyFont="1" applyBorder="1"/>
    <xf numFmtId="9" fontId="1" fillId="0" borderId="0" xfId="1" applyFont="1"/>
    <xf numFmtId="0" fontId="1" fillId="0" borderId="0" xfId="0" applyFont="1"/>
    <xf numFmtId="0" fontId="34" fillId="0" borderId="0" xfId="0" applyFont="1"/>
    <xf numFmtId="0" fontId="35" fillId="0" borderId="0" xfId="0" applyFont="1" applyAlignment="1">
      <alignment horizontal="center"/>
    </xf>
    <xf numFmtId="1" fontId="35" fillId="0" borderId="0" xfId="0" applyNumberFormat="1" applyFont="1"/>
    <xf numFmtId="0" fontId="21" fillId="0" borderId="18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1" fontId="3" fillId="0" borderId="18" xfId="0" applyNumberFormat="1" applyFont="1" applyFill="1" applyBorder="1"/>
    <xf numFmtId="0" fontId="37" fillId="0" borderId="5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2" fontId="4" fillId="0" borderId="8" xfId="0" applyNumberFormat="1" applyFont="1" applyBorder="1"/>
    <xf numFmtId="2" fontId="3" fillId="4" borderId="14" xfId="0" applyNumberFormat="1" applyFont="1" applyFill="1" applyBorder="1"/>
    <xf numFmtId="2" fontId="3" fillId="3" borderId="0" xfId="0" applyNumberFormat="1" applyFont="1" applyFill="1" applyBorder="1"/>
    <xf numFmtId="0" fontId="10" fillId="0" borderId="9" xfId="0" applyFont="1" applyBorder="1"/>
    <xf numFmtId="2" fontId="4" fillId="3" borderId="0" xfId="0" applyNumberFormat="1" applyFont="1" applyFill="1" applyBorder="1"/>
    <xf numFmtId="2" fontId="3" fillId="4" borderId="0" xfId="0" applyNumberFormat="1" applyFont="1" applyFill="1" applyBorder="1"/>
    <xf numFmtId="2" fontId="4" fillId="0" borderId="39" xfId="0" applyNumberFormat="1" applyFont="1" applyFill="1" applyBorder="1"/>
    <xf numFmtId="0" fontId="1" fillId="0" borderId="3" xfId="0" applyFont="1" applyBorder="1"/>
    <xf numFmtId="0" fontId="19" fillId="0" borderId="3" xfId="0" applyFont="1" applyBorder="1" applyAlignment="1">
      <alignment horizontal="right"/>
    </xf>
    <xf numFmtId="0" fontId="1" fillId="0" borderId="9" xfId="0" applyFont="1" applyBorder="1"/>
    <xf numFmtId="0" fontId="1" fillId="0" borderId="3" xfId="0" applyFont="1" applyFill="1" applyBorder="1" applyAlignment="1">
      <alignment horizontal="right"/>
    </xf>
    <xf numFmtId="0" fontId="1" fillId="0" borderId="3" xfId="0" applyFont="1" applyFill="1" applyBorder="1"/>
    <xf numFmtId="0" fontId="19" fillId="0" borderId="9" xfId="0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Fill="1" applyBorder="1"/>
    <xf numFmtId="0" fontId="19" fillId="0" borderId="3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9" fillId="0" borderId="3" xfId="0" applyFont="1" applyFill="1" applyBorder="1"/>
    <xf numFmtId="1" fontId="1" fillId="0" borderId="15" xfId="0" applyNumberFormat="1" applyFont="1" applyBorder="1"/>
    <xf numFmtId="2" fontId="19" fillId="0" borderId="0" xfId="0" applyNumberFormat="1" applyFont="1"/>
    <xf numFmtId="0" fontId="1" fillId="0" borderId="3" xfId="0" applyFont="1" applyBorder="1" applyAlignment="1">
      <alignment horizontal="right"/>
    </xf>
    <xf numFmtId="1" fontId="1" fillId="0" borderId="3" xfId="0" applyNumberFormat="1" applyFont="1" applyBorder="1"/>
    <xf numFmtId="1" fontId="1" fillId="0" borderId="25" xfId="0" applyNumberFormat="1" applyFont="1" applyBorder="1"/>
    <xf numFmtId="1" fontId="0" fillId="0" borderId="0" xfId="0" applyNumberFormat="1" applyFont="1" applyFill="1" applyBorder="1"/>
    <xf numFmtId="2" fontId="21" fillId="4" borderId="19" xfId="0" applyNumberFormat="1" applyFont="1" applyFill="1" applyBorder="1"/>
    <xf numFmtId="2" fontId="21" fillId="2" borderId="19" xfId="0" applyNumberFormat="1" applyFont="1" applyFill="1" applyBorder="1"/>
    <xf numFmtId="1" fontId="21" fillId="4" borderId="19" xfId="0" applyNumberFormat="1" applyFont="1" applyFill="1" applyBorder="1"/>
    <xf numFmtId="0" fontId="4" fillId="0" borderId="26" xfId="0" applyFont="1" applyBorder="1"/>
    <xf numFmtId="0" fontId="4" fillId="0" borderId="27" xfId="0" applyFont="1" applyBorder="1"/>
    <xf numFmtId="0" fontId="21" fillId="0" borderId="3" xfId="0" applyFont="1" applyFill="1" applyBorder="1"/>
  </cellXfs>
  <cellStyles count="2">
    <cellStyle name="Normálne" xfId="0" builtinId="0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3"/>
  <sheetViews>
    <sheetView tabSelected="1" topLeftCell="A529" zoomScaleNormal="100" zoomScalePageLayoutView="58" workbookViewId="0">
      <selection activeCell="Z460" sqref="Z460"/>
    </sheetView>
  </sheetViews>
  <sheetFormatPr defaultRowHeight="12.75" x14ac:dyDescent="0.2"/>
  <cols>
    <col min="1" max="1" width="3" customWidth="1"/>
    <col min="2" max="2" width="6.140625" customWidth="1"/>
    <col min="3" max="3" width="10.42578125" customWidth="1"/>
    <col min="4" max="4" width="6.85546875" customWidth="1"/>
    <col min="5" max="5" width="71.42578125" customWidth="1"/>
    <col min="6" max="6" width="11.28515625" customWidth="1"/>
    <col min="7" max="7" width="11.5703125" customWidth="1"/>
    <col min="8" max="8" width="13.5703125" customWidth="1"/>
    <col min="9" max="12" width="10.7109375" customWidth="1"/>
    <col min="13" max="13" width="14" customWidth="1"/>
    <col min="14" max="15" width="30.7109375" hidden="1" customWidth="1"/>
    <col min="16" max="20" width="14.7109375" hidden="1" customWidth="1"/>
    <col min="21" max="25" width="20.7109375" hidden="1" customWidth="1"/>
    <col min="26" max="26" width="20.7109375" customWidth="1"/>
  </cols>
  <sheetData>
    <row r="1" spans="1:13" ht="18" x14ac:dyDescent="0.25">
      <c r="A1" s="52"/>
      <c r="B1" s="52"/>
      <c r="D1" s="41" t="s">
        <v>864</v>
      </c>
      <c r="E1" s="41"/>
      <c r="F1" s="41"/>
      <c r="G1" s="41"/>
      <c r="H1" s="41"/>
      <c r="I1" s="41" t="s">
        <v>952</v>
      </c>
      <c r="J1" s="41"/>
      <c r="K1" s="140"/>
      <c r="L1" s="140"/>
    </row>
    <row r="2" spans="1:13" ht="18" x14ac:dyDescent="0.25">
      <c r="A2" s="24"/>
      <c r="B2" s="24"/>
      <c r="C2" s="38"/>
      <c r="D2" s="41" t="s">
        <v>287</v>
      </c>
      <c r="E2" s="41"/>
      <c r="F2" s="41"/>
      <c r="G2" s="41"/>
      <c r="H2" s="41"/>
      <c r="I2" s="41"/>
      <c r="J2" s="41"/>
      <c r="K2" s="6"/>
      <c r="L2" s="6"/>
    </row>
    <row r="3" spans="1:13" ht="16.5" thickBot="1" x14ac:dyDescent="0.3">
      <c r="E3" s="15" t="s">
        <v>367</v>
      </c>
      <c r="F3" s="15"/>
      <c r="G3" s="15"/>
      <c r="H3" s="15"/>
      <c r="I3" s="15"/>
      <c r="J3" s="15"/>
      <c r="K3" s="6"/>
      <c r="L3" s="6"/>
    </row>
    <row r="4" spans="1:13" s="4" customFormat="1" ht="15.95" customHeight="1" x14ac:dyDescent="0.25">
      <c r="A4" s="185" t="s">
        <v>592</v>
      </c>
      <c r="B4" s="185" t="s">
        <v>10</v>
      </c>
      <c r="C4" s="292" t="s">
        <v>11</v>
      </c>
      <c r="D4" s="185" t="s">
        <v>12</v>
      </c>
      <c r="E4" s="153"/>
      <c r="F4" s="183" t="s">
        <v>803</v>
      </c>
      <c r="G4" s="183" t="s">
        <v>803</v>
      </c>
      <c r="H4" s="183" t="s">
        <v>707</v>
      </c>
      <c r="I4" s="301" t="s">
        <v>853</v>
      </c>
      <c r="J4" s="183" t="s">
        <v>805</v>
      </c>
      <c r="K4" s="183" t="s">
        <v>805</v>
      </c>
      <c r="L4" s="183" t="s">
        <v>805</v>
      </c>
      <c r="M4" s="189"/>
    </row>
    <row r="5" spans="1:13" s="4" customFormat="1" ht="15.95" customHeight="1" x14ac:dyDescent="0.25">
      <c r="A5" s="186" t="s">
        <v>593</v>
      </c>
      <c r="B5" s="186" t="s">
        <v>13</v>
      </c>
      <c r="C5" s="293" t="s">
        <v>14</v>
      </c>
      <c r="D5" s="186" t="s">
        <v>15</v>
      </c>
      <c r="E5" s="162" t="s">
        <v>16</v>
      </c>
      <c r="F5" s="184" t="s">
        <v>804</v>
      </c>
      <c r="G5" s="184" t="s">
        <v>804</v>
      </c>
      <c r="H5" s="184" t="s">
        <v>708</v>
      </c>
      <c r="I5" s="302" t="s">
        <v>702</v>
      </c>
      <c r="J5" s="184" t="s">
        <v>415</v>
      </c>
      <c r="K5" s="184" t="s">
        <v>415</v>
      </c>
      <c r="L5" s="184" t="s">
        <v>415</v>
      </c>
      <c r="M5" s="189"/>
    </row>
    <row r="6" spans="1:13" s="4" customFormat="1" ht="15.95" customHeight="1" thickBot="1" x14ac:dyDescent="0.3">
      <c r="A6" s="186" t="s">
        <v>314</v>
      </c>
      <c r="B6" s="186" t="s">
        <v>335</v>
      </c>
      <c r="C6" s="294"/>
      <c r="D6" s="295"/>
      <c r="E6" s="154"/>
      <c r="F6" s="2" t="s">
        <v>623</v>
      </c>
      <c r="G6" s="2" t="s">
        <v>850</v>
      </c>
      <c r="H6" s="2" t="s">
        <v>806</v>
      </c>
      <c r="I6" s="302" t="s">
        <v>851</v>
      </c>
      <c r="J6" s="2" t="s">
        <v>807</v>
      </c>
      <c r="K6" s="2" t="s">
        <v>808</v>
      </c>
      <c r="L6" s="2" t="s">
        <v>852</v>
      </c>
      <c r="M6" s="189"/>
    </row>
    <row r="7" spans="1:13" ht="15.95" customHeight="1" thickBot="1" x14ac:dyDescent="0.3">
      <c r="A7" s="296"/>
      <c r="B7" s="297" t="s">
        <v>336</v>
      </c>
      <c r="C7" s="298"/>
      <c r="D7" s="297"/>
      <c r="E7" s="40"/>
      <c r="F7" s="299" t="s">
        <v>338</v>
      </c>
      <c r="G7" s="299" t="s">
        <v>338</v>
      </c>
      <c r="H7" s="299" t="s">
        <v>338</v>
      </c>
      <c r="I7" s="299" t="s">
        <v>338</v>
      </c>
      <c r="J7" s="299" t="s">
        <v>338</v>
      </c>
      <c r="K7" s="299" t="s">
        <v>338</v>
      </c>
      <c r="L7" s="299" t="s">
        <v>338</v>
      </c>
      <c r="M7" s="190"/>
    </row>
    <row r="8" spans="1:13" ht="15.95" customHeight="1" x14ac:dyDescent="0.25">
      <c r="A8" s="17"/>
      <c r="B8" s="29"/>
      <c r="C8" s="29"/>
      <c r="D8" s="17"/>
      <c r="E8" s="1" t="s">
        <v>394</v>
      </c>
      <c r="F8" s="1"/>
      <c r="G8" s="1"/>
      <c r="H8" s="1"/>
      <c r="I8" s="1"/>
      <c r="J8" s="1"/>
      <c r="K8" s="1"/>
      <c r="L8" s="1"/>
    </row>
    <row r="9" spans="1:13" s="12" customFormat="1" ht="15.95" customHeight="1" x14ac:dyDescent="0.25">
      <c r="A9" s="14" t="s">
        <v>313</v>
      </c>
      <c r="B9" s="14"/>
      <c r="C9" s="15"/>
      <c r="D9" s="15"/>
      <c r="E9" s="15"/>
      <c r="F9" s="15"/>
      <c r="G9" s="15"/>
      <c r="H9" s="15"/>
      <c r="I9" s="141"/>
      <c r="J9" s="15"/>
      <c r="K9" s="141"/>
      <c r="L9" s="141"/>
    </row>
    <row r="10" spans="1:13" s="4" customFormat="1" ht="15.95" customHeight="1" x14ac:dyDescent="0.25">
      <c r="A10" s="43" t="s">
        <v>446</v>
      </c>
      <c r="B10" s="45" t="s">
        <v>447</v>
      </c>
      <c r="C10" s="46"/>
      <c r="D10" s="47"/>
      <c r="E10" s="47"/>
      <c r="F10" s="47"/>
      <c r="G10" s="47"/>
      <c r="H10" s="47"/>
      <c r="I10" s="16"/>
      <c r="J10" s="43"/>
      <c r="K10" s="16"/>
      <c r="L10" s="16"/>
    </row>
    <row r="11" spans="1:13" ht="15.95" customHeight="1" x14ac:dyDescent="0.2">
      <c r="A11" s="59"/>
      <c r="B11" s="155"/>
      <c r="C11" s="87"/>
      <c r="D11" s="71"/>
      <c r="E11" s="71" t="s">
        <v>17</v>
      </c>
      <c r="F11" s="71"/>
      <c r="G11" s="71"/>
      <c r="H11" s="64"/>
      <c r="I11" s="64"/>
      <c r="J11" s="64"/>
      <c r="K11" s="64"/>
      <c r="L11" s="64"/>
    </row>
    <row r="12" spans="1:13" ht="15.95" customHeight="1" x14ac:dyDescent="0.2">
      <c r="A12" s="64" t="s">
        <v>417</v>
      </c>
      <c r="B12" s="156" t="s">
        <v>659</v>
      </c>
      <c r="C12" s="84">
        <v>611</v>
      </c>
      <c r="D12" s="59">
        <v>41</v>
      </c>
      <c r="E12" s="59" t="s">
        <v>18</v>
      </c>
      <c r="F12" s="236"/>
      <c r="G12" s="236">
        <v>176555.68</v>
      </c>
      <c r="H12" s="66">
        <v>198344</v>
      </c>
      <c r="I12" s="66">
        <v>198346</v>
      </c>
      <c r="J12" s="66">
        <v>226413</v>
      </c>
      <c r="K12" s="66">
        <v>226413</v>
      </c>
      <c r="L12" s="66">
        <v>226413</v>
      </c>
    </row>
    <row r="13" spans="1:13" ht="15.95" customHeight="1" x14ac:dyDescent="0.2">
      <c r="A13" s="59"/>
      <c r="B13" s="73"/>
      <c r="C13" s="202" t="s">
        <v>19</v>
      </c>
      <c r="D13" s="59">
        <v>41</v>
      </c>
      <c r="E13" s="59" t="s">
        <v>20</v>
      </c>
      <c r="F13" s="236"/>
      <c r="G13" s="236">
        <v>62149.31</v>
      </c>
      <c r="H13" s="66">
        <v>69301</v>
      </c>
      <c r="I13" s="66">
        <v>69301</v>
      </c>
      <c r="J13" s="66">
        <v>79108</v>
      </c>
      <c r="K13" s="66">
        <v>79108</v>
      </c>
      <c r="L13" s="66">
        <v>79108</v>
      </c>
    </row>
    <row r="14" spans="1:13" ht="15.95" customHeight="1" x14ac:dyDescent="0.2">
      <c r="A14" s="59"/>
      <c r="B14" s="73"/>
      <c r="C14" s="84" t="s">
        <v>21</v>
      </c>
      <c r="D14" s="59">
        <v>41</v>
      </c>
      <c r="E14" s="59" t="s">
        <v>22</v>
      </c>
      <c r="F14" s="236"/>
      <c r="G14" s="236">
        <v>45515.12</v>
      </c>
      <c r="H14" s="66">
        <v>52712</v>
      </c>
      <c r="I14" s="66">
        <v>52712</v>
      </c>
      <c r="J14" s="66">
        <v>62265</v>
      </c>
      <c r="K14" s="66">
        <v>62265</v>
      </c>
      <c r="L14" s="66">
        <v>62265</v>
      </c>
    </row>
    <row r="15" spans="1:13" ht="15.95" customHeight="1" x14ac:dyDescent="0.2">
      <c r="A15" s="59"/>
      <c r="B15" s="73"/>
      <c r="C15" s="84" t="s">
        <v>23</v>
      </c>
      <c r="D15" s="59">
        <v>111</v>
      </c>
      <c r="E15" s="59" t="s">
        <v>24</v>
      </c>
      <c r="F15" s="236"/>
      <c r="G15" s="236">
        <v>383.21</v>
      </c>
      <c r="H15" s="66">
        <v>383</v>
      </c>
      <c r="I15" s="66">
        <v>381</v>
      </c>
      <c r="J15" s="66">
        <v>381</v>
      </c>
      <c r="K15" s="66">
        <v>381</v>
      </c>
      <c r="L15" s="66">
        <v>381</v>
      </c>
    </row>
    <row r="16" spans="1:13" ht="15.95" customHeight="1" x14ac:dyDescent="0.2">
      <c r="A16" s="59"/>
      <c r="B16" s="73"/>
      <c r="C16" s="84" t="s">
        <v>19</v>
      </c>
      <c r="D16" s="59">
        <v>41</v>
      </c>
      <c r="E16" s="59" t="s">
        <v>25</v>
      </c>
      <c r="F16" s="236"/>
      <c r="G16" s="236">
        <v>15028.38</v>
      </c>
      <c r="H16" s="66">
        <v>18418</v>
      </c>
      <c r="I16" s="66">
        <v>18418</v>
      </c>
      <c r="J16" s="66">
        <v>21755</v>
      </c>
      <c r="K16" s="66">
        <v>21755</v>
      </c>
      <c r="L16" s="66">
        <v>21755</v>
      </c>
    </row>
    <row r="17" spans="1:12" ht="15.95" customHeight="1" x14ac:dyDescent="0.2">
      <c r="A17" s="59"/>
      <c r="B17" s="73"/>
      <c r="C17" s="84">
        <v>625</v>
      </c>
      <c r="D17" s="59">
        <v>41</v>
      </c>
      <c r="E17" s="59" t="s">
        <v>471</v>
      </c>
      <c r="F17" s="236"/>
      <c r="G17" s="236">
        <v>688.16</v>
      </c>
      <c r="H17" s="66">
        <v>55</v>
      </c>
      <c r="I17" s="66">
        <v>80</v>
      </c>
      <c r="J17" s="66">
        <v>0</v>
      </c>
      <c r="K17" s="66">
        <v>0</v>
      </c>
      <c r="L17" s="66">
        <v>0</v>
      </c>
    </row>
    <row r="18" spans="1:12" ht="15.95" customHeight="1" x14ac:dyDescent="0.2">
      <c r="A18" s="59"/>
      <c r="B18" s="73"/>
      <c r="C18" s="84">
        <v>625</v>
      </c>
      <c r="D18" s="59">
        <v>41</v>
      </c>
      <c r="E18" s="310" t="s">
        <v>886</v>
      </c>
      <c r="F18" s="236"/>
      <c r="G18" s="236">
        <v>156.4</v>
      </c>
      <c r="H18" s="66">
        <v>0</v>
      </c>
      <c r="I18" s="66">
        <v>86</v>
      </c>
      <c r="J18" s="66">
        <v>0</v>
      </c>
      <c r="K18" s="66">
        <v>0</v>
      </c>
      <c r="L18" s="66">
        <v>0</v>
      </c>
    </row>
    <row r="19" spans="1:12" ht="15.95" customHeight="1" x14ac:dyDescent="0.2">
      <c r="A19" s="59"/>
      <c r="B19" s="73"/>
      <c r="C19" s="84">
        <v>631001</v>
      </c>
      <c r="D19" s="59">
        <v>41</v>
      </c>
      <c r="E19" s="59" t="s">
        <v>26</v>
      </c>
      <c r="F19" s="236"/>
      <c r="G19" s="236">
        <v>56.75</v>
      </c>
      <c r="H19" s="66">
        <v>200</v>
      </c>
      <c r="I19" s="66">
        <v>200</v>
      </c>
      <c r="J19" s="66">
        <v>200</v>
      </c>
      <c r="K19" s="66">
        <v>200</v>
      </c>
      <c r="L19" s="66">
        <v>200</v>
      </c>
    </row>
    <row r="20" spans="1:12" ht="15.95" customHeight="1" x14ac:dyDescent="0.2">
      <c r="A20" s="59"/>
      <c r="B20" s="73"/>
      <c r="C20" s="84">
        <v>636001</v>
      </c>
      <c r="D20" s="59">
        <v>41</v>
      </c>
      <c r="E20" s="59" t="s">
        <v>27</v>
      </c>
      <c r="F20" s="236"/>
      <c r="G20" s="236">
        <v>87.24</v>
      </c>
      <c r="H20" s="66">
        <v>150</v>
      </c>
      <c r="I20" s="66">
        <v>150</v>
      </c>
      <c r="J20" s="66">
        <v>150</v>
      </c>
      <c r="K20" s="66">
        <v>150</v>
      </c>
      <c r="L20" s="66">
        <v>150</v>
      </c>
    </row>
    <row r="21" spans="1:12" ht="15.95" customHeight="1" x14ac:dyDescent="0.2">
      <c r="A21" s="59"/>
      <c r="B21" s="73"/>
      <c r="C21" s="84">
        <v>632001</v>
      </c>
      <c r="D21" s="59">
        <v>41</v>
      </c>
      <c r="E21" s="59" t="s">
        <v>28</v>
      </c>
      <c r="F21" s="236"/>
      <c r="G21" s="236">
        <v>3710.11</v>
      </c>
      <c r="H21" s="66">
        <v>3571</v>
      </c>
      <c r="I21" s="66">
        <v>3040</v>
      </c>
      <c r="J21" s="66">
        <v>3571</v>
      </c>
      <c r="K21" s="66">
        <v>3571</v>
      </c>
      <c r="L21" s="66">
        <v>3571</v>
      </c>
    </row>
    <row r="22" spans="1:12" ht="15.95" customHeight="1" x14ac:dyDescent="0.2">
      <c r="A22" s="59"/>
      <c r="B22" s="73"/>
      <c r="C22" s="202" t="s">
        <v>29</v>
      </c>
      <c r="D22" s="59">
        <v>41</v>
      </c>
      <c r="E22" s="59" t="s">
        <v>30</v>
      </c>
      <c r="F22" s="236"/>
      <c r="G22" s="236">
        <v>1228.28</v>
      </c>
      <c r="H22" s="66">
        <v>1228</v>
      </c>
      <c r="I22" s="66">
        <v>1092</v>
      </c>
      <c r="J22" s="66">
        <v>1228</v>
      </c>
      <c r="K22" s="66">
        <v>1228</v>
      </c>
      <c r="L22" s="66">
        <v>1228</v>
      </c>
    </row>
    <row r="23" spans="1:12" ht="15.95" customHeight="1" x14ac:dyDescent="0.2">
      <c r="A23" s="59"/>
      <c r="B23" s="73"/>
      <c r="C23" s="202" t="s">
        <v>31</v>
      </c>
      <c r="D23" s="59">
        <v>41</v>
      </c>
      <c r="E23" s="59" t="s">
        <v>32</v>
      </c>
      <c r="F23" s="236"/>
      <c r="G23" s="236">
        <v>11286.84</v>
      </c>
      <c r="H23" s="66">
        <v>12000</v>
      </c>
      <c r="I23" s="66">
        <v>12000</v>
      </c>
      <c r="J23" s="66">
        <v>12000</v>
      </c>
      <c r="K23" s="66">
        <v>12000</v>
      </c>
      <c r="L23" s="66">
        <v>12000</v>
      </c>
    </row>
    <row r="24" spans="1:12" ht="15.95" customHeight="1" x14ac:dyDescent="0.2">
      <c r="A24" s="59"/>
      <c r="B24" s="73"/>
      <c r="C24" s="202" t="s">
        <v>33</v>
      </c>
      <c r="D24" s="59">
        <v>41</v>
      </c>
      <c r="E24" s="59" t="s">
        <v>519</v>
      </c>
      <c r="F24" s="236"/>
      <c r="G24" s="236">
        <v>860.06</v>
      </c>
      <c r="H24" s="66">
        <v>1990</v>
      </c>
      <c r="I24" s="66">
        <v>1990</v>
      </c>
      <c r="J24" s="66">
        <v>1990</v>
      </c>
      <c r="K24" s="66">
        <v>1990</v>
      </c>
      <c r="L24" s="66">
        <v>1990</v>
      </c>
    </row>
    <row r="25" spans="1:12" ht="15.95" customHeight="1" x14ac:dyDescent="0.2">
      <c r="A25" s="59"/>
      <c r="B25" s="73"/>
      <c r="C25" s="202" t="s">
        <v>34</v>
      </c>
      <c r="D25" s="59">
        <v>41</v>
      </c>
      <c r="E25" s="59" t="s">
        <v>35</v>
      </c>
      <c r="F25" s="236"/>
      <c r="G25" s="236">
        <v>543.91</v>
      </c>
      <c r="H25" s="66">
        <v>660</v>
      </c>
      <c r="I25" s="66">
        <v>660</v>
      </c>
      <c r="J25" s="66">
        <v>660</v>
      </c>
      <c r="K25" s="66">
        <v>660</v>
      </c>
      <c r="L25" s="66">
        <v>660</v>
      </c>
    </row>
    <row r="26" spans="1:12" ht="15.95" customHeight="1" x14ac:dyDescent="0.2">
      <c r="A26" s="59"/>
      <c r="B26" s="73"/>
      <c r="C26" s="202" t="s">
        <v>36</v>
      </c>
      <c r="D26" s="59">
        <v>41</v>
      </c>
      <c r="E26" s="59" t="s">
        <v>37</v>
      </c>
      <c r="F26" s="236"/>
      <c r="G26" s="236">
        <v>736.94</v>
      </c>
      <c r="H26" s="66">
        <v>760</v>
      </c>
      <c r="I26" s="66">
        <v>760</v>
      </c>
      <c r="J26" s="66">
        <v>760</v>
      </c>
      <c r="K26" s="66">
        <v>760</v>
      </c>
      <c r="L26" s="66">
        <v>760</v>
      </c>
    </row>
    <row r="27" spans="1:12" ht="15.95" customHeight="1" x14ac:dyDescent="0.2">
      <c r="A27" s="59"/>
      <c r="B27" s="73"/>
      <c r="C27" s="202" t="s">
        <v>38</v>
      </c>
      <c r="D27" s="59">
        <v>41</v>
      </c>
      <c r="E27" s="59" t="s">
        <v>39</v>
      </c>
      <c r="F27" s="236"/>
      <c r="G27" s="236">
        <v>133.26</v>
      </c>
      <c r="H27" s="66">
        <v>430</v>
      </c>
      <c r="I27" s="66">
        <v>430</v>
      </c>
      <c r="J27" s="66">
        <v>430</v>
      </c>
      <c r="K27" s="66">
        <v>430</v>
      </c>
      <c r="L27" s="66">
        <v>430</v>
      </c>
    </row>
    <row r="28" spans="1:12" ht="15.95" customHeight="1" x14ac:dyDescent="0.2">
      <c r="A28" s="59"/>
      <c r="B28" s="73"/>
      <c r="C28" s="202">
        <v>632003</v>
      </c>
      <c r="D28" s="59">
        <v>41</v>
      </c>
      <c r="E28" s="59" t="s">
        <v>40</v>
      </c>
      <c r="F28" s="236"/>
      <c r="G28" s="236">
        <v>3673.37</v>
      </c>
      <c r="H28" s="66">
        <v>5000</v>
      </c>
      <c r="I28" s="66">
        <v>5000</v>
      </c>
      <c r="J28" s="66">
        <v>5000</v>
      </c>
      <c r="K28" s="66">
        <v>5000</v>
      </c>
      <c r="L28" s="66">
        <v>5000</v>
      </c>
    </row>
    <row r="29" spans="1:12" ht="15.95" customHeight="1" x14ac:dyDescent="0.2">
      <c r="A29" s="59"/>
      <c r="B29" s="73"/>
      <c r="C29" s="202" t="s">
        <v>41</v>
      </c>
      <c r="D29" s="59">
        <v>41</v>
      </c>
      <c r="E29" s="59" t="s">
        <v>42</v>
      </c>
      <c r="F29" s="236"/>
      <c r="G29" s="236">
        <v>242.1</v>
      </c>
      <c r="H29" s="66">
        <v>300</v>
      </c>
      <c r="I29" s="66">
        <v>300</v>
      </c>
      <c r="J29" s="66">
        <v>300</v>
      </c>
      <c r="K29" s="66">
        <v>300</v>
      </c>
      <c r="L29" s="66">
        <v>300</v>
      </c>
    </row>
    <row r="30" spans="1:12" ht="15.95" customHeight="1" x14ac:dyDescent="0.2">
      <c r="A30" s="59"/>
      <c r="B30" s="73"/>
      <c r="C30" s="202" t="s">
        <v>43</v>
      </c>
      <c r="D30" s="59">
        <v>41</v>
      </c>
      <c r="E30" s="59" t="s">
        <v>615</v>
      </c>
      <c r="F30" s="236"/>
      <c r="G30" s="236">
        <v>1817.63</v>
      </c>
      <c r="H30" s="66">
        <v>2100</v>
      </c>
      <c r="I30" s="66">
        <v>2100</v>
      </c>
      <c r="J30" s="66">
        <v>2100</v>
      </c>
      <c r="K30" s="66">
        <v>2100</v>
      </c>
      <c r="L30" s="66">
        <v>2100</v>
      </c>
    </row>
    <row r="31" spans="1:12" ht="15.95" customHeight="1" x14ac:dyDescent="0.2">
      <c r="A31" s="59"/>
      <c r="B31" s="73"/>
      <c r="C31" s="84">
        <v>633001</v>
      </c>
      <c r="D31" s="59">
        <v>41</v>
      </c>
      <c r="E31" s="59" t="s">
        <v>741</v>
      </c>
      <c r="F31" s="236"/>
      <c r="G31" s="236">
        <v>788.36</v>
      </c>
      <c r="H31" s="66">
        <v>500</v>
      </c>
      <c r="I31" s="66">
        <v>500</v>
      </c>
      <c r="J31" s="66">
        <v>500</v>
      </c>
      <c r="K31" s="66">
        <v>500</v>
      </c>
      <c r="L31" s="66">
        <v>500</v>
      </c>
    </row>
    <row r="32" spans="1:12" ht="15.95" customHeight="1" x14ac:dyDescent="0.2">
      <c r="A32" s="59"/>
      <c r="B32" s="73"/>
      <c r="C32" s="84">
        <v>633003</v>
      </c>
      <c r="D32" s="59">
        <v>41</v>
      </c>
      <c r="E32" s="59" t="s">
        <v>742</v>
      </c>
      <c r="F32" s="236"/>
      <c r="G32" s="236">
        <v>360.3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</row>
    <row r="33" spans="1:12" ht="15.95" customHeight="1" x14ac:dyDescent="0.2">
      <c r="A33" s="59"/>
      <c r="B33" s="73"/>
      <c r="C33" s="84">
        <v>633004</v>
      </c>
      <c r="D33" s="59">
        <v>41</v>
      </c>
      <c r="E33" s="59" t="s">
        <v>743</v>
      </c>
      <c r="F33" s="236"/>
      <c r="G33" s="236">
        <v>4670.16</v>
      </c>
      <c r="H33" s="66">
        <v>5000</v>
      </c>
      <c r="I33" s="66">
        <v>5000</v>
      </c>
      <c r="J33" s="66">
        <v>5000</v>
      </c>
      <c r="K33" s="66">
        <v>5000</v>
      </c>
      <c r="L33" s="66">
        <v>5000</v>
      </c>
    </row>
    <row r="34" spans="1:12" ht="15.95" customHeight="1" x14ac:dyDescent="0.2">
      <c r="A34" s="59"/>
      <c r="B34" s="73"/>
      <c r="C34" s="202" t="s">
        <v>45</v>
      </c>
      <c r="D34" s="59">
        <v>41</v>
      </c>
      <c r="E34" s="59" t="s">
        <v>647</v>
      </c>
      <c r="F34" s="236"/>
      <c r="G34" s="236">
        <v>2595.16</v>
      </c>
      <c r="H34" s="66">
        <v>2000</v>
      </c>
      <c r="I34" s="66">
        <v>3000</v>
      </c>
      <c r="J34" s="66">
        <v>2000</v>
      </c>
      <c r="K34" s="66">
        <v>2000</v>
      </c>
      <c r="L34" s="66">
        <v>2000</v>
      </c>
    </row>
    <row r="35" spans="1:12" ht="15.95" customHeight="1" x14ac:dyDescent="0.2">
      <c r="A35" s="59"/>
      <c r="B35" s="73"/>
      <c r="C35" s="202" t="s">
        <v>46</v>
      </c>
      <c r="D35" s="59">
        <v>41</v>
      </c>
      <c r="E35" s="59" t="s">
        <v>648</v>
      </c>
      <c r="F35" s="236"/>
      <c r="G35" s="236">
        <v>841.58</v>
      </c>
      <c r="H35" s="66">
        <v>1000</v>
      </c>
      <c r="I35" s="66">
        <v>1000</v>
      </c>
      <c r="J35" s="66">
        <v>1000</v>
      </c>
      <c r="K35" s="66">
        <v>1000</v>
      </c>
      <c r="L35" s="66">
        <v>1000</v>
      </c>
    </row>
    <row r="36" spans="1:12" ht="15.95" customHeight="1" x14ac:dyDescent="0.2">
      <c r="A36" s="59"/>
      <c r="B36" s="73"/>
      <c r="C36" s="202" t="s">
        <v>47</v>
      </c>
      <c r="D36" s="59">
        <v>41</v>
      </c>
      <c r="E36" s="59" t="s">
        <v>646</v>
      </c>
      <c r="F36" s="236"/>
      <c r="G36" s="236">
        <v>4198.13</v>
      </c>
      <c r="H36" s="66">
        <v>4000</v>
      </c>
      <c r="I36" s="66">
        <v>4000</v>
      </c>
      <c r="J36" s="66">
        <v>4000</v>
      </c>
      <c r="K36" s="66">
        <v>4000</v>
      </c>
      <c r="L36" s="66">
        <v>4000</v>
      </c>
    </row>
    <row r="37" spans="1:12" ht="15.95" customHeight="1" x14ac:dyDescent="0.2">
      <c r="A37" s="59"/>
      <c r="B37" s="73"/>
      <c r="C37" s="202">
        <v>633006</v>
      </c>
      <c r="D37" s="59">
        <v>41</v>
      </c>
      <c r="E37" s="59" t="s">
        <v>7</v>
      </c>
      <c r="F37" s="236"/>
      <c r="G37" s="236">
        <v>588.48</v>
      </c>
      <c r="H37" s="66">
        <v>1500</v>
      </c>
      <c r="I37" s="66">
        <v>1500</v>
      </c>
      <c r="J37" s="66">
        <v>1500</v>
      </c>
      <c r="K37" s="66">
        <v>1500</v>
      </c>
      <c r="L37" s="66">
        <v>1500</v>
      </c>
    </row>
    <row r="38" spans="1:12" ht="15.95" customHeight="1" x14ac:dyDescent="0.2">
      <c r="A38" s="59"/>
      <c r="B38" s="73"/>
      <c r="C38" s="202" t="s">
        <v>48</v>
      </c>
      <c r="D38" s="59">
        <v>41</v>
      </c>
      <c r="E38" s="59" t="s">
        <v>49</v>
      </c>
      <c r="F38" s="236"/>
      <c r="G38" s="236">
        <v>469.02</v>
      </c>
      <c r="H38" s="66">
        <v>200</v>
      </c>
      <c r="I38" s="66">
        <v>300</v>
      </c>
      <c r="J38" s="66">
        <v>200</v>
      </c>
      <c r="K38" s="66">
        <v>200</v>
      </c>
      <c r="L38" s="66">
        <v>200</v>
      </c>
    </row>
    <row r="39" spans="1:12" ht="15.6" customHeight="1" x14ac:dyDescent="0.2">
      <c r="A39" s="59"/>
      <c r="B39" s="73"/>
      <c r="C39" s="202" t="s">
        <v>50</v>
      </c>
      <c r="D39" s="59">
        <v>41</v>
      </c>
      <c r="E39" s="59" t="s">
        <v>51</v>
      </c>
      <c r="F39" s="236"/>
      <c r="G39" s="236">
        <v>805.93</v>
      </c>
      <c r="H39" s="66">
        <v>660</v>
      </c>
      <c r="I39" s="66">
        <v>660</v>
      </c>
      <c r="J39" s="66">
        <v>660</v>
      </c>
      <c r="K39" s="66">
        <v>660</v>
      </c>
      <c r="L39" s="66">
        <v>660</v>
      </c>
    </row>
    <row r="40" spans="1:12" ht="15.6" customHeight="1" x14ac:dyDescent="0.2">
      <c r="A40" s="59"/>
      <c r="B40" s="73"/>
      <c r="C40" s="202">
        <v>633009</v>
      </c>
      <c r="D40" s="59">
        <v>41</v>
      </c>
      <c r="E40" s="59" t="s">
        <v>52</v>
      </c>
      <c r="F40" s="236"/>
      <c r="G40" s="236">
        <v>160.6</v>
      </c>
      <c r="H40" s="66">
        <v>150</v>
      </c>
      <c r="I40" s="66">
        <v>160</v>
      </c>
      <c r="J40" s="66">
        <v>150</v>
      </c>
      <c r="K40" s="66">
        <v>150</v>
      </c>
      <c r="L40" s="66">
        <v>150</v>
      </c>
    </row>
    <row r="41" spans="1:12" ht="15.6" customHeight="1" x14ac:dyDescent="0.2">
      <c r="A41" s="59"/>
      <c r="B41" s="73"/>
      <c r="C41" s="202">
        <v>633016</v>
      </c>
      <c r="D41" s="59">
        <v>41</v>
      </c>
      <c r="E41" s="59" t="s">
        <v>467</v>
      </c>
      <c r="F41" s="236"/>
      <c r="G41" s="236">
        <v>1245.8800000000001</v>
      </c>
      <c r="H41" s="66">
        <v>1400</v>
      </c>
      <c r="I41" s="66">
        <v>1400</v>
      </c>
      <c r="J41" s="66">
        <v>1400</v>
      </c>
      <c r="K41" s="66">
        <v>1400</v>
      </c>
      <c r="L41" s="66">
        <v>1400</v>
      </c>
    </row>
    <row r="42" spans="1:12" ht="15.6" customHeight="1" x14ac:dyDescent="0.2">
      <c r="A42" s="59"/>
      <c r="B42" s="68"/>
      <c r="C42" s="202">
        <v>634001</v>
      </c>
      <c r="D42" s="59">
        <v>41</v>
      </c>
      <c r="E42" s="59" t="s">
        <v>591</v>
      </c>
      <c r="F42" s="236"/>
      <c r="G42" s="236">
        <v>1647.19</v>
      </c>
      <c r="H42" s="66">
        <v>2200</v>
      </c>
      <c r="I42" s="66">
        <v>2200</v>
      </c>
      <c r="J42" s="66">
        <v>2200</v>
      </c>
      <c r="K42" s="66">
        <v>2200</v>
      </c>
      <c r="L42" s="66">
        <v>2200</v>
      </c>
    </row>
    <row r="43" spans="1:12" ht="15.6" customHeight="1" x14ac:dyDescent="0.2">
      <c r="A43" s="59"/>
      <c r="B43" s="73"/>
      <c r="C43" s="202" t="s">
        <v>53</v>
      </c>
      <c r="D43" s="59">
        <v>41</v>
      </c>
      <c r="E43" s="59" t="s">
        <v>468</v>
      </c>
      <c r="F43" s="236"/>
      <c r="G43" s="236">
        <v>4222.2700000000004</v>
      </c>
      <c r="H43" s="66">
        <v>4500</v>
      </c>
      <c r="I43" s="66">
        <v>4500</v>
      </c>
      <c r="J43" s="66">
        <v>4500</v>
      </c>
      <c r="K43" s="66">
        <v>4500</v>
      </c>
      <c r="L43" s="66">
        <v>4500</v>
      </c>
    </row>
    <row r="44" spans="1:12" ht="15.6" customHeight="1" x14ac:dyDescent="0.2">
      <c r="A44" s="59"/>
      <c r="B44" s="73"/>
      <c r="C44" s="202" t="s">
        <v>5</v>
      </c>
      <c r="D44" s="59">
        <v>41</v>
      </c>
      <c r="E44" s="59" t="s">
        <v>6</v>
      </c>
      <c r="F44" s="236"/>
      <c r="G44" s="236">
        <v>50</v>
      </c>
      <c r="H44" s="66">
        <v>187</v>
      </c>
      <c r="I44" s="66">
        <v>187</v>
      </c>
      <c r="J44" s="66">
        <v>187</v>
      </c>
      <c r="K44" s="66">
        <v>187</v>
      </c>
      <c r="L44" s="66">
        <v>187</v>
      </c>
    </row>
    <row r="45" spans="1:12" ht="15.6" customHeight="1" x14ac:dyDescent="0.2">
      <c r="A45" s="59"/>
      <c r="B45" s="73"/>
      <c r="C45" s="202">
        <v>634003</v>
      </c>
      <c r="D45" s="59">
        <v>41</v>
      </c>
      <c r="E45" s="59" t="s">
        <v>520</v>
      </c>
      <c r="F45" s="236"/>
      <c r="G45" s="236">
        <v>494.89</v>
      </c>
      <c r="H45" s="66">
        <v>800</v>
      </c>
      <c r="I45" s="66">
        <v>800</v>
      </c>
      <c r="J45" s="66">
        <v>800</v>
      </c>
      <c r="K45" s="66">
        <v>800</v>
      </c>
      <c r="L45" s="66">
        <v>800</v>
      </c>
    </row>
    <row r="46" spans="1:12" ht="15.6" customHeight="1" x14ac:dyDescent="0.2">
      <c r="A46" s="59"/>
      <c r="B46" s="73"/>
      <c r="C46" s="202" t="s">
        <v>54</v>
      </c>
      <c r="D46" s="59">
        <v>41</v>
      </c>
      <c r="E46" s="59" t="s">
        <v>55</v>
      </c>
      <c r="F46" s="236"/>
      <c r="G46" s="236">
        <v>879.66</v>
      </c>
      <c r="H46" s="66">
        <v>2300</v>
      </c>
      <c r="I46" s="66">
        <v>2300</v>
      </c>
      <c r="J46" s="66">
        <v>2300</v>
      </c>
      <c r="K46" s="66">
        <v>2300</v>
      </c>
      <c r="L46" s="66">
        <v>2300</v>
      </c>
    </row>
    <row r="47" spans="1:12" ht="15.6" customHeight="1" x14ac:dyDescent="0.2">
      <c r="A47" s="59"/>
      <c r="B47" s="73"/>
      <c r="C47" s="202">
        <v>635002</v>
      </c>
      <c r="D47" s="59">
        <v>41</v>
      </c>
      <c r="E47" s="59" t="s">
        <v>521</v>
      </c>
      <c r="F47" s="236"/>
      <c r="G47" s="236">
        <v>62</v>
      </c>
      <c r="H47" s="66">
        <v>400</v>
      </c>
      <c r="I47" s="66">
        <v>400</v>
      </c>
      <c r="J47" s="66">
        <v>400</v>
      </c>
      <c r="K47" s="66">
        <v>400</v>
      </c>
      <c r="L47" s="66">
        <v>400</v>
      </c>
    </row>
    <row r="48" spans="1:12" ht="15.6" customHeight="1" x14ac:dyDescent="0.2">
      <c r="A48" s="59"/>
      <c r="B48" s="73"/>
      <c r="C48" s="202">
        <v>635004</v>
      </c>
      <c r="D48" s="59">
        <v>41</v>
      </c>
      <c r="E48" s="59" t="s">
        <v>57</v>
      </c>
      <c r="F48" s="236"/>
      <c r="G48" s="236">
        <v>0</v>
      </c>
      <c r="H48" s="66">
        <v>201</v>
      </c>
      <c r="I48" s="66">
        <v>201</v>
      </c>
      <c r="J48" s="66">
        <v>201</v>
      </c>
      <c r="K48" s="66">
        <v>201</v>
      </c>
      <c r="L48" s="66">
        <v>201</v>
      </c>
    </row>
    <row r="49" spans="1:17" ht="15.6" customHeight="1" x14ac:dyDescent="0.2">
      <c r="A49" s="59"/>
      <c r="B49" s="73"/>
      <c r="C49" s="202">
        <v>635005</v>
      </c>
      <c r="D49" s="59">
        <v>41</v>
      </c>
      <c r="E49" s="59" t="s">
        <v>58</v>
      </c>
      <c r="F49" s="236"/>
      <c r="G49" s="236">
        <v>1312.45</v>
      </c>
      <c r="H49" s="66">
        <v>1140</v>
      </c>
      <c r="I49" s="66">
        <v>1140</v>
      </c>
      <c r="J49" s="66">
        <v>1140</v>
      </c>
      <c r="K49" s="66">
        <v>1140</v>
      </c>
      <c r="L49" s="66">
        <v>1140</v>
      </c>
    </row>
    <row r="50" spans="1:17" ht="15.6" customHeight="1" x14ac:dyDescent="0.2">
      <c r="A50" s="59"/>
      <c r="B50" s="59"/>
      <c r="C50" s="202" t="s">
        <v>59</v>
      </c>
      <c r="D50" s="59">
        <v>41</v>
      </c>
      <c r="E50" s="59" t="s">
        <v>60</v>
      </c>
      <c r="F50" s="236"/>
      <c r="G50" s="236">
        <v>2000.25</v>
      </c>
      <c r="H50" s="66">
        <v>3500</v>
      </c>
      <c r="I50" s="66">
        <v>3500</v>
      </c>
      <c r="J50" s="66">
        <v>3500</v>
      </c>
      <c r="K50" s="66">
        <v>3500</v>
      </c>
      <c r="L50" s="66">
        <v>3500</v>
      </c>
    </row>
    <row r="51" spans="1:17" ht="15.6" customHeight="1" x14ac:dyDescent="0.2">
      <c r="A51" s="59"/>
      <c r="B51" s="73"/>
      <c r="C51" s="202" t="s">
        <v>61</v>
      </c>
      <c r="D51" s="59">
        <v>41</v>
      </c>
      <c r="E51" s="59" t="s">
        <v>838</v>
      </c>
      <c r="F51" s="236"/>
      <c r="G51" s="236">
        <v>746</v>
      </c>
      <c r="H51" s="66">
        <v>5200</v>
      </c>
      <c r="I51" s="66">
        <v>5200</v>
      </c>
      <c r="J51" s="66">
        <v>5200</v>
      </c>
      <c r="K51" s="66">
        <v>5200</v>
      </c>
      <c r="L51" s="66">
        <v>5200</v>
      </c>
    </row>
    <row r="52" spans="1:17" ht="15.6" customHeight="1" x14ac:dyDescent="0.2">
      <c r="A52" s="59"/>
      <c r="B52" s="73"/>
      <c r="C52" s="202" t="s">
        <v>522</v>
      </c>
      <c r="D52" s="59">
        <v>41</v>
      </c>
      <c r="E52" s="59" t="s">
        <v>523</v>
      </c>
      <c r="F52" s="236"/>
      <c r="G52" s="236">
        <v>54</v>
      </c>
      <c r="H52" s="66">
        <v>54</v>
      </c>
      <c r="I52" s="66">
        <v>54</v>
      </c>
      <c r="J52" s="66">
        <v>54</v>
      </c>
      <c r="K52" s="66">
        <v>54</v>
      </c>
      <c r="L52" s="66">
        <v>54</v>
      </c>
    </row>
    <row r="53" spans="1:17" ht="15.6" customHeight="1" x14ac:dyDescent="0.2">
      <c r="A53" s="59"/>
      <c r="B53" s="73"/>
      <c r="C53" s="202" t="s">
        <v>62</v>
      </c>
      <c r="D53" s="59">
        <v>41</v>
      </c>
      <c r="E53" s="59" t="s">
        <v>285</v>
      </c>
      <c r="F53" s="236"/>
      <c r="G53" s="236">
        <v>912</v>
      </c>
      <c r="H53" s="66">
        <v>2000</v>
      </c>
      <c r="I53" s="66">
        <v>276</v>
      </c>
      <c r="J53" s="66">
        <v>2000</v>
      </c>
      <c r="K53" s="66">
        <v>2000</v>
      </c>
      <c r="L53" s="66">
        <v>2000</v>
      </c>
    </row>
    <row r="54" spans="1:17" ht="15.6" customHeight="1" x14ac:dyDescent="0.2">
      <c r="A54" s="59"/>
      <c r="B54" s="73"/>
      <c r="C54" s="202">
        <v>637003</v>
      </c>
      <c r="D54" s="59">
        <v>41</v>
      </c>
      <c r="E54" s="59" t="s">
        <v>649</v>
      </c>
      <c r="F54" s="236"/>
      <c r="G54" s="236">
        <v>175.2</v>
      </c>
      <c r="H54" s="66">
        <v>84</v>
      </c>
      <c r="I54" s="66">
        <v>84</v>
      </c>
      <c r="J54" s="66">
        <v>84</v>
      </c>
      <c r="K54" s="66">
        <v>84</v>
      </c>
      <c r="L54" s="66">
        <v>84</v>
      </c>
    </row>
    <row r="55" spans="1:17" ht="15.6" customHeight="1" x14ac:dyDescent="0.2">
      <c r="A55" s="59"/>
      <c r="B55" s="73"/>
      <c r="C55" s="202" t="s">
        <v>650</v>
      </c>
      <c r="D55" s="59">
        <v>41</v>
      </c>
      <c r="E55" s="59" t="s">
        <v>651</v>
      </c>
      <c r="F55" s="236"/>
      <c r="G55" s="236">
        <v>240</v>
      </c>
      <c r="H55" s="66">
        <v>336</v>
      </c>
      <c r="I55" s="66">
        <v>720</v>
      </c>
      <c r="J55" s="66">
        <v>336</v>
      </c>
      <c r="K55" s="66">
        <v>336</v>
      </c>
      <c r="L55" s="66">
        <v>336</v>
      </c>
    </row>
    <row r="56" spans="1:17" ht="15.6" customHeight="1" x14ac:dyDescent="0.2">
      <c r="A56" s="59"/>
      <c r="B56" s="73"/>
      <c r="C56" s="202" t="s">
        <v>371</v>
      </c>
      <c r="D56" s="59">
        <v>41</v>
      </c>
      <c r="E56" s="59" t="s">
        <v>372</v>
      </c>
      <c r="F56" s="236"/>
      <c r="G56" s="236">
        <v>79.680000000000007</v>
      </c>
      <c r="H56" s="66">
        <v>80</v>
      </c>
      <c r="I56" s="66">
        <v>80</v>
      </c>
      <c r="J56" s="66">
        <v>80</v>
      </c>
      <c r="K56" s="66">
        <v>80</v>
      </c>
      <c r="L56" s="66">
        <v>80</v>
      </c>
    </row>
    <row r="57" spans="1:17" ht="15.6" customHeight="1" x14ac:dyDescent="0.2">
      <c r="A57" s="59"/>
      <c r="B57" s="73"/>
      <c r="C57" s="202" t="s">
        <v>652</v>
      </c>
      <c r="D57" s="59">
        <v>41</v>
      </c>
      <c r="E57" s="59" t="s">
        <v>653</v>
      </c>
      <c r="F57" s="236"/>
      <c r="G57" s="236">
        <v>3354.31</v>
      </c>
      <c r="H57" s="66">
        <v>808</v>
      </c>
      <c r="I57" s="66">
        <v>1460</v>
      </c>
      <c r="J57" s="66">
        <v>808</v>
      </c>
      <c r="K57" s="66">
        <v>808</v>
      </c>
      <c r="L57" s="66">
        <v>808</v>
      </c>
    </row>
    <row r="58" spans="1:17" ht="15.6" customHeight="1" x14ac:dyDescent="0.2">
      <c r="A58" s="59"/>
      <c r="B58" s="73"/>
      <c r="C58" s="202" t="s">
        <v>654</v>
      </c>
      <c r="D58" s="59">
        <v>41</v>
      </c>
      <c r="E58" s="59" t="s">
        <v>656</v>
      </c>
      <c r="F58" s="236"/>
      <c r="G58" s="23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</row>
    <row r="59" spans="1:17" ht="15.6" customHeight="1" x14ac:dyDescent="0.2">
      <c r="A59" s="59"/>
      <c r="B59" s="73"/>
      <c r="C59" s="202">
        <v>637011</v>
      </c>
      <c r="D59" s="59">
        <v>41</v>
      </c>
      <c r="E59" s="59" t="s">
        <v>655</v>
      </c>
      <c r="F59" s="236"/>
      <c r="G59" s="236">
        <v>2786.08</v>
      </c>
      <c r="H59" s="66">
        <v>1500</v>
      </c>
      <c r="I59" s="66">
        <v>1500</v>
      </c>
      <c r="J59" s="66">
        <v>1500</v>
      </c>
      <c r="K59" s="66">
        <v>1500</v>
      </c>
      <c r="L59" s="66">
        <v>1500</v>
      </c>
    </row>
    <row r="60" spans="1:17" ht="15.6" customHeight="1" x14ac:dyDescent="0.2">
      <c r="A60" s="59"/>
      <c r="B60" s="73"/>
      <c r="C60" s="202">
        <v>637012</v>
      </c>
      <c r="D60" s="59">
        <v>41</v>
      </c>
      <c r="E60" s="59" t="s">
        <v>349</v>
      </c>
      <c r="F60" s="236"/>
      <c r="G60" s="236">
        <v>752.8</v>
      </c>
      <c r="H60" s="66">
        <v>847</v>
      </c>
      <c r="I60" s="66">
        <v>3949</v>
      </c>
      <c r="J60" s="66">
        <v>847</v>
      </c>
      <c r="K60" s="66">
        <v>847</v>
      </c>
      <c r="L60" s="66">
        <v>847</v>
      </c>
    </row>
    <row r="61" spans="1:17" ht="15.6" customHeight="1" x14ac:dyDescent="0.2">
      <c r="A61" s="59"/>
      <c r="B61" s="73"/>
      <c r="C61" s="202" t="s">
        <v>373</v>
      </c>
      <c r="D61" s="59">
        <v>41</v>
      </c>
      <c r="E61" s="59" t="s">
        <v>527</v>
      </c>
      <c r="F61" s="236"/>
      <c r="G61" s="23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</row>
    <row r="62" spans="1:17" ht="15.6" customHeight="1" x14ac:dyDescent="0.2">
      <c r="A62" s="59"/>
      <c r="B62" s="73"/>
      <c r="C62" s="202">
        <v>637014</v>
      </c>
      <c r="D62" s="59">
        <v>41</v>
      </c>
      <c r="E62" s="59" t="s">
        <v>63</v>
      </c>
      <c r="F62" s="236"/>
      <c r="G62" s="236">
        <v>8738.4500000000007</v>
      </c>
      <c r="H62" s="66">
        <v>7963</v>
      </c>
      <c r="I62" s="66">
        <v>7963</v>
      </c>
      <c r="J62" s="66">
        <v>8060</v>
      </c>
      <c r="K62" s="66">
        <v>8060</v>
      </c>
      <c r="L62" s="66">
        <v>8060</v>
      </c>
      <c r="Q62" s="5"/>
    </row>
    <row r="63" spans="1:17" ht="15.6" customHeight="1" x14ac:dyDescent="0.2">
      <c r="A63" s="59"/>
      <c r="B63" s="73"/>
      <c r="C63" s="202" t="s">
        <v>64</v>
      </c>
      <c r="D63" s="59">
        <v>41</v>
      </c>
      <c r="E63" s="59" t="s">
        <v>65</v>
      </c>
      <c r="F63" s="236"/>
      <c r="G63" s="236">
        <v>2608.11</v>
      </c>
      <c r="H63" s="66">
        <v>3063</v>
      </c>
      <c r="I63" s="66">
        <v>3063</v>
      </c>
      <c r="J63" s="66">
        <v>3100</v>
      </c>
      <c r="K63" s="66">
        <v>3100</v>
      </c>
      <c r="L63" s="66">
        <v>3100</v>
      </c>
    </row>
    <row r="64" spans="1:17" ht="15.6" customHeight="1" x14ac:dyDescent="0.2">
      <c r="A64" s="59"/>
      <c r="B64" s="73"/>
      <c r="C64" s="202" t="s">
        <v>84</v>
      </c>
      <c r="D64" s="59">
        <v>41</v>
      </c>
      <c r="E64" s="59" t="s">
        <v>657</v>
      </c>
      <c r="F64" s="236"/>
      <c r="G64" s="23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</row>
    <row r="65" spans="1:25" ht="15.6" customHeight="1" x14ac:dyDescent="0.2">
      <c r="A65" s="59"/>
      <c r="B65" s="73"/>
      <c r="C65" s="202" t="s">
        <v>66</v>
      </c>
      <c r="D65" s="59">
        <v>41</v>
      </c>
      <c r="E65" s="59" t="s">
        <v>700</v>
      </c>
      <c r="F65" s="236"/>
      <c r="G65" s="236">
        <v>1082.68</v>
      </c>
      <c r="H65" s="66">
        <v>1100</v>
      </c>
      <c r="I65" s="66">
        <v>1100</v>
      </c>
      <c r="J65" s="66">
        <v>1100</v>
      </c>
      <c r="K65" s="66">
        <v>1100</v>
      </c>
      <c r="L65" s="66">
        <v>1100</v>
      </c>
    </row>
    <row r="66" spans="1:25" ht="15.6" customHeight="1" x14ac:dyDescent="0.2">
      <c r="A66" s="59"/>
      <c r="B66" s="73"/>
      <c r="C66" s="84">
        <v>637016</v>
      </c>
      <c r="D66" s="59">
        <v>41</v>
      </c>
      <c r="E66" s="59" t="s">
        <v>67</v>
      </c>
      <c r="F66" s="236"/>
      <c r="G66" s="236">
        <v>3009</v>
      </c>
      <c r="H66" s="66">
        <v>2900</v>
      </c>
      <c r="I66" s="66">
        <v>3500</v>
      </c>
      <c r="J66" s="66">
        <v>3500</v>
      </c>
      <c r="K66" s="66">
        <v>3500</v>
      </c>
      <c r="L66" s="66">
        <v>3500</v>
      </c>
    </row>
    <row r="67" spans="1:25" ht="15.6" customHeight="1" x14ac:dyDescent="0.2">
      <c r="A67" s="59"/>
      <c r="B67" s="73"/>
      <c r="C67" s="84">
        <v>637023</v>
      </c>
      <c r="D67" s="59">
        <v>41</v>
      </c>
      <c r="E67" s="59" t="s">
        <v>350</v>
      </c>
      <c r="F67" s="236"/>
      <c r="G67" s="236">
        <v>478.4</v>
      </c>
      <c r="H67" s="66">
        <v>600</v>
      </c>
      <c r="I67" s="66">
        <v>600</v>
      </c>
      <c r="J67" s="66">
        <v>600</v>
      </c>
      <c r="K67" s="66">
        <v>600</v>
      </c>
      <c r="L67" s="66">
        <v>600</v>
      </c>
    </row>
    <row r="68" spans="1:25" ht="15.6" customHeight="1" x14ac:dyDescent="0.2">
      <c r="A68" s="59"/>
      <c r="B68" s="73"/>
      <c r="C68" s="84">
        <v>637004</v>
      </c>
      <c r="D68" s="59">
        <v>41</v>
      </c>
      <c r="E68" s="59" t="s">
        <v>469</v>
      </c>
      <c r="F68" s="236"/>
      <c r="G68" s="236">
        <v>151.22999999999999</v>
      </c>
      <c r="H68" s="66">
        <v>150</v>
      </c>
      <c r="I68" s="66">
        <v>150</v>
      </c>
      <c r="J68" s="66">
        <v>150</v>
      </c>
      <c r="K68" s="66">
        <v>150</v>
      </c>
      <c r="L68" s="66">
        <v>150</v>
      </c>
    </row>
    <row r="69" spans="1:25" ht="15.6" customHeight="1" x14ac:dyDescent="0.2">
      <c r="A69" s="59"/>
      <c r="B69" s="73"/>
      <c r="C69" s="84">
        <v>642015</v>
      </c>
      <c r="D69" s="59">
        <v>41</v>
      </c>
      <c r="E69" s="59" t="s">
        <v>505</v>
      </c>
      <c r="F69" s="236"/>
      <c r="G69" s="236">
        <v>329.06</v>
      </c>
      <c r="H69" s="66">
        <v>187</v>
      </c>
      <c r="I69" s="66">
        <v>187</v>
      </c>
      <c r="J69" s="66">
        <v>187</v>
      </c>
      <c r="K69" s="66">
        <v>187</v>
      </c>
      <c r="L69" s="66">
        <v>187</v>
      </c>
    </row>
    <row r="70" spans="1:25" ht="15.6" customHeight="1" x14ac:dyDescent="0.2">
      <c r="A70" s="59"/>
      <c r="B70" s="59"/>
      <c r="C70" s="202" t="s">
        <v>528</v>
      </c>
      <c r="D70" s="59">
        <v>41</v>
      </c>
      <c r="E70" s="59" t="s">
        <v>529</v>
      </c>
      <c r="F70" s="236"/>
      <c r="G70" s="236">
        <v>0</v>
      </c>
      <c r="H70" s="66">
        <v>0</v>
      </c>
      <c r="I70" s="66">
        <v>60</v>
      </c>
      <c r="J70" s="66">
        <v>0</v>
      </c>
      <c r="K70" s="66">
        <v>0</v>
      </c>
      <c r="L70" s="66">
        <v>0</v>
      </c>
    </row>
    <row r="71" spans="1:25" ht="15.6" customHeight="1" x14ac:dyDescent="0.2">
      <c r="A71" s="59"/>
      <c r="B71" s="59"/>
      <c r="C71" s="202">
        <v>637026</v>
      </c>
      <c r="D71" s="59">
        <v>41</v>
      </c>
      <c r="E71" s="59" t="s">
        <v>470</v>
      </c>
      <c r="F71" s="236"/>
      <c r="G71" s="236">
        <v>3520</v>
      </c>
      <c r="H71" s="66">
        <v>280</v>
      </c>
      <c r="I71" s="66">
        <v>308</v>
      </c>
      <c r="J71" s="66">
        <v>0</v>
      </c>
      <c r="K71" s="66">
        <v>0</v>
      </c>
      <c r="L71" s="66">
        <v>0</v>
      </c>
    </row>
    <row r="72" spans="1:25" ht="15.6" customHeight="1" x14ac:dyDescent="0.2">
      <c r="A72" s="59"/>
      <c r="B72" s="59"/>
      <c r="C72" s="202" t="s">
        <v>658</v>
      </c>
      <c r="D72" s="59">
        <v>41</v>
      </c>
      <c r="E72" s="310" t="s">
        <v>887</v>
      </c>
      <c r="F72" s="236"/>
      <c r="G72" s="236">
        <v>800</v>
      </c>
      <c r="H72" s="66">
        <v>0</v>
      </c>
      <c r="I72" s="66">
        <v>440</v>
      </c>
      <c r="J72" s="66">
        <v>0</v>
      </c>
      <c r="K72" s="66">
        <v>0</v>
      </c>
      <c r="L72" s="66">
        <v>0</v>
      </c>
    </row>
    <row r="73" spans="1:25" ht="15.6" customHeight="1" x14ac:dyDescent="0.2">
      <c r="A73" s="59"/>
      <c r="B73" s="59"/>
      <c r="C73" s="202" t="s">
        <v>663</v>
      </c>
      <c r="D73" s="59">
        <v>41</v>
      </c>
      <c r="E73" s="59" t="s">
        <v>772</v>
      </c>
      <c r="F73" s="236"/>
      <c r="G73" s="236">
        <v>818.68</v>
      </c>
      <c r="H73" s="66">
        <v>700</v>
      </c>
      <c r="I73" s="66">
        <v>700</v>
      </c>
      <c r="J73" s="66">
        <v>700</v>
      </c>
      <c r="K73" s="66">
        <v>700</v>
      </c>
      <c r="L73" s="66">
        <v>700</v>
      </c>
    </row>
    <row r="74" spans="1:25" ht="15.6" customHeight="1" x14ac:dyDescent="0.2">
      <c r="A74" s="64" t="s">
        <v>417</v>
      </c>
      <c r="B74" s="59"/>
      <c r="C74" s="84"/>
      <c r="D74" s="136"/>
      <c r="E74" s="136" t="s">
        <v>69</v>
      </c>
      <c r="F74" s="235">
        <v>347099.58</v>
      </c>
      <c r="G74" s="235">
        <f>SUM(G12:G73)</f>
        <v>382880.73999999993</v>
      </c>
      <c r="H74" s="143">
        <f>SUM(H12:H73)</f>
        <v>427092</v>
      </c>
      <c r="I74" s="143">
        <f t="shared" ref="I74:L74" si="0">SUM(I12:I73)</f>
        <v>431188</v>
      </c>
      <c r="J74" s="143">
        <f t="shared" si="0"/>
        <v>478255</v>
      </c>
      <c r="K74" s="143">
        <f t="shared" si="0"/>
        <v>478255</v>
      </c>
      <c r="L74" s="143">
        <f t="shared" si="0"/>
        <v>478255</v>
      </c>
      <c r="M74" s="54"/>
      <c r="N74" s="54">
        <f>SUM(F74)</f>
        <v>347099.58</v>
      </c>
      <c r="O74" s="54">
        <f t="shared" ref="O74:T74" si="1">SUM(G74)</f>
        <v>382880.73999999993</v>
      </c>
      <c r="P74" s="54">
        <f t="shared" si="1"/>
        <v>427092</v>
      </c>
      <c r="Q74" s="54">
        <f t="shared" si="1"/>
        <v>431188</v>
      </c>
      <c r="R74" s="54">
        <f t="shared" si="1"/>
        <v>478255</v>
      </c>
      <c r="S74" s="54">
        <f t="shared" si="1"/>
        <v>478255</v>
      </c>
      <c r="T74" s="54">
        <f t="shared" si="1"/>
        <v>478255</v>
      </c>
      <c r="U74" s="6">
        <f>SUM(H74)</f>
        <v>427092</v>
      </c>
      <c r="V74" s="6">
        <f t="shared" ref="V74:Y74" si="2">SUM(I74)</f>
        <v>431188</v>
      </c>
      <c r="W74" s="6">
        <f t="shared" si="2"/>
        <v>478255</v>
      </c>
      <c r="X74" s="6">
        <f t="shared" si="2"/>
        <v>478255</v>
      </c>
      <c r="Y74" s="6">
        <f t="shared" si="2"/>
        <v>478255</v>
      </c>
    </row>
    <row r="75" spans="1:25" s="5" customFormat="1" ht="15.6" customHeight="1" x14ac:dyDescent="0.2">
      <c r="A75" s="100"/>
      <c r="B75" s="100" t="s">
        <v>444</v>
      </c>
      <c r="C75" s="101"/>
      <c r="D75" s="102"/>
      <c r="E75" s="100"/>
      <c r="F75" s="55"/>
      <c r="G75" s="55"/>
      <c r="H75" s="11"/>
      <c r="I75" s="11"/>
      <c r="J75" s="11"/>
      <c r="K75" s="11"/>
      <c r="L75" s="11"/>
    </row>
    <row r="76" spans="1:25" ht="15.6" customHeight="1" x14ac:dyDescent="0.2">
      <c r="A76" s="64" t="s">
        <v>443</v>
      </c>
      <c r="B76" s="59"/>
      <c r="C76" s="84">
        <v>637026.61100000003</v>
      </c>
      <c r="D76" s="59">
        <v>41</v>
      </c>
      <c r="E76" s="59" t="s">
        <v>769</v>
      </c>
      <c r="F76" s="236"/>
      <c r="G76" s="236">
        <v>3350.3</v>
      </c>
      <c r="H76" s="66">
        <v>7500</v>
      </c>
      <c r="I76" s="324">
        <v>10000</v>
      </c>
      <c r="J76" s="66">
        <v>10000</v>
      </c>
      <c r="K76" s="66">
        <v>10000</v>
      </c>
      <c r="L76" s="66">
        <v>10000</v>
      </c>
    </row>
    <row r="77" spans="1:25" ht="15.6" customHeight="1" x14ac:dyDescent="0.2">
      <c r="A77" s="59"/>
      <c r="B77" s="59"/>
      <c r="C77" s="202" t="s">
        <v>68</v>
      </c>
      <c r="D77" s="59">
        <v>41</v>
      </c>
      <c r="E77" s="59" t="s">
        <v>768</v>
      </c>
      <c r="F77" s="236"/>
      <c r="G77" s="236">
        <v>1040.06</v>
      </c>
      <c r="H77" s="66">
        <v>2100</v>
      </c>
      <c r="I77" s="324">
        <v>3400</v>
      </c>
      <c r="J77" s="66">
        <v>3400</v>
      </c>
      <c r="K77" s="66">
        <v>3400</v>
      </c>
      <c r="L77" s="66">
        <v>3400</v>
      </c>
    </row>
    <row r="78" spans="1:25" ht="15.6" customHeight="1" x14ac:dyDescent="0.2">
      <c r="A78" s="64" t="s">
        <v>443</v>
      </c>
      <c r="B78" s="59"/>
      <c r="C78" s="84"/>
      <c r="D78" s="136"/>
      <c r="E78" s="136" t="s">
        <v>69</v>
      </c>
      <c r="F78" s="256">
        <v>20482.82</v>
      </c>
      <c r="G78" s="235">
        <f>SUM(G76:G77)</f>
        <v>4390.3600000000006</v>
      </c>
      <c r="H78" s="165">
        <f>SUM(H76:H77)</f>
        <v>9600</v>
      </c>
      <c r="I78" s="165">
        <f t="shared" ref="I78:L78" si="3">SUM(I76:I77)</f>
        <v>13400</v>
      </c>
      <c r="J78" s="165">
        <f t="shared" si="3"/>
        <v>13400</v>
      </c>
      <c r="K78" s="165">
        <f t="shared" si="3"/>
        <v>13400</v>
      </c>
      <c r="L78" s="165">
        <f t="shared" si="3"/>
        <v>13400</v>
      </c>
      <c r="N78" s="54">
        <f>SUM(F78)</f>
        <v>20482.82</v>
      </c>
      <c r="O78" s="54">
        <f t="shared" ref="O78:T78" si="4">SUM(G78)</f>
        <v>4390.3600000000006</v>
      </c>
      <c r="P78" s="54">
        <f t="shared" si="4"/>
        <v>9600</v>
      </c>
      <c r="Q78" s="54">
        <f t="shared" si="4"/>
        <v>13400</v>
      </c>
      <c r="R78" s="54">
        <f t="shared" si="4"/>
        <v>13400</v>
      </c>
      <c r="S78" s="54">
        <f t="shared" si="4"/>
        <v>13400</v>
      </c>
      <c r="T78" s="54">
        <f t="shared" si="4"/>
        <v>13400</v>
      </c>
      <c r="U78" s="6">
        <f>SUM(H78)</f>
        <v>9600</v>
      </c>
      <c r="V78" s="6">
        <f t="shared" ref="V78:Y78" si="5">SUM(I78)</f>
        <v>13400</v>
      </c>
      <c r="W78" s="6">
        <f t="shared" si="5"/>
        <v>13400</v>
      </c>
      <c r="X78" s="6">
        <f t="shared" si="5"/>
        <v>13400</v>
      </c>
      <c r="Y78" s="6">
        <f t="shared" si="5"/>
        <v>13400</v>
      </c>
    </row>
    <row r="79" spans="1:25" s="5" customFormat="1" ht="15.95" customHeight="1" x14ac:dyDescent="0.2">
      <c r="A79" s="100"/>
      <c r="B79" s="100" t="s">
        <v>398</v>
      </c>
      <c r="C79" s="101"/>
      <c r="D79" s="102"/>
      <c r="E79" s="100"/>
      <c r="F79" s="55"/>
      <c r="G79" s="55"/>
      <c r="H79" s="11"/>
      <c r="I79" s="11"/>
      <c r="J79" s="11"/>
      <c r="K79" s="11"/>
      <c r="L79" s="11"/>
    </row>
    <row r="80" spans="1:25" ht="15.95" customHeight="1" x14ac:dyDescent="0.2">
      <c r="A80" s="59"/>
      <c r="B80" s="103" t="s">
        <v>70</v>
      </c>
      <c r="C80" s="83"/>
      <c r="D80" s="64"/>
      <c r="E80" s="64" t="s">
        <v>71</v>
      </c>
      <c r="F80" s="236"/>
      <c r="G80" s="236"/>
      <c r="H80" s="66"/>
      <c r="I80" s="66"/>
      <c r="J80" s="66"/>
      <c r="K80" s="66"/>
      <c r="L80" s="66"/>
    </row>
    <row r="81" spans="1:25" ht="15.95" customHeight="1" x14ac:dyDescent="0.2">
      <c r="A81" s="104" t="s">
        <v>315</v>
      </c>
      <c r="B81" s="59"/>
      <c r="C81" s="84" t="s">
        <v>21</v>
      </c>
      <c r="D81" s="59">
        <v>41</v>
      </c>
      <c r="E81" s="59" t="s">
        <v>72</v>
      </c>
      <c r="F81" s="257"/>
      <c r="G81" s="303">
        <v>2976.52</v>
      </c>
      <c r="H81" s="166">
        <v>3120</v>
      </c>
      <c r="I81" s="166">
        <v>3476</v>
      </c>
      <c r="J81" s="166">
        <v>3574</v>
      </c>
      <c r="K81" s="166">
        <v>3574</v>
      </c>
      <c r="L81" s="166">
        <v>3574</v>
      </c>
    </row>
    <row r="82" spans="1:25" ht="15.95" customHeight="1" x14ac:dyDescent="0.2">
      <c r="A82" s="59"/>
      <c r="B82" s="59"/>
      <c r="C82" s="202" t="s">
        <v>19</v>
      </c>
      <c r="D82" s="59">
        <v>41</v>
      </c>
      <c r="E82" s="59" t="s">
        <v>73</v>
      </c>
      <c r="F82" s="236"/>
      <c r="G82" s="236">
        <v>928.44</v>
      </c>
      <c r="H82" s="66">
        <v>1090</v>
      </c>
      <c r="I82" s="66">
        <v>1200</v>
      </c>
      <c r="J82" s="66">
        <v>1248</v>
      </c>
      <c r="K82" s="66">
        <v>1248</v>
      </c>
      <c r="L82" s="66">
        <v>1248</v>
      </c>
    </row>
    <row r="83" spans="1:25" ht="15.95" customHeight="1" x14ac:dyDescent="0.2">
      <c r="A83" s="59"/>
      <c r="B83" s="59"/>
      <c r="C83" s="84">
        <v>637001</v>
      </c>
      <c r="D83" s="59">
        <v>41</v>
      </c>
      <c r="E83" s="59" t="s">
        <v>74</v>
      </c>
      <c r="F83" s="236"/>
      <c r="G83" s="23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</row>
    <row r="84" spans="1:25" ht="15.95" customHeight="1" x14ac:dyDescent="0.2">
      <c r="A84" s="104" t="s">
        <v>315</v>
      </c>
      <c r="B84" s="59"/>
      <c r="C84" s="84">
        <v>637011</v>
      </c>
      <c r="D84" s="59">
        <v>41</v>
      </c>
      <c r="E84" s="59" t="s">
        <v>75</v>
      </c>
      <c r="F84" s="236"/>
      <c r="G84" s="236">
        <v>2900</v>
      </c>
      <c r="H84" s="66">
        <v>3000</v>
      </c>
      <c r="I84" s="66">
        <v>3000</v>
      </c>
      <c r="J84" s="66">
        <v>3000</v>
      </c>
      <c r="K84" s="66">
        <v>3000</v>
      </c>
      <c r="L84" s="66">
        <v>3000</v>
      </c>
    </row>
    <row r="85" spans="1:25" ht="15.95" customHeight="1" x14ac:dyDescent="0.2">
      <c r="A85" s="104"/>
      <c r="B85" s="59"/>
      <c r="C85" s="84">
        <v>637005</v>
      </c>
      <c r="D85" s="59">
        <v>41</v>
      </c>
      <c r="E85" s="59" t="s">
        <v>716</v>
      </c>
      <c r="F85" s="236"/>
      <c r="G85" s="236">
        <v>16489.509999999998</v>
      </c>
      <c r="H85" s="66">
        <v>15840</v>
      </c>
      <c r="I85" s="66">
        <v>15840</v>
      </c>
      <c r="J85" s="66">
        <v>15840</v>
      </c>
      <c r="K85" s="66">
        <v>15840</v>
      </c>
      <c r="L85" s="66">
        <v>15840</v>
      </c>
    </row>
    <row r="86" spans="1:25" ht="15.95" customHeight="1" x14ac:dyDescent="0.2">
      <c r="A86" s="104" t="s">
        <v>315</v>
      </c>
      <c r="B86" s="59"/>
      <c r="C86" s="84">
        <v>637012</v>
      </c>
      <c r="D86" s="59">
        <v>41</v>
      </c>
      <c r="E86" s="59" t="s">
        <v>530</v>
      </c>
      <c r="F86" s="236"/>
      <c r="G86" s="236">
        <v>2790.86</v>
      </c>
      <c r="H86" s="66">
        <v>2880</v>
      </c>
      <c r="I86" s="66">
        <v>3100</v>
      </c>
      <c r="J86" s="66">
        <v>3100</v>
      </c>
      <c r="K86" s="66">
        <v>3100</v>
      </c>
      <c r="L86" s="66">
        <v>3100</v>
      </c>
    </row>
    <row r="87" spans="1:25" ht="15.95" customHeight="1" x14ac:dyDescent="0.2">
      <c r="A87" s="104"/>
      <c r="B87" s="59"/>
      <c r="C87" s="84">
        <v>637035</v>
      </c>
      <c r="D87" s="59">
        <v>41</v>
      </c>
      <c r="E87" s="59" t="s">
        <v>606</v>
      </c>
      <c r="F87" s="236"/>
      <c r="G87" s="236">
        <v>6.68</v>
      </c>
      <c r="H87" s="66">
        <v>10</v>
      </c>
      <c r="I87" s="66">
        <v>5</v>
      </c>
      <c r="J87" s="66">
        <v>5</v>
      </c>
      <c r="K87" s="66">
        <v>5</v>
      </c>
      <c r="L87" s="66">
        <v>5</v>
      </c>
    </row>
    <row r="88" spans="1:25" ht="15.95" customHeight="1" x14ac:dyDescent="0.2">
      <c r="A88" s="104"/>
      <c r="B88" s="59"/>
      <c r="C88" s="313" t="s">
        <v>452</v>
      </c>
      <c r="D88" s="314">
        <v>41</v>
      </c>
      <c r="E88" s="314" t="s">
        <v>888</v>
      </c>
      <c r="F88" s="236"/>
      <c r="G88" s="236">
        <v>0</v>
      </c>
      <c r="H88" s="66">
        <v>0</v>
      </c>
      <c r="I88" s="66">
        <v>33685</v>
      </c>
      <c r="J88" s="66">
        <v>0</v>
      </c>
      <c r="K88" s="66">
        <v>0</v>
      </c>
      <c r="L88" s="66">
        <v>0</v>
      </c>
    </row>
    <row r="89" spans="1:25" ht="15.95" customHeight="1" x14ac:dyDescent="0.2">
      <c r="A89" s="104" t="s">
        <v>315</v>
      </c>
      <c r="B89" s="59"/>
      <c r="C89" s="59"/>
      <c r="D89" s="59"/>
      <c r="E89" s="64" t="s">
        <v>69</v>
      </c>
      <c r="F89" s="235">
        <v>21316.55</v>
      </c>
      <c r="G89" s="235">
        <f>SUM(G81:G88)</f>
        <v>26092.01</v>
      </c>
      <c r="H89" s="143">
        <f>SUM(H81:H88)</f>
        <v>25940</v>
      </c>
      <c r="I89" s="143">
        <f t="shared" ref="I89:L89" si="6">SUM(I81:I88)</f>
        <v>60306</v>
      </c>
      <c r="J89" s="143">
        <f t="shared" si="6"/>
        <v>26767</v>
      </c>
      <c r="K89" s="143">
        <f t="shared" si="6"/>
        <v>26767</v>
      </c>
      <c r="L89" s="143">
        <f t="shared" si="6"/>
        <v>26767</v>
      </c>
      <c r="N89" s="54">
        <f>SUM(F89)</f>
        <v>21316.55</v>
      </c>
      <c r="O89" s="54">
        <f t="shared" ref="O89:T89" si="7">SUM(G89)</f>
        <v>26092.01</v>
      </c>
      <c r="P89" s="54">
        <f t="shared" si="7"/>
        <v>25940</v>
      </c>
      <c r="Q89" s="54">
        <f t="shared" si="7"/>
        <v>60306</v>
      </c>
      <c r="R89" s="54">
        <f t="shared" si="7"/>
        <v>26767</v>
      </c>
      <c r="S89" s="54">
        <f t="shared" si="7"/>
        <v>26767</v>
      </c>
      <c r="T89" s="54">
        <f t="shared" si="7"/>
        <v>26767</v>
      </c>
      <c r="U89" s="6">
        <f>SUM(H89)</f>
        <v>25940</v>
      </c>
      <c r="V89" s="6">
        <f t="shared" ref="V89:Y89" si="8">SUM(I89)</f>
        <v>60306</v>
      </c>
      <c r="W89" s="6">
        <f t="shared" si="8"/>
        <v>26767</v>
      </c>
      <c r="X89" s="6">
        <f t="shared" si="8"/>
        <v>26767</v>
      </c>
      <c r="Y89" s="6">
        <f t="shared" si="8"/>
        <v>26767</v>
      </c>
    </row>
    <row r="90" spans="1:25" ht="15.95" customHeight="1" x14ac:dyDescent="0.2">
      <c r="A90" s="104" t="s">
        <v>247</v>
      </c>
      <c r="B90" s="64" t="s">
        <v>534</v>
      </c>
      <c r="C90" s="59"/>
      <c r="D90" s="59"/>
      <c r="E90" s="64" t="s">
        <v>889</v>
      </c>
      <c r="F90" s="236"/>
      <c r="G90" s="236"/>
      <c r="H90" s="66"/>
      <c r="I90" s="66"/>
      <c r="J90" s="66"/>
      <c r="K90" s="66"/>
      <c r="L90" s="66"/>
    </row>
    <row r="91" spans="1:25" ht="15.95" customHeight="1" x14ac:dyDescent="0.2">
      <c r="A91" s="59"/>
      <c r="B91" s="59"/>
      <c r="C91" s="59">
        <v>633.63699999999994</v>
      </c>
      <c r="D91" s="59">
        <v>111</v>
      </c>
      <c r="E91" s="310" t="s">
        <v>890</v>
      </c>
      <c r="F91" s="236">
        <v>0</v>
      </c>
      <c r="G91" s="236">
        <v>3367.52</v>
      </c>
      <c r="H91" s="66">
        <v>0</v>
      </c>
      <c r="I91" s="66">
        <v>1997</v>
      </c>
      <c r="J91" s="66">
        <v>0</v>
      </c>
      <c r="K91" s="66">
        <v>0</v>
      </c>
      <c r="L91" s="66">
        <v>0</v>
      </c>
    </row>
    <row r="92" spans="1:25" ht="15.95" customHeight="1" x14ac:dyDescent="0.2">
      <c r="A92" s="104" t="s">
        <v>247</v>
      </c>
      <c r="B92" s="59"/>
      <c r="C92" s="59"/>
      <c r="D92" s="59"/>
      <c r="E92" s="64" t="s">
        <v>69</v>
      </c>
      <c r="F92" s="235">
        <v>2214.81</v>
      </c>
      <c r="G92" s="235">
        <f>SUM(G91)</f>
        <v>3367.52</v>
      </c>
      <c r="H92" s="143">
        <f t="shared" ref="H92:L92" si="9">SUM(H91)</f>
        <v>0</v>
      </c>
      <c r="I92" s="143">
        <f t="shared" si="9"/>
        <v>1997</v>
      </c>
      <c r="J92" s="143">
        <f t="shared" si="9"/>
        <v>0</v>
      </c>
      <c r="K92" s="143">
        <f t="shared" si="9"/>
        <v>0</v>
      </c>
      <c r="L92" s="143">
        <f t="shared" si="9"/>
        <v>0</v>
      </c>
      <c r="N92" s="54">
        <f>SUM(F92)</f>
        <v>2214.81</v>
      </c>
      <c r="O92" s="54">
        <f t="shared" ref="O92:T92" si="10">SUM(G92)</f>
        <v>3367.52</v>
      </c>
      <c r="P92" s="54">
        <f t="shared" si="10"/>
        <v>0</v>
      </c>
      <c r="Q92" s="54">
        <f t="shared" si="10"/>
        <v>1997</v>
      </c>
      <c r="R92" s="54">
        <f t="shared" si="10"/>
        <v>0</v>
      </c>
      <c r="S92" s="54">
        <f t="shared" si="10"/>
        <v>0</v>
      </c>
      <c r="T92" s="54">
        <f t="shared" si="10"/>
        <v>0</v>
      </c>
      <c r="U92" s="6">
        <f>SUM(H92)</f>
        <v>0</v>
      </c>
      <c r="V92" s="6">
        <f t="shared" ref="V92:Y92" si="11">SUM(I92)</f>
        <v>1997</v>
      </c>
      <c r="W92" s="6">
        <f t="shared" si="11"/>
        <v>0</v>
      </c>
      <c r="X92" s="6">
        <f t="shared" si="11"/>
        <v>0</v>
      </c>
      <c r="Y92" s="6">
        <f t="shared" si="11"/>
        <v>0</v>
      </c>
    </row>
    <row r="93" spans="1:25" s="12" customFormat="1" ht="15.95" customHeight="1" x14ac:dyDescent="0.2">
      <c r="A93" s="72" t="s">
        <v>316</v>
      </c>
      <c r="B93" s="89"/>
      <c r="C93" s="89"/>
      <c r="D93" s="89"/>
      <c r="E93" s="89"/>
      <c r="F93" s="55"/>
      <c r="G93" s="55"/>
      <c r="H93" s="11"/>
      <c r="I93" s="11"/>
      <c r="J93" s="11"/>
      <c r="K93" s="11"/>
      <c r="L93" s="11"/>
    </row>
    <row r="94" spans="1:25" s="10" customFormat="1" ht="15.95" customHeight="1" x14ac:dyDescent="0.2">
      <c r="A94" s="89"/>
      <c r="B94" s="100" t="s">
        <v>449</v>
      </c>
      <c r="C94" s="88"/>
      <c r="D94" s="89"/>
      <c r="E94" s="89"/>
      <c r="F94" s="55"/>
      <c r="G94" s="55"/>
      <c r="H94" s="11"/>
      <c r="I94" s="11"/>
      <c r="J94" s="11"/>
      <c r="K94" s="11"/>
      <c r="L94" s="11"/>
    </row>
    <row r="95" spans="1:25" ht="15.95" customHeight="1" x14ac:dyDescent="0.2">
      <c r="A95" s="104" t="s">
        <v>405</v>
      </c>
      <c r="B95" s="103" t="s">
        <v>76</v>
      </c>
      <c r="C95" s="84" t="s">
        <v>23</v>
      </c>
      <c r="D95" s="59">
        <v>111</v>
      </c>
      <c r="E95" s="59" t="s">
        <v>77</v>
      </c>
      <c r="F95" s="236"/>
      <c r="G95" s="236">
        <v>6737</v>
      </c>
      <c r="H95" s="66">
        <v>6738</v>
      </c>
      <c r="I95" s="66">
        <v>6973</v>
      </c>
      <c r="J95" s="66">
        <v>6973</v>
      </c>
      <c r="K95" s="66">
        <v>6973</v>
      </c>
      <c r="L95" s="66">
        <v>6973</v>
      </c>
    </row>
    <row r="96" spans="1:25" ht="15.95" customHeight="1" x14ac:dyDescent="0.2">
      <c r="A96" s="59"/>
      <c r="B96" s="73"/>
      <c r="C96" s="84">
        <v>611</v>
      </c>
      <c r="D96" s="59">
        <v>41</v>
      </c>
      <c r="E96" s="59" t="s">
        <v>78</v>
      </c>
      <c r="F96" s="191"/>
      <c r="G96" s="236">
        <v>5402.01</v>
      </c>
      <c r="H96" s="74">
        <v>6642</v>
      </c>
      <c r="I96" s="74">
        <v>6407</v>
      </c>
      <c r="J96" s="74">
        <v>7637</v>
      </c>
      <c r="K96" s="74">
        <v>7637</v>
      </c>
      <c r="L96" s="74">
        <v>7637</v>
      </c>
    </row>
    <row r="97" spans="1:25" ht="15.95" customHeight="1" x14ac:dyDescent="0.2">
      <c r="A97" s="59"/>
      <c r="B97" s="73"/>
      <c r="C97" s="202" t="s">
        <v>19</v>
      </c>
      <c r="D97" s="59">
        <v>41</v>
      </c>
      <c r="E97" s="59" t="s">
        <v>79</v>
      </c>
      <c r="F97" s="191"/>
      <c r="G97" s="236">
        <v>2613.89</v>
      </c>
      <c r="H97" s="74">
        <v>3000</v>
      </c>
      <c r="I97" s="74">
        <v>3000</v>
      </c>
      <c r="J97" s="74">
        <v>3430</v>
      </c>
      <c r="K97" s="74">
        <v>3430</v>
      </c>
      <c r="L97" s="74">
        <v>3430</v>
      </c>
    </row>
    <row r="98" spans="1:25" ht="15.95" customHeight="1" x14ac:dyDescent="0.2">
      <c r="A98" s="59"/>
      <c r="B98" s="73"/>
      <c r="C98" s="202" t="s">
        <v>19</v>
      </c>
      <c r="D98" s="59">
        <v>111</v>
      </c>
      <c r="E98" s="59" t="s">
        <v>590</v>
      </c>
      <c r="F98" s="191"/>
      <c r="G98" s="236">
        <v>1674.86</v>
      </c>
      <c r="H98" s="74">
        <v>1674</v>
      </c>
      <c r="I98" s="74">
        <v>1674</v>
      </c>
      <c r="J98" s="74">
        <v>1674</v>
      </c>
      <c r="K98" s="74">
        <v>1674</v>
      </c>
      <c r="L98" s="74">
        <v>1674</v>
      </c>
    </row>
    <row r="99" spans="1:25" ht="15.95" customHeight="1" x14ac:dyDescent="0.2">
      <c r="A99" s="59"/>
      <c r="B99" s="73"/>
      <c r="C99" s="202" t="s">
        <v>531</v>
      </c>
      <c r="D99" s="59">
        <v>41</v>
      </c>
      <c r="E99" s="59" t="s">
        <v>532</v>
      </c>
      <c r="F99" s="191"/>
      <c r="G99" s="236">
        <v>0</v>
      </c>
      <c r="H99" s="74">
        <v>0</v>
      </c>
      <c r="I99" s="74">
        <v>48</v>
      </c>
      <c r="J99" s="74">
        <v>50</v>
      </c>
      <c r="K99" s="74">
        <v>50</v>
      </c>
      <c r="L99" s="74">
        <v>50</v>
      </c>
    </row>
    <row r="100" spans="1:25" ht="15.95" customHeight="1" x14ac:dyDescent="0.2">
      <c r="A100" s="59"/>
      <c r="B100" s="73"/>
      <c r="C100" s="202" t="s">
        <v>46</v>
      </c>
      <c r="D100" s="59">
        <v>41</v>
      </c>
      <c r="E100" s="59" t="s">
        <v>472</v>
      </c>
      <c r="F100" s="191"/>
      <c r="G100" s="236">
        <v>126.07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</row>
    <row r="101" spans="1:25" ht="15.95" customHeight="1" x14ac:dyDescent="0.2">
      <c r="A101" s="59"/>
      <c r="B101" s="73"/>
      <c r="C101" s="202">
        <v>633009</v>
      </c>
      <c r="D101" s="59">
        <v>41</v>
      </c>
      <c r="E101" s="59" t="s">
        <v>660</v>
      </c>
      <c r="F101" s="191"/>
      <c r="G101" s="236">
        <v>87.48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</row>
    <row r="102" spans="1:25" ht="15.95" customHeight="1" x14ac:dyDescent="0.2">
      <c r="A102" s="59"/>
      <c r="B102" s="73"/>
      <c r="C102" s="202" t="s">
        <v>83</v>
      </c>
      <c r="D102" s="59">
        <v>41</v>
      </c>
      <c r="E102" s="59" t="s">
        <v>473</v>
      </c>
      <c r="F102" s="191"/>
      <c r="G102" s="236">
        <v>0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</row>
    <row r="103" spans="1:25" ht="15.95" customHeight="1" x14ac:dyDescent="0.2">
      <c r="A103" s="59"/>
      <c r="B103" s="73"/>
      <c r="C103" s="202">
        <v>637001</v>
      </c>
      <c r="D103" s="59">
        <v>41</v>
      </c>
      <c r="E103" s="59" t="s">
        <v>533</v>
      </c>
      <c r="F103" s="191"/>
      <c r="G103" s="236">
        <v>147</v>
      </c>
      <c r="H103" s="74">
        <v>176</v>
      </c>
      <c r="I103" s="74">
        <v>201</v>
      </c>
      <c r="J103" s="74">
        <v>201</v>
      </c>
      <c r="K103" s="74">
        <v>201</v>
      </c>
      <c r="L103" s="74">
        <v>201</v>
      </c>
    </row>
    <row r="104" spans="1:25" ht="15.95" customHeight="1" x14ac:dyDescent="0.2">
      <c r="A104" s="59"/>
      <c r="B104" s="73"/>
      <c r="C104" s="202" t="s">
        <v>84</v>
      </c>
      <c r="D104" s="59">
        <v>41</v>
      </c>
      <c r="E104" s="59" t="s">
        <v>85</v>
      </c>
      <c r="F104" s="191"/>
      <c r="G104" s="236">
        <v>581.07000000000005</v>
      </c>
      <c r="H104" s="74">
        <v>613</v>
      </c>
      <c r="I104" s="74">
        <v>613</v>
      </c>
      <c r="J104" s="74">
        <v>620</v>
      </c>
      <c r="K104" s="74">
        <v>620</v>
      </c>
      <c r="L104" s="74">
        <v>620</v>
      </c>
    </row>
    <row r="105" spans="1:25" ht="15.95" customHeight="1" x14ac:dyDescent="0.2">
      <c r="A105" s="59"/>
      <c r="B105" s="59"/>
      <c r="C105" s="84">
        <v>637026</v>
      </c>
      <c r="D105" s="59">
        <v>111</v>
      </c>
      <c r="E105" s="59" t="s">
        <v>86</v>
      </c>
      <c r="F105" s="191"/>
      <c r="G105" s="236">
        <v>100</v>
      </c>
      <c r="H105" s="74">
        <v>100</v>
      </c>
      <c r="I105" s="74">
        <v>100</v>
      </c>
      <c r="J105" s="74">
        <v>100</v>
      </c>
      <c r="K105" s="74">
        <v>100</v>
      </c>
      <c r="L105" s="74">
        <v>100</v>
      </c>
    </row>
    <row r="106" spans="1:25" ht="15.95" customHeight="1" x14ac:dyDescent="0.2">
      <c r="A106" s="136" t="s">
        <v>405</v>
      </c>
      <c r="B106" s="136"/>
      <c r="C106" s="138"/>
      <c r="D106" s="136"/>
      <c r="E106" s="136" t="s">
        <v>69</v>
      </c>
      <c r="F106" s="237">
        <v>15558.32</v>
      </c>
      <c r="G106" s="235">
        <f>SUM(G95:G105)</f>
        <v>17469.379999999997</v>
      </c>
      <c r="H106" s="167">
        <f>SUM(H95:H105)</f>
        <v>18943</v>
      </c>
      <c r="I106" s="167">
        <f t="shared" ref="I106:L106" si="12">SUM(I95:I105)</f>
        <v>19016</v>
      </c>
      <c r="J106" s="167">
        <f t="shared" si="12"/>
        <v>20685</v>
      </c>
      <c r="K106" s="167">
        <f t="shared" si="12"/>
        <v>20685</v>
      </c>
      <c r="L106" s="167">
        <f t="shared" si="12"/>
        <v>20685</v>
      </c>
      <c r="N106" s="54">
        <f>SUM(F106)</f>
        <v>15558.32</v>
      </c>
      <c r="O106" s="54">
        <f t="shared" ref="O106:T106" si="13">SUM(G106)</f>
        <v>17469.379999999997</v>
      </c>
      <c r="P106" s="54">
        <f t="shared" si="13"/>
        <v>18943</v>
      </c>
      <c r="Q106" s="54">
        <f t="shared" si="13"/>
        <v>19016</v>
      </c>
      <c r="R106" s="54">
        <f t="shared" si="13"/>
        <v>20685</v>
      </c>
      <c r="S106" s="54">
        <f t="shared" si="13"/>
        <v>20685</v>
      </c>
      <c r="T106" s="54">
        <f t="shared" si="13"/>
        <v>20685</v>
      </c>
      <c r="U106" s="6">
        <f>SUM(H106)</f>
        <v>18943</v>
      </c>
      <c r="V106" s="6">
        <f t="shared" ref="V106:Y106" si="14">SUM(I106)</f>
        <v>19016</v>
      </c>
      <c r="W106" s="6">
        <f t="shared" si="14"/>
        <v>20685</v>
      </c>
      <c r="X106" s="6">
        <f t="shared" si="14"/>
        <v>20685</v>
      </c>
      <c r="Y106" s="6">
        <f t="shared" si="14"/>
        <v>20685</v>
      </c>
    </row>
    <row r="107" spans="1:25" s="10" customFormat="1" ht="15.95" customHeight="1" x14ac:dyDescent="0.2">
      <c r="A107" s="89" t="s">
        <v>448</v>
      </c>
      <c r="B107" s="100" t="s">
        <v>453</v>
      </c>
      <c r="C107" s="88"/>
      <c r="D107" s="89"/>
      <c r="E107" s="89"/>
      <c r="F107" s="55"/>
      <c r="G107" s="55"/>
      <c r="H107" s="11"/>
      <c r="I107" s="11"/>
      <c r="J107" s="11"/>
      <c r="K107" s="11"/>
      <c r="L107" s="11"/>
    </row>
    <row r="108" spans="1:25" ht="15.95" customHeight="1" x14ac:dyDescent="0.2">
      <c r="A108" s="104" t="s">
        <v>406</v>
      </c>
      <c r="B108" s="64" t="s">
        <v>534</v>
      </c>
      <c r="C108" s="84">
        <v>633006</v>
      </c>
      <c r="D108" s="59">
        <v>111</v>
      </c>
      <c r="E108" s="59" t="s">
        <v>44</v>
      </c>
      <c r="F108" s="236"/>
      <c r="G108" s="236">
        <v>1002</v>
      </c>
      <c r="H108" s="66">
        <v>1002</v>
      </c>
      <c r="I108" s="66">
        <v>2177</v>
      </c>
      <c r="J108" s="66">
        <v>2177</v>
      </c>
      <c r="K108" s="66">
        <v>2177</v>
      </c>
      <c r="L108" s="66">
        <v>2177</v>
      </c>
    </row>
    <row r="109" spans="1:25" ht="15.95" customHeight="1" x14ac:dyDescent="0.2">
      <c r="A109" s="104"/>
      <c r="B109" s="64"/>
      <c r="C109" s="84" t="s">
        <v>45</v>
      </c>
      <c r="D109" s="59">
        <v>111</v>
      </c>
      <c r="E109" s="59" t="s">
        <v>728</v>
      </c>
      <c r="F109" s="236"/>
      <c r="G109" s="236">
        <v>41.01</v>
      </c>
      <c r="H109" s="66">
        <v>41</v>
      </c>
      <c r="I109" s="66">
        <v>0</v>
      </c>
      <c r="J109" s="66">
        <v>0</v>
      </c>
      <c r="K109" s="66">
        <v>0</v>
      </c>
      <c r="L109" s="66">
        <v>0</v>
      </c>
    </row>
    <row r="110" spans="1:25" ht="15.95" customHeight="1" x14ac:dyDescent="0.2">
      <c r="A110" s="59"/>
      <c r="B110" s="59"/>
      <c r="C110" s="84">
        <v>635002</v>
      </c>
      <c r="D110" s="59">
        <v>111</v>
      </c>
      <c r="E110" s="59" t="s">
        <v>56</v>
      </c>
      <c r="F110" s="236"/>
      <c r="G110" s="236">
        <v>314</v>
      </c>
      <c r="H110" s="66">
        <v>314</v>
      </c>
      <c r="I110" s="66">
        <v>80</v>
      </c>
      <c r="J110" s="66">
        <v>80</v>
      </c>
      <c r="K110" s="66">
        <v>80</v>
      </c>
      <c r="L110" s="66">
        <v>80</v>
      </c>
    </row>
    <row r="111" spans="1:25" ht="15.95" customHeight="1" x14ac:dyDescent="0.2">
      <c r="A111" s="59"/>
      <c r="B111" s="59"/>
      <c r="C111" s="84">
        <v>637001</v>
      </c>
      <c r="D111" s="59">
        <v>111</v>
      </c>
      <c r="E111" s="59" t="s">
        <v>697</v>
      </c>
      <c r="F111" s="191"/>
      <c r="G111" s="236">
        <v>36</v>
      </c>
      <c r="H111" s="74">
        <v>36</v>
      </c>
      <c r="I111" s="74">
        <v>270</v>
      </c>
      <c r="J111" s="74">
        <v>270</v>
      </c>
      <c r="K111" s="74">
        <v>270</v>
      </c>
      <c r="L111" s="74">
        <v>270</v>
      </c>
    </row>
    <row r="112" spans="1:25" ht="15.95" customHeight="1" x14ac:dyDescent="0.2">
      <c r="A112" s="136" t="s">
        <v>406</v>
      </c>
      <c r="B112" s="137"/>
      <c r="C112" s="137"/>
      <c r="D112" s="137"/>
      <c r="E112" s="136" t="s">
        <v>69</v>
      </c>
      <c r="F112" s="235">
        <v>1351.02</v>
      </c>
      <c r="G112" s="235">
        <f>SUM(G108:G111)</f>
        <v>1393.01</v>
      </c>
      <c r="H112" s="143">
        <f>SUM(H108:H111)</f>
        <v>1393</v>
      </c>
      <c r="I112" s="143">
        <f t="shared" ref="I112:L112" si="15">SUM(I108:I111)</f>
        <v>2527</v>
      </c>
      <c r="J112" s="143">
        <f t="shared" si="15"/>
        <v>2527</v>
      </c>
      <c r="K112" s="143">
        <f t="shared" si="15"/>
        <v>2527</v>
      </c>
      <c r="L112" s="143">
        <f t="shared" si="15"/>
        <v>2527</v>
      </c>
      <c r="N112" s="54">
        <f>SUM(F112)</f>
        <v>1351.02</v>
      </c>
      <c r="O112" s="54">
        <f t="shared" ref="O112:T112" si="16">SUM(G112)</f>
        <v>1393.01</v>
      </c>
      <c r="P112" s="54">
        <f t="shared" si="16"/>
        <v>1393</v>
      </c>
      <c r="Q112" s="54">
        <f t="shared" si="16"/>
        <v>2527</v>
      </c>
      <c r="R112" s="54">
        <f t="shared" si="16"/>
        <v>2527</v>
      </c>
      <c r="S112" s="54">
        <f t="shared" si="16"/>
        <v>2527</v>
      </c>
      <c r="T112" s="54">
        <f t="shared" si="16"/>
        <v>2527</v>
      </c>
      <c r="U112" s="6">
        <f>SUM(H112)</f>
        <v>1393</v>
      </c>
      <c r="V112" s="6">
        <f t="shared" ref="V112:Y112" si="17">SUM(I112)</f>
        <v>2527</v>
      </c>
      <c r="W112" s="6">
        <f t="shared" si="17"/>
        <v>2527</v>
      </c>
      <c r="X112" s="6">
        <f t="shared" si="17"/>
        <v>2527</v>
      </c>
      <c r="Y112" s="6">
        <f t="shared" si="17"/>
        <v>2527</v>
      </c>
    </row>
    <row r="113" spans="1:25" s="13" customFormat="1" ht="15.95" customHeight="1" x14ac:dyDescent="0.25">
      <c r="A113" s="72" t="s">
        <v>313</v>
      </c>
      <c r="B113" s="72"/>
      <c r="C113" s="128"/>
      <c r="D113" s="128"/>
      <c r="E113" s="128"/>
      <c r="F113" s="55"/>
      <c r="G113" s="55"/>
      <c r="H113" s="11"/>
      <c r="I113" s="11"/>
      <c r="J113" s="11"/>
      <c r="K113" s="11"/>
      <c r="L113" s="11"/>
    </row>
    <row r="114" spans="1:25" s="10" customFormat="1" ht="15.95" customHeight="1" x14ac:dyDescent="0.2">
      <c r="A114" s="89" t="s">
        <v>448</v>
      </c>
      <c r="B114" s="100" t="s">
        <v>454</v>
      </c>
      <c r="C114" s="88"/>
      <c r="D114" s="89"/>
      <c r="E114" s="89"/>
      <c r="F114" s="55"/>
      <c r="G114" s="55"/>
      <c r="H114" s="11"/>
      <c r="I114" s="11"/>
      <c r="J114" s="11"/>
      <c r="K114" s="11"/>
      <c r="L114" s="11"/>
    </row>
    <row r="115" spans="1:25" ht="15.95" customHeight="1" x14ac:dyDescent="0.2">
      <c r="A115" s="104" t="s">
        <v>418</v>
      </c>
      <c r="B115" s="64" t="s">
        <v>87</v>
      </c>
      <c r="C115" s="83"/>
      <c r="D115" s="64"/>
      <c r="E115" s="64" t="s">
        <v>88</v>
      </c>
      <c r="F115" s="236"/>
      <c r="G115" s="236"/>
      <c r="H115" s="66"/>
      <c r="I115" s="66"/>
      <c r="J115" s="66"/>
      <c r="K115" s="66"/>
      <c r="L115" s="66"/>
    </row>
    <row r="116" spans="1:25" ht="15.95" customHeight="1" x14ac:dyDescent="0.2">
      <c r="A116" s="59"/>
      <c r="B116" s="73"/>
      <c r="C116" s="202" t="s">
        <v>89</v>
      </c>
      <c r="D116" s="59">
        <v>41</v>
      </c>
      <c r="E116" s="59" t="s">
        <v>374</v>
      </c>
      <c r="F116" s="191"/>
      <c r="G116" s="236">
        <v>9431.7800000000007</v>
      </c>
      <c r="H116" s="74">
        <v>11100</v>
      </c>
      <c r="I116" s="74">
        <v>11100</v>
      </c>
      <c r="J116" s="74">
        <v>11100</v>
      </c>
      <c r="K116" s="74">
        <v>11100</v>
      </c>
      <c r="L116" s="74">
        <v>11100</v>
      </c>
    </row>
    <row r="117" spans="1:25" ht="15.95" customHeight="1" x14ac:dyDescent="0.2">
      <c r="A117" s="59"/>
      <c r="B117" s="73"/>
      <c r="C117" s="202" t="s">
        <v>90</v>
      </c>
      <c r="D117" s="59">
        <v>41</v>
      </c>
      <c r="E117" s="59" t="s">
        <v>91</v>
      </c>
      <c r="F117" s="236"/>
      <c r="G117" s="236">
        <v>4702.33</v>
      </c>
      <c r="H117" s="66">
        <v>5649</v>
      </c>
      <c r="I117" s="66">
        <v>5649</v>
      </c>
      <c r="J117" s="66">
        <v>5649</v>
      </c>
      <c r="K117" s="66">
        <v>5649</v>
      </c>
      <c r="L117" s="66">
        <v>5649</v>
      </c>
    </row>
    <row r="118" spans="1:25" ht="15.95" customHeight="1" x14ac:dyDescent="0.2">
      <c r="A118" s="59"/>
      <c r="B118" s="73"/>
      <c r="C118" s="202">
        <v>651002</v>
      </c>
      <c r="D118" s="59">
        <v>41</v>
      </c>
      <c r="E118" s="59" t="s">
        <v>333</v>
      </c>
      <c r="F118" s="236"/>
      <c r="G118" s="236">
        <v>12818.08</v>
      </c>
      <c r="H118" s="66">
        <v>9600</v>
      </c>
      <c r="I118" s="66">
        <v>9600</v>
      </c>
      <c r="J118" s="66">
        <v>9600</v>
      </c>
      <c r="K118" s="66">
        <v>9600</v>
      </c>
      <c r="L118" s="66">
        <v>9600</v>
      </c>
    </row>
    <row r="119" spans="1:25" ht="15.95" customHeight="1" x14ac:dyDescent="0.2">
      <c r="A119" s="59"/>
      <c r="B119" s="73"/>
      <c r="C119" s="202" t="s">
        <v>536</v>
      </c>
      <c r="D119" s="59">
        <v>41</v>
      </c>
      <c r="E119" s="59" t="s">
        <v>474</v>
      </c>
      <c r="F119" s="236"/>
      <c r="G119" s="236">
        <v>3419.91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</row>
    <row r="120" spans="1:25" ht="15.95" customHeight="1" x14ac:dyDescent="0.2">
      <c r="A120" s="62"/>
      <c r="B120" s="109"/>
      <c r="C120" s="204" t="s">
        <v>535</v>
      </c>
      <c r="D120" s="62">
        <v>41</v>
      </c>
      <c r="E120" s="59" t="s">
        <v>578</v>
      </c>
      <c r="F120" s="239"/>
      <c r="G120" s="236">
        <v>234.22</v>
      </c>
      <c r="H120" s="169">
        <v>0</v>
      </c>
      <c r="I120" s="169">
        <v>0</v>
      </c>
      <c r="J120" s="169">
        <v>0</v>
      </c>
      <c r="K120" s="169">
        <v>0</v>
      </c>
      <c r="L120" s="169">
        <v>0</v>
      </c>
    </row>
    <row r="121" spans="1:25" ht="15.95" customHeight="1" x14ac:dyDescent="0.2">
      <c r="A121" s="62"/>
      <c r="B121" s="109"/>
      <c r="C121" s="204" t="s">
        <v>537</v>
      </c>
      <c r="D121" s="62">
        <v>41</v>
      </c>
      <c r="E121" s="59" t="s">
        <v>475</v>
      </c>
      <c r="F121" s="239"/>
      <c r="G121" s="236">
        <v>52.49</v>
      </c>
      <c r="H121" s="169">
        <v>0</v>
      </c>
      <c r="I121" s="169">
        <v>0</v>
      </c>
      <c r="J121" s="169">
        <v>0</v>
      </c>
      <c r="K121" s="169">
        <v>0</v>
      </c>
      <c r="L121" s="169">
        <v>0</v>
      </c>
    </row>
    <row r="122" spans="1:25" ht="15.95" customHeight="1" x14ac:dyDescent="0.2">
      <c r="A122" s="62"/>
      <c r="B122" s="109"/>
      <c r="C122" s="204" t="s">
        <v>770</v>
      </c>
      <c r="D122" s="62">
        <v>41</v>
      </c>
      <c r="E122" s="59" t="s">
        <v>771</v>
      </c>
      <c r="F122" s="239"/>
      <c r="G122" s="236">
        <v>1410.91</v>
      </c>
      <c r="H122" s="169">
        <v>3600</v>
      </c>
      <c r="I122" s="169">
        <v>3600</v>
      </c>
      <c r="J122" s="169">
        <v>3600</v>
      </c>
      <c r="K122" s="169">
        <v>3600</v>
      </c>
      <c r="L122" s="169">
        <v>3600</v>
      </c>
    </row>
    <row r="123" spans="1:25" ht="15.95" customHeight="1" x14ac:dyDescent="0.2">
      <c r="A123" s="62"/>
      <c r="B123" s="109"/>
      <c r="C123" s="204" t="s">
        <v>537</v>
      </c>
      <c r="D123" s="62">
        <v>41</v>
      </c>
      <c r="E123" s="310" t="s">
        <v>967</v>
      </c>
      <c r="F123" s="239">
        <v>0</v>
      </c>
      <c r="G123" s="235">
        <v>0</v>
      </c>
      <c r="H123" s="169">
        <v>900</v>
      </c>
      <c r="I123" s="169">
        <v>500</v>
      </c>
      <c r="J123" s="169">
        <v>3000</v>
      </c>
      <c r="K123" s="169">
        <v>3000</v>
      </c>
      <c r="L123" s="169">
        <v>3000</v>
      </c>
    </row>
    <row r="124" spans="1:25" ht="15.95" customHeight="1" x14ac:dyDescent="0.2">
      <c r="A124" s="136" t="s">
        <v>418</v>
      </c>
      <c r="B124" s="137"/>
      <c r="C124" s="152"/>
      <c r="D124" s="137"/>
      <c r="E124" s="136" t="s">
        <v>69</v>
      </c>
      <c r="F124" s="235">
        <v>47017.22</v>
      </c>
      <c r="G124" s="235">
        <f>SUM(G116:G123)</f>
        <v>32069.720000000005</v>
      </c>
      <c r="H124" s="143">
        <f t="shared" ref="H124:L124" si="18">SUM(H116:H123)</f>
        <v>30849</v>
      </c>
      <c r="I124" s="143">
        <f t="shared" si="18"/>
        <v>30449</v>
      </c>
      <c r="J124" s="143">
        <f t="shared" si="18"/>
        <v>32949</v>
      </c>
      <c r="K124" s="143">
        <f t="shared" si="18"/>
        <v>32949</v>
      </c>
      <c r="L124" s="143">
        <f t="shared" si="18"/>
        <v>32949</v>
      </c>
      <c r="N124" s="54">
        <f>SUM(F124)</f>
        <v>47017.22</v>
      </c>
      <c r="O124" s="54">
        <f t="shared" ref="O124:T124" si="19">SUM(G124)</f>
        <v>32069.720000000005</v>
      </c>
      <c r="P124" s="54">
        <f t="shared" si="19"/>
        <v>30849</v>
      </c>
      <c r="Q124" s="54">
        <f t="shared" si="19"/>
        <v>30449</v>
      </c>
      <c r="R124" s="54">
        <f t="shared" si="19"/>
        <v>32949</v>
      </c>
      <c r="S124" s="54">
        <f t="shared" si="19"/>
        <v>32949</v>
      </c>
      <c r="T124" s="54">
        <f t="shared" si="19"/>
        <v>32949</v>
      </c>
      <c r="U124" s="6">
        <f>SUM(H124)</f>
        <v>30849</v>
      </c>
      <c r="V124" s="6">
        <f t="shared" ref="V124:Y124" si="20">SUM(I124)</f>
        <v>30449</v>
      </c>
      <c r="W124" s="6">
        <f t="shared" si="20"/>
        <v>32949</v>
      </c>
      <c r="X124" s="6">
        <f t="shared" si="20"/>
        <v>32949</v>
      </c>
      <c r="Y124" s="6">
        <f t="shared" si="20"/>
        <v>32949</v>
      </c>
    </row>
    <row r="125" spans="1:25" s="12" customFormat="1" ht="15.95" customHeight="1" x14ac:dyDescent="0.2">
      <c r="A125" s="72" t="s">
        <v>317</v>
      </c>
      <c r="B125" s="89"/>
      <c r="C125" s="88"/>
      <c r="D125" s="89"/>
      <c r="E125" s="89"/>
      <c r="F125" s="55"/>
      <c r="G125" s="55"/>
      <c r="H125" s="11"/>
      <c r="I125" s="11"/>
      <c r="J125" s="11"/>
      <c r="K125" s="11"/>
      <c r="L125" s="11"/>
    </row>
    <row r="126" spans="1:25" s="10" customFormat="1" ht="15.95" customHeight="1" x14ac:dyDescent="0.2">
      <c r="A126" s="97" t="s">
        <v>448</v>
      </c>
      <c r="B126" s="106" t="s">
        <v>455</v>
      </c>
      <c r="C126" s="107"/>
      <c r="D126" s="97"/>
      <c r="E126" s="97"/>
      <c r="F126" s="55"/>
      <c r="G126" s="55"/>
      <c r="H126" s="11"/>
      <c r="I126" s="11"/>
      <c r="J126" s="11"/>
      <c r="K126" s="11"/>
      <c r="L126" s="11"/>
    </row>
    <row r="127" spans="1:25" ht="15.95" customHeight="1" x14ac:dyDescent="0.2">
      <c r="A127" s="108" t="s">
        <v>319</v>
      </c>
      <c r="B127" s="71" t="s">
        <v>92</v>
      </c>
      <c r="C127" s="87"/>
      <c r="D127" s="71"/>
      <c r="E127" s="71" t="s">
        <v>93</v>
      </c>
      <c r="F127" s="236"/>
      <c r="G127" s="236"/>
      <c r="H127" s="66"/>
      <c r="I127" s="66"/>
      <c r="J127" s="66"/>
      <c r="K127" s="66"/>
      <c r="L127" s="66"/>
    </row>
    <row r="128" spans="1:25" ht="15.95" customHeight="1" x14ac:dyDescent="0.2">
      <c r="A128" s="59"/>
      <c r="B128" s="59"/>
      <c r="C128" s="84">
        <v>637027</v>
      </c>
      <c r="D128" s="59">
        <v>41</v>
      </c>
      <c r="E128" s="59" t="s">
        <v>94</v>
      </c>
      <c r="F128" s="191"/>
      <c r="G128" s="236">
        <v>193</v>
      </c>
      <c r="H128" s="74">
        <v>193</v>
      </c>
      <c r="I128" s="74">
        <v>193</v>
      </c>
      <c r="J128" s="74">
        <v>210</v>
      </c>
      <c r="K128" s="74">
        <v>210</v>
      </c>
      <c r="L128" s="74">
        <v>210</v>
      </c>
    </row>
    <row r="129" spans="1:25" ht="15.95" customHeight="1" x14ac:dyDescent="0.2">
      <c r="A129" s="59"/>
      <c r="B129" s="73"/>
      <c r="C129" s="84">
        <v>621</v>
      </c>
      <c r="D129" s="59">
        <v>41</v>
      </c>
      <c r="E129" s="59" t="s">
        <v>476</v>
      </c>
      <c r="F129" s="191"/>
      <c r="G129" s="236">
        <v>16.27</v>
      </c>
      <c r="H129" s="74">
        <v>50</v>
      </c>
      <c r="I129" s="74">
        <v>63</v>
      </c>
      <c r="J129" s="74">
        <v>63</v>
      </c>
      <c r="K129" s="74">
        <v>63</v>
      </c>
      <c r="L129" s="74">
        <v>63</v>
      </c>
    </row>
    <row r="130" spans="1:25" ht="15.95" customHeight="1" x14ac:dyDescent="0.2">
      <c r="A130" s="108" t="s">
        <v>319</v>
      </c>
      <c r="B130" s="109"/>
      <c r="C130" s="86"/>
      <c r="D130" s="62"/>
      <c r="E130" s="70" t="s">
        <v>95</v>
      </c>
      <c r="F130" s="237">
        <v>235.72</v>
      </c>
      <c r="G130" s="235">
        <f>SUM(G128:G129)</f>
        <v>209.27</v>
      </c>
      <c r="H130" s="167">
        <f>SUM(H128:H129)</f>
        <v>243</v>
      </c>
      <c r="I130" s="167">
        <f t="shared" ref="I130:L130" si="21">SUM(I128:I129)</f>
        <v>256</v>
      </c>
      <c r="J130" s="167">
        <f t="shared" si="21"/>
        <v>273</v>
      </c>
      <c r="K130" s="167">
        <f t="shared" si="21"/>
        <v>273</v>
      </c>
      <c r="L130" s="167">
        <f t="shared" si="21"/>
        <v>273</v>
      </c>
      <c r="N130" s="54">
        <f>SUM(F130)</f>
        <v>235.72</v>
      </c>
      <c r="O130" s="54">
        <f t="shared" ref="O130:T130" si="22">SUM(G130)</f>
        <v>209.27</v>
      </c>
      <c r="P130" s="54">
        <f t="shared" si="22"/>
        <v>243</v>
      </c>
      <c r="Q130" s="54">
        <f t="shared" si="22"/>
        <v>256</v>
      </c>
      <c r="R130" s="54">
        <f t="shared" si="22"/>
        <v>273</v>
      </c>
      <c r="S130" s="54">
        <f t="shared" si="22"/>
        <v>273</v>
      </c>
      <c r="T130" s="54">
        <f t="shared" si="22"/>
        <v>273</v>
      </c>
      <c r="U130" s="6">
        <f>SUM(H130)</f>
        <v>243</v>
      </c>
      <c r="V130" s="6">
        <f t="shared" ref="V130:Y130" si="23">SUM(I130)</f>
        <v>256</v>
      </c>
      <c r="W130" s="6">
        <f t="shared" si="23"/>
        <v>273</v>
      </c>
      <c r="X130" s="6">
        <f t="shared" si="23"/>
        <v>273</v>
      </c>
      <c r="Y130" s="6">
        <f t="shared" si="23"/>
        <v>273</v>
      </c>
    </row>
    <row r="131" spans="1:25" s="10" customFormat="1" ht="15.95" customHeight="1" x14ac:dyDescent="0.2">
      <c r="A131" s="61" t="s">
        <v>448</v>
      </c>
      <c r="B131" s="111" t="s">
        <v>457</v>
      </c>
      <c r="C131" s="112"/>
      <c r="D131" s="61"/>
      <c r="E131" s="61"/>
      <c r="F131" s="55"/>
      <c r="G131" s="55"/>
      <c r="H131" s="11"/>
      <c r="I131" s="11"/>
      <c r="J131" s="11"/>
      <c r="K131" s="11"/>
      <c r="L131" s="11"/>
    </row>
    <row r="132" spans="1:25" ht="15.95" customHeight="1" x14ac:dyDescent="0.2">
      <c r="A132" s="108" t="s">
        <v>318</v>
      </c>
      <c r="B132" s="110" t="s">
        <v>96</v>
      </c>
      <c r="C132" s="87"/>
      <c r="D132" s="71"/>
      <c r="E132" s="79" t="s">
        <v>97</v>
      </c>
      <c r="F132" s="236"/>
      <c r="G132" s="236"/>
      <c r="H132" s="66"/>
      <c r="I132" s="66"/>
      <c r="J132" s="66"/>
      <c r="K132" s="66"/>
      <c r="L132" s="66"/>
    </row>
    <row r="133" spans="1:25" ht="15.95" customHeight="1" x14ac:dyDescent="0.2">
      <c r="A133" s="59"/>
      <c r="B133" s="73"/>
      <c r="C133" s="84">
        <v>611</v>
      </c>
      <c r="D133" s="59">
        <v>41</v>
      </c>
      <c r="E133" s="59" t="s">
        <v>416</v>
      </c>
      <c r="F133" s="191"/>
      <c r="G133" s="236">
        <v>27022.32</v>
      </c>
      <c r="H133" s="74">
        <v>28035</v>
      </c>
      <c r="I133" s="74">
        <v>28035</v>
      </c>
      <c r="J133" s="74">
        <v>31113</v>
      </c>
      <c r="K133" s="74">
        <v>31113</v>
      </c>
      <c r="L133" s="74">
        <v>31113</v>
      </c>
    </row>
    <row r="134" spans="1:25" ht="15.95" customHeight="1" x14ac:dyDescent="0.2">
      <c r="A134" s="59"/>
      <c r="B134" s="73"/>
      <c r="C134" s="202" t="s">
        <v>19</v>
      </c>
      <c r="D134" s="59">
        <v>41</v>
      </c>
      <c r="E134" s="59" t="s">
        <v>98</v>
      </c>
      <c r="F134" s="236"/>
      <c r="G134" s="236">
        <v>9303.7199999999993</v>
      </c>
      <c r="H134" s="66">
        <v>9795</v>
      </c>
      <c r="I134" s="66">
        <v>9795</v>
      </c>
      <c r="J134" s="66">
        <v>10870</v>
      </c>
      <c r="K134" s="66">
        <v>10870</v>
      </c>
      <c r="L134" s="66">
        <v>10870</v>
      </c>
    </row>
    <row r="135" spans="1:25" ht="15.95" customHeight="1" x14ac:dyDescent="0.2">
      <c r="A135" s="59"/>
      <c r="B135" s="73"/>
      <c r="C135" s="202" t="s">
        <v>45</v>
      </c>
      <c r="D135" s="59">
        <v>41</v>
      </c>
      <c r="E135" s="59" t="s">
        <v>310</v>
      </c>
      <c r="F135" s="236"/>
      <c r="G135" s="236">
        <v>392.11</v>
      </c>
      <c r="H135" s="66">
        <v>500</v>
      </c>
      <c r="I135" s="66">
        <v>380</v>
      </c>
      <c r="J135" s="66">
        <v>500</v>
      </c>
      <c r="K135" s="66">
        <v>500</v>
      </c>
      <c r="L135" s="66">
        <v>500</v>
      </c>
    </row>
    <row r="136" spans="1:25" ht="15.95" customHeight="1" x14ac:dyDescent="0.2">
      <c r="A136" s="59"/>
      <c r="B136" s="73"/>
      <c r="C136" s="202">
        <v>632003</v>
      </c>
      <c r="D136" s="59">
        <v>41</v>
      </c>
      <c r="E136" s="59" t="s">
        <v>368</v>
      </c>
      <c r="F136" s="236"/>
      <c r="G136" s="236">
        <v>147.19</v>
      </c>
      <c r="H136" s="66">
        <v>250</v>
      </c>
      <c r="I136" s="66">
        <v>250</v>
      </c>
      <c r="J136" s="66">
        <v>250</v>
      </c>
      <c r="K136" s="66">
        <v>250</v>
      </c>
      <c r="L136" s="66">
        <v>250</v>
      </c>
    </row>
    <row r="137" spans="1:25" ht="15.95" customHeight="1" x14ac:dyDescent="0.2">
      <c r="A137" s="59"/>
      <c r="B137" s="73"/>
      <c r="C137" s="202">
        <v>636001</v>
      </c>
      <c r="D137" s="59">
        <v>41</v>
      </c>
      <c r="E137" s="59" t="s">
        <v>489</v>
      </c>
      <c r="F137" s="236"/>
      <c r="G137" s="236">
        <v>0</v>
      </c>
      <c r="H137" s="66">
        <v>300</v>
      </c>
      <c r="I137" s="66">
        <v>300</v>
      </c>
      <c r="J137" s="66">
        <v>300</v>
      </c>
      <c r="K137" s="66">
        <v>300</v>
      </c>
      <c r="L137" s="66">
        <v>300</v>
      </c>
    </row>
    <row r="138" spans="1:25" ht="15.95" customHeight="1" x14ac:dyDescent="0.2">
      <c r="A138" s="59"/>
      <c r="B138" s="73"/>
      <c r="C138" s="202">
        <v>633006</v>
      </c>
      <c r="D138" s="59">
        <v>41</v>
      </c>
      <c r="E138" s="59" t="s">
        <v>354</v>
      </c>
      <c r="F138" s="236"/>
      <c r="G138" s="236">
        <v>47.1</v>
      </c>
      <c r="H138" s="66">
        <v>130</v>
      </c>
      <c r="I138" s="66">
        <v>250</v>
      </c>
      <c r="J138" s="66">
        <v>130</v>
      </c>
      <c r="K138" s="66">
        <v>130</v>
      </c>
      <c r="L138" s="66">
        <v>130</v>
      </c>
    </row>
    <row r="139" spans="1:25" ht="15.95" customHeight="1" x14ac:dyDescent="0.2">
      <c r="A139" s="59"/>
      <c r="B139" s="73"/>
      <c r="C139" s="202" t="s">
        <v>46</v>
      </c>
      <c r="D139" s="59">
        <v>41</v>
      </c>
      <c r="E139" s="59" t="s">
        <v>353</v>
      </c>
      <c r="F139" s="236"/>
      <c r="G139" s="236">
        <v>42.8</v>
      </c>
      <c r="H139" s="66">
        <v>50</v>
      </c>
      <c r="I139" s="66">
        <v>50</v>
      </c>
      <c r="J139" s="66">
        <v>50</v>
      </c>
      <c r="K139" s="66">
        <v>50</v>
      </c>
      <c r="L139" s="66">
        <v>50</v>
      </c>
    </row>
    <row r="140" spans="1:25" ht="15.95" customHeight="1" x14ac:dyDescent="0.2">
      <c r="A140" s="59"/>
      <c r="B140" s="73"/>
      <c r="C140" s="202">
        <v>635005</v>
      </c>
      <c r="D140" s="59">
        <v>41</v>
      </c>
      <c r="E140" s="59" t="s">
        <v>355</v>
      </c>
      <c r="F140" s="236"/>
      <c r="G140" s="236">
        <v>358.91</v>
      </c>
      <c r="H140" s="66">
        <v>400</v>
      </c>
      <c r="I140" s="66">
        <v>400</v>
      </c>
      <c r="J140" s="66">
        <v>400</v>
      </c>
      <c r="K140" s="66">
        <v>400</v>
      </c>
      <c r="L140" s="66">
        <v>400</v>
      </c>
    </row>
    <row r="141" spans="1:25" ht="15.95" customHeight="1" x14ac:dyDescent="0.2">
      <c r="A141" s="59"/>
      <c r="B141" s="73"/>
      <c r="C141" s="202">
        <v>634001</v>
      </c>
      <c r="D141" s="59">
        <v>41</v>
      </c>
      <c r="E141" s="59" t="s">
        <v>351</v>
      </c>
      <c r="F141" s="236"/>
      <c r="G141" s="236">
        <v>489.13</v>
      </c>
      <c r="H141" s="66">
        <v>1000</v>
      </c>
      <c r="I141" s="66">
        <v>1000</v>
      </c>
      <c r="J141" s="66">
        <v>1000</v>
      </c>
      <c r="K141" s="66">
        <v>1000</v>
      </c>
      <c r="L141" s="66">
        <v>1000</v>
      </c>
    </row>
    <row r="142" spans="1:25" ht="15.95" customHeight="1" x14ac:dyDescent="0.2">
      <c r="A142" s="59"/>
      <c r="B142" s="73"/>
      <c r="C142" s="202">
        <v>634003</v>
      </c>
      <c r="D142" s="59">
        <v>41</v>
      </c>
      <c r="E142" s="59" t="s">
        <v>352</v>
      </c>
      <c r="F142" s="236"/>
      <c r="G142" s="236">
        <v>125.22</v>
      </c>
      <c r="H142" s="66">
        <v>189</v>
      </c>
      <c r="I142" s="66">
        <v>189</v>
      </c>
      <c r="J142" s="66">
        <v>189</v>
      </c>
      <c r="K142" s="66">
        <v>189</v>
      </c>
      <c r="L142" s="66">
        <v>189</v>
      </c>
    </row>
    <row r="143" spans="1:25" ht="15.95" customHeight="1" x14ac:dyDescent="0.2">
      <c r="A143" s="59"/>
      <c r="B143" s="73"/>
      <c r="C143" s="202" t="s">
        <v>47</v>
      </c>
      <c r="D143" s="59">
        <v>41</v>
      </c>
      <c r="E143" s="59" t="s">
        <v>311</v>
      </c>
      <c r="F143" s="236"/>
      <c r="G143" s="236">
        <v>175</v>
      </c>
      <c r="H143" s="66">
        <v>217</v>
      </c>
      <c r="I143" s="66">
        <v>217</v>
      </c>
      <c r="J143" s="66">
        <v>217</v>
      </c>
      <c r="K143" s="66">
        <v>217</v>
      </c>
      <c r="L143" s="66">
        <v>217</v>
      </c>
    </row>
    <row r="144" spans="1:25" ht="15.95" customHeight="1" x14ac:dyDescent="0.2">
      <c r="A144" s="59"/>
      <c r="B144" s="73"/>
      <c r="C144" s="202" t="s">
        <v>59</v>
      </c>
      <c r="D144" s="59">
        <v>41</v>
      </c>
      <c r="E144" s="59" t="s">
        <v>538</v>
      </c>
      <c r="F144" s="236"/>
      <c r="G144" s="236">
        <v>0</v>
      </c>
      <c r="H144" s="66">
        <v>0</v>
      </c>
      <c r="I144" s="66">
        <v>0</v>
      </c>
      <c r="J144" s="66">
        <v>0</v>
      </c>
      <c r="K144" s="66">
        <v>0</v>
      </c>
      <c r="L144" s="66">
        <v>0</v>
      </c>
    </row>
    <row r="145" spans="1:25" ht="15.95" customHeight="1" x14ac:dyDescent="0.2">
      <c r="A145" s="59"/>
      <c r="B145" s="73"/>
      <c r="C145" s="84">
        <v>637014</v>
      </c>
      <c r="D145" s="59">
        <v>41</v>
      </c>
      <c r="E145" s="59" t="s">
        <v>312</v>
      </c>
      <c r="F145" s="236"/>
      <c r="G145" s="236">
        <v>1147.24</v>
      </c>
      <c r="H145" s="66">
        <v>1225</v>
      </c>
      <c r="I145" s="66">
        <v>1225</v>
      </c>
      <c r="J145" s="66">
        <v>1240</v>
      </c>
      <c r="K145" s="66">
        <v>1240</v>
      </c>
      <c r="L145" s="66">
        <v>1240</v>
      </c>
    </row>
    <row r="146" spans="1:25" ht="15.95" customHeight="1" x14ac:dyDescent="0.2">
      <c r="A146" s="62"/>
      <c r="B146" s="73"/>
      <c r="C146" s="84">
        <v>637023</v>
      </c>
      <c r="D146" s="59">
        <v>41</v>
      </c>
      <c r="E146" s="59" t="s">
        <v>539</v>
      </c>
      <c r="F146" s="236"/>
      <c r="G146" s="236">
        <v>0</v>
      </c>
      <c r="H146" s="66">
        <v>50</v>
      </c>
      <c r="I146" s="66">
        <v>50</v>
      </c>
      <c r="J146" s="66">
        <v>50</v>
      </c>
      <c r="K146" s="66">
        <v>50</v>
      </c>
      <c r="L146" s="66">
        <v>50</v>
      </c>
    </row>
    <row r="147" spans="1:25" ht="15.95" customHeight="1" x14ac:dyDescent="0.2">
      <c r="A147" s="104" t="s">
        <v>318</v>
      </c>
      <c r="B147" s="73"/>
      <c r="C147" s="84"/>
      <c r="D147" s="59"/>
      <c r="E147" s="64" t="s">
        <v>69</v>
      </c>
      <c r="F147" s="235">
        <v>35275.120000000003</v>
      </c>
      <c r="G147" s="235">
        <f>SUM(G133:G146)</f>
        <v>39250.740000000005</v>
      </c>
      <c r="H147" s="143">
        <f>SUM(H133:H146)</f>
        <v>42141</v>
      </c>
      <c r="I147" s="143">
        <f t="shared" ref="I147:L147" si="24">SUM(I133:I146)</f>
        <v>42141</v>
      </c>
      <c r="J147" s="143">
        <f t="shared" si="24"/>
        <v>46309</v>
      </c>
      <c r="K147" s="143">
        <f t="shared" si="24"/>
        <v>46309</v>
      </c>
      <c r="L147" s="143">
        <f t="shared" si="24"/>
        <v>46309</v>
      </c>
      <c r="N147" s="54">
        <f>SUM(F147)</f>
        <v>35275.120000000003</v>
      </c>
      <c r="O147" s="54">
        <f t="shared" ref="O147:T147" si="25">SUM(G147)</f>
        <v>39250.740000000005</v>
      </c>
      <c r="P147" s="54">
        <f t="shared" si="25"/>
        <v>42141</v>
      </c>
      <c r="Q147" s="54">
        <f t="shared" si="25"/>
        <v>42141</v>
      </c>
      <c r="R147" s="54">
        <f t="shared" si="25"/>
        <v>46309</v>
      </c>
      <c r="S147" s="54">
        <f t="shared" si="25"/>
        <v>46309</v>
      </c>
      <c r="T147" s="54">
        <f t="shared" si="25"/>
        <v>46309</v>
      </c>
      <c r="U147" s="6">
        <f>SUM(H147)</f>
        <v>42141</v>
      </c>
      <c r="V147" s="6">
        <f t="shared" ref="V147:Y147" si="26">SUM(I147)</f>
        <v>42141</v>
      </c>
      <c r="W147" s="6">
        <f t="shared" si="26"/>
        <v>46309</v>
      </c>
      <c r="X147" s="6">
        <f t="shared" si="26"/>
        <v>46309</v>
      </c>
      <c r="Y147" s="6">
        <f t="shared" si="26"/>
        <v>46309</v>
      </c>
    </row>
    <row r="148" spans="1:25" s="10" customFormat="1" ht="15.95" customHeight="1" x14ac:dyDescent="0.2">
      <c r="A148" s="61" t="s">
        <v>448</v>
      </c>
      <c r="B148" s="106" t="s">
        <v>458</v>
      </c>
      <c r="C148" s="107"/>
      <c r="D148" s="97"/>
      <c r="E148" s="97"/>
      <c r="F148" s="55"/>
      <c r="G148" s="55"/>
      <c r="H148" s="11"/>
      <c r="I148" s="11"/>
      <c r="J148" s="11"/>
      <c r="K148" s="11"/>
      <c r="L148" s="11"/>
    </row>
    <row r="149" spans="1:25" ht="15.95" customHeight="1" x14ac:dyDescent="0.2">
      <c r="A149" s="108" t="s">
        <v>320</v>
      </c>
      <c r="B149" s="68" t="s">
        <v>99</v>
      </c>
      <c r="C149" s="83"/>
      <c r="D149" s="64"/>
      <c r="E149" s="64" t="s">
        <v>100</v>
      </c>
      <c r="F149" s="236"/>
      <c r="G149" s="236"/>
      <c r="H149" s="66"/>
      <c r="I149" s="66"/>
      <c r="J149" s="66"/>
      <c r="K149" s="66"/>
      <c r="L149" s="66"/>
    </row>
    <row r="150" spans="1:25" ht="15.95" customHeight="1" x14ac:dyDescent="0.2">
      <c r="A150" s="59"/>
      <c r="B150" s="73"/>
      <c r="C150" s="84">
        <v>631003</v>
      </c>
      <c r="D150" s="59">
        <v>41</v>
      </c>
      <c r="E150" s="59" t="s">
        <v>101</v>
      </c>
      <c r="F150" s="236"/>
      <c r="G150" s="303">
        <v>0</v>
      </c>
      <c r="H150" s="66">
        <v>400</v>
      </c>
      <c r="I150" s="66">
        <v>0</v>
      </c>
      <c r="J150" s="66">
        <v>0</v>
      </c>
      <c r="K150" s="66">
        <v>0</v>
      </c>
      <c r="L150" s="66">
        <v>0</v>
      </c>
    </row>
    <row r="151" spans="1:25" ht="15.95" customHeight="1" x14ac:dyDescent="0.2">
      <c r="A151" s="59"/>
      <c r="B151" s="73"/>
      <c r="C151" s="202" t="s">
        <v>102</v>
      </c>
      <c r="D151" s="59">
        <v>41</v>
      </c>
      <c r="E151" s="59" t="s">
        <v>103</v>
      </c>
      <c r="F151" s="236"/>
      <c r="G151" s="236">
        <v>243.6</v>
      </c>
      <c r="H151" s="66">
        <v>300</v>
      </c>
      <c r="I151" s="66">
        <v>0</v>
      </c>
      <c r="J151" s="66">
        <v>0</v>
      </c>
      <c r="K151" s="66">
        <v>0</v>
      </c>
      <c r="L151" s="66">
        <v>0</v>
      </c>
    </row>
    <row r="152" spans="1:25" ht="15.95" customHeight="1" x14ac:dyDescent="0.2">
      <c r="A152" s="59"/>
      <c r="B152" s="73"/>
      <c r="C152" s="202">
        <v>632001</v>
      </c>
      <c r="D152" s="59">
        <v>41</v>
      </c>
      <c r="E152" s="59" t="s">
        <v>376</v>
      </c>
      <c r="F152" s="236"/>
      <c r="G152" s="236">
        <v>647.49</v>
      </c>
      <c r="H152" s="66">
        <v>647</v>
      </c>
      <c r="I152" s="66">
        <v>647</v>
      </c>
      <c r="J152" s="66">
        <v>647</v>
      </c>
      <c r="K152" s="66">
        <v>647</v>
      </c>
      <c r="L152" s="66">
        <v>647</v>
      </c>
    </row>
    <row r="153" spans="1:25" ht="15.95" customHeight="1" x14ac:dyDescent="0.2">
      <c r="A153" s="59"/>
      <c r="B153" s="73"/>
      <c r="C153" s="202">
        <v>632002</v>
      </c>
      <c r="D153" s="59">
        <v>41</v>
      </c>
      <c r="E153" s="59" t="s">
        <v>104</v>
      </c>
      <c r="F153" s="236"/>
      <c r="G153" s="236">
        <v>201.04</v>
      </c>
      <c r="H153" s="66">
        <v>193</v>
      </c>
      <c r="I153" s="66">
        <v>500</v>
      </c>
      <c r="J153" s="66">
        <v>500</v>
      </c>
      <c r="K153" s="66">
        <v>500</v>
      </c>
      <c r="L153" s="66">
        <v>500</v>
      </c>
    </row>
    <row r="154" spans="1:25" ht="15.95" customHeight="1" x14ac:dyDescent="0.2">
      <c r="A154" s="59"/>
      <c r="B154" s="59"/>
      <c r="C154" s="202">
        <v>633006</v>
      </c>
      <c r="D154" s="59">
        <v>41</v>
      </c>
      <c r="E154" s="59" t="s">
        <v>106</v>
      </c>
      <c r="F154" s="236"/>
      <c r="G154" s="236">
        <v>42.2</v>
      </c>
      <c r="H154" s="66">
        <v>500</v>
      </c>
      <c r="I154" s="66">
        <v>500</v>
      </c>
      <c r="J154" s="66">
        <v>500</v>
      </c>
      <c r="K154" s="66">
        <v>500</v>
      </c>
      <c r="L154" s="66">
        <v>500</v>
      </c>
    </row>
    <row r="155" spans="1:25" ht="15.95" customHeight="1" x14ac:dyDescent="0.2">
      <c r="A155" s="59"/>
      <c r="B155" s="59"/>
      <c r="C155" s="202" t="s">
        <v>45</v>
      </c>
      <c r="D155" s="59">
        <v>41</v>
      </c>
      <c r="E155" s="59" t="s">
        <v>107</v>
      </c>
      <c r="F155" s="236"/>
      <c r="G155" s="236">
        <v>1381.91</v>
      </c>
      <c r="H155" s="66">
        <v>523</v>
      </c>
      <c r="I155" s="66">
        <v>523</v>
      </c>
      <c r="J155" s="66">
        <v>523</v>
      </c>
      <c r="K155" s="66">
        <v>523</v>
      </c>
      <c r="L155" s="66">
        <v>523</v>
      </c>
    </row>
    <row r="156" spans="1:25" ht="15.95" customHeight="1" x14ac:dyDescent="0.2">
      <c r="A156" s="59"/>
      <c r="B156" s="59"/>
      <c r="C156" s="202" t="s">
        <v>45</v>
      </c>
      <c r="D156" s="59">
        <v>41.110999999999997</v>
      </c>
      <c r="E156" s="59" t="s">
        <v>775</v>
      </c>
      <c r="F156" s="236"/>
      <c r="G156" s="236">
        <v>2111.89</v>
      </c>
      <c r="H156" s="66">
        <v>0</v>
      </c>
      <c r="I156" s="66">
        <v>4922</v>
      </c>
      <c r="J156" s="66">
        <v>0</v>
      </c>
      <c r="K156" s="66">
        <v>0</v>
      </c>
      <c r="L156" s="66">
        <v>0</v>
      </c>
    </row>
    <row r="157" spans="1:25" ht="15.95" customHeight="1" x14ac:dyDescent="0.2">
      <c r="A157" s="59"/>
      <c r="B157" s="59"/>
      <c r="C157" s="202" t="s">
        <v>47</v>
      </c>
      <c r="D157" s="59">
        <v>41</v>
      </c>
      <c r="E157" s="59" t="s">
        <v>661</v>
      </c>
      <c r="F157" s="236"/>
      <c r="G157" s="236">
        <v>0</v>
      </c>
      <c r="H157" s="66">
        <v>127</v>
      </c>
      <c r="I157" s="66">
        <v>127</v>
      </c>
      <c r="J157" s="66">
        <v>127</v>
      </c>
      <c r="K157" s="66">
        <v>127</v>
      </c>
      <c r="L157" s="66">
        <v>127</v>
      </c>
    </row>
    <row r="158" spans="1:25" ht="15.95" customHeight="1" x14ac:dyDescent="0.2">
      <c r="A158" s="59"/>
      <c r="B158" s="59"/>
      <c r="C158" s="202">
        <v>633010</v>
      </c>
      <c r="D158" s="59">
        <v>41</v>
      </c>
      <c r="E158" s="59" t="s">
        <v>662</v>
      </c>
      <c r="F158" s="236"/>
      <c r="G158" s="236">
        <v>0</v>
      </c>
      <c r="H158" s="66">
        <v>0</v>
      </c>
      <c r="I158" s="66">
        <v>0</v>
      </c>
      <c r="J158" s="66">
        <v>0</v>
      </c>
      <c r="K158" s="66">
        <v>0</v>
      </c>
      <c r="L158" s="66">
        <v>0</v>
      </c>
    </row>
    <row r="159" spans="1:25" ht="15.95" customHeight="1" x14ac:dyDescent="0.2">
      <c r="A159" s="59"/>
      <c r="B159" s="59"/>
      <c r="C159" s="202">
        <v>63316</v>
      </c>
      <c r="D159" s="59">
        <v>41</v>
      </c>
      <c r="E159" s="59" t="s">
        <v>506</v>
      </c>
      <c r="F159" s="236"/>
      <c r="G159" s="236">
        <v>0</v>
      </c>
      <c r="H159" s="66">
        <v>154</v>
      </c>
      <c r="I159" s="66">
        <v>154</v>
      </c>
      <c r="J159" s="66">
        <v>154</v>
      </c>
      <c r="K159" s="66">
        <v>154</v>
      </c>
      <c r="L159" s="66">
        <v>154</v>
      </c>
    </row>
    <row r="160" spans="1:25" ht="15.95" customHeight="1" x14ac:dyDescent="0.2">
      <c r="A160" s="59"/>
      <c r="B160" s="73"/>
      <c r="C160" s="202">
        <v>634001</v>
      </c>
      <c r="D160" s="59">
        <v>41</v>
      </c>
      <c r="E160" s="59" t="s">
        <v>108</v>
      </c>
      <c r="F160" s="236"/>
      <c r="G160" s="236">
        <v>617.1</v>
      </c>
      <c r="H160" s="66">
        <v>720</v>
      </c>
      <c r="I160" s="66">
        <v>720</v>
      </c>
      <c r="J160" s="66">
        <v>720</v>
      </c>
      <c r="K160" s="66">
        <v>720</v>
      </c>
      <c r="L160" s="66">
        <v>720</v>
      </c>
    </row>
    <row r="161" spans="1:25" ht="15.95" customHeight="1" x14ac:dyDescent="0.2">
      <c r="A161" s="59"/>
      <c r="B161" s="73"/>
      <c r="C161" s="202" t="s">
        <v>53</v>
      </c>
      <c r="D161" s="59">
        <v>41</v>
      </c>
      <c r="E161" s="59" t="s">
        <v>109</v>
      </c>
      <c r="F161" s="236"/>
      <c r="G161" s="236">
        <v>153.57</v>
      </c>
      <c r="H161" s="66">
        <v>462</v>
      </c>
      <c r="I161" s="66">
        <v>462</v>
      </c>
      <c r="J161" s="66">
        <v>462</v>
      </c>
      <c r="K161" s="66">
        <v>462</v>
      </c>
      <c r="L161" s="66">
        <v>462</v>
      </c>
    </row>
    <row r="162" spans="1:25" ht="15.95" customHeight="1" x14ac:dyDescent="0.2">
      <c r="A162" s="59"/>
      <c r="B162" s="73"/>
      <c r="C162" s="202">
        <v>634002</v>
      </c>
      <c r="D162" s="59">
        <v>41</v>
      </c>
      <c r="E162" s="59" t="s">
        <v>110</v>
      </c>
      <c r="F162" s="236"/>
      <c r="G162" s="236">
        <v>265.37</v>
      </c>
      <c r="H162" s="66">
        <v>600</v>
      </c>
      <c r="I162" s="66">
        <v>163</v>
      </c>
      <c r="J162" s="66">
        <v>600</v>
      </c>
      <c r="K162" s="66">
        <v>600</v>
      </c>
      <c r="L162" s="66">
        <v>600</v>
      </c>
    </row>
    <row r="163" spans="1:25" ht="15.95" customHeight="1" x14ac:dyDescent="0.2">
      <c r="A163" s="59"/>
      <c r="B163" s="73"/>
      <c r="C163" s="202" t="s">
        <v>111</v>
      </c>
      <c r="D163" s="59">
        <v>41</v>
      </c>
      <c r="E163" s="59" t="s">
        <v>112</v>
      </c>
      <c r="F163" s="236"/>
      <c r="G163" s="236">
        <v>0</v>
      </c>
      <c r="H163" s="66">
        <v>200</v>
      </c>
      <c r="I163" s="66">
        <v>200</v>
      </c>
      <c r="J163" s="66">
        <v>200</v>
      </c>
      <c r="K163" s="66">
        <v>200</v>
      </c>
      <c r="L163" s="66">
        <v>200</v>
      </c>
    </row>
    <row r="164" spans="1:25" ht="15.95" customHeight="1" x14ac:dyDescent="0.2">
      <c r="A164" s="59"/>
      <c r="B164" s="73"/>
      <c r="C164" s="202">
        <v>634003</v>
      </c>
      <c r="D164" s="59">
        <v>41</v>
      </c>
      <c r="E164" s="59" t="s">
        <v>113</v>
      </c>
      <c r="F164" s="236"/>
      <c r="G164" s="236">
        <v>617.33000000000004</v>
      </c>
      <c r="H164" s="66">
        <v>620</v>
      </c>
      <c r="I164" s="66">
        <v>750</v>
      </c>
      <c r="J164" s="66">
        <v>750</v>
      </c>
      <c r="K164" s="66">
        <v>750</v>
      </c>
      <c r="L164" s="66">
        <v>750</v>
      </c>
    </row>
    <row r="165" spans="1:25" ht="15.95" customHeight="1" x14ac:dyDescent="0.2">
      <c r="A165" s="59"/>
      <c r="B165" s="73"/>
      <c r="C165" s="202" t="s">
        <v>54</v>
      </c>
      <c r="D165" s="59">
        <v>41</v>
      </c>
      <c r="E165" s="59" t="s">
        <v>114</v>
      </c>
      <c r="F165" s="236"/>
      <c r="G165" s="236">
        <v>130.05000000000001</v>
      </c>
      <c r="H165" s="66">
        <v>390</v>
      </c>
      <c r="I165" s="66">
        <v>390</v>
      </c>
      <c r="J165" s="66">
        <v>390</v>
      </c>
      <c r="K165" s="66">
        <v>390</v>
      </c>
      <c r="L165" s="66">
        <v>390</v>
      </c>
    </row>
    <row r="166" spans="1:25" ht="15.95" customHeight="1" x14ac:dyDescent="0.2">
      <c r="A166" s="59"/>
      <c r="B166" s="73"/>
      <c r="C166" s="202">
        <v>637023</v>
      </c>
      <c r="D166" s="59">
        <v>41</v>
      </c>
      <c r="E166" s="59" t="s">
        <v>666</v>
      </c>
      <c r="F166" s="236"/>
      <c r="G166" s="236">
        <v>76</v>
      </c>
      <c r="H166" s="66">
        <v>93</v>
      </c>
      <c r="I166" s="66">
        <v>93</v>
      </c>
      <c r="J166" s="66">
        <v>93</v>
      </c>
      <c r="K166" s="66">
        <v>93</v>
      </c>
      <c r="L166" s="66">
        <v>93</v>
      </c>
    </row>
    <row r="167" spans="1:25" ht="15.95" customHeight="1" x14ac:dyDescent="0.2">
      <c r="A167" s="59"/>
      <c r="B167" s="59"/>
      <c r="C167" s="202" t="s">
        <v>115</v>
      </c>
      <c r="D167" s="59">
        <v>41</v>
      </c>
      <c r="E167" s="59" t="s">
        <v>116</v>
      </c>
      <c r="F167" s="236"/>
      <c r="G167" s="236">
        <v>228</v>
      </c>
      <c r="H167" s="66">
        <v>90</v>
      </c>
      <c r="I167" s="66">
        <v>90</v>
      </c>
      <c r="J167" s="66">
        <v>90</v>
      </c>
      <c r="K167" s="66">
        <v>90</v>
      </c>
      <c r="L167" s="66">
        <v>90</v>
      </c>
    </row>
    <row r="168" spans="1:25" ht="15.95" customHeight="1" x14ac:dyDescent="0.2">
      <c r="A168" s="65"/>
      <c r="B168" s="59"/>
      <c r="C168" s="202" t="s">
        <v>663</v>
      </c>
      <c r="D168" s="59">
        <v>41</v>
      </c>
      <c r="E168" s="59" t="s">
        <v>664</v>
      </c>
      <c r="F168" s="236"/>
      <c r="G168" s="236">
        <v>110</v>
      </c>
      <c r="H168" s="66">
        <v>110</v>
      </c>
      <c r="I168" s="66">
        <v>110</v>
      </c>
      <c r="J168" s="66">
        <v>110</v>
      </c>
      <c r="K168" s="66">
        <v>110</v>
      </c>
      <c r="L168" s="66">
        <v>110</v>
      </c>
    </row>
    <row r="169" spans="1:25" ht="15.95" customHeight="1" x14ac:dyDescent="0.2">
      <c r="A169" s="65"/>
      <c r="B169" s="59"/>
      <c r="C169" s="84">
        <v>637001</v>
      </c>
      <c r="D169" s="59">
        <v>41</v>
      </c>
      <c r="E169" s="59" t="s">
        <v>665</v>
      </c>
      <c r="F169" s="236"/>
      <c r="G169" s="236">
        <v>0</v>
      </c>
      <c r="H169" s="66">
        <v>0</v>
      </c>
      <c r="I169" s="66">
        <v>0</v>
      </c>
      <c r="J169" s="66">
        <v>0</v>
      </c>
      <c r="K169" s="66">
        <v>0</v>
      </c>
      <c r="L169" s="66">
        <v>0</v>
      </c>
    </row>
    <row r="170" spans="1:25" ht="15.95" customHeight="1" x14ac:dyDescent="0.2">
      <c r="A170" s="65"/>
      <c r="B170" s="59"/>
      <c r="C170" s="313">
        <v>637005</v>
      </c>
      <c r="D170" s="314">
        <v>41</v>
      </c>
      <c r="E170" s="314" t="s">
        <v>891</v>
      </c>
      <c r="F170" s="236"/>
      <c r="G170" s="236">
        <v>0</v>
      </c>
      <c r="H170" s="66">
        <v>0</v>
      </c>
      <c r="I170" s="66">
        <v>720</v>
      </c>
      <c r="J170" s="66">
        <v>0</v>
      </c>
      <c r="K170" s="66">
        <v>0</v>
      </c>
      <c r="L170" s="66">
        <v>0</v>
      </c>
    </row>
    <row r="171" spans="1:25" ht="15.95" customHeight="1" x14ac:dyDescent="0.2">
      <c r="A171" s="65"/>
      <c r="B171" s="59"/>
      <c r="C171" s="313">
        <v>635004</v>
      </c>
      <c r="D171" s="314">
        <v>41</v>
      </c>
      <c r="E171" s="314" t="s">
        <v>892</v>
      </c>
      <c r="F171" s="236"/>
      <c r="G171" s="236">
        <v>0</v>
      </c>
      <c r="H171" s="66">
        <v>0</v>
      </c>
      <c r="I171" s="66">
        <v>261</v>
      </c>
      <c r="J171" s="66">
        <v>0</v>
      </c>
      <c r="K171" s="66">
        <v>0</v>
      </c>
      <c r="L171" s="66">
        <v>0</v>
      </c>
    </row>
    <row r="172" spans="1:25" ht="15.95" customHeight="1" x14ac:dyDescent="0.2">
      <c r="A172" s="108" t="s">
        <v>320</v>
      </c>
      <c r="B172" s="59"/>
      <c r="C172" s="84"/>
      <c r="D172" s="59"/>
      <c r="E172" s="64" t="s">
        <v>95</v>
      </c>
      <c r="F172" s="235">
        <v>10896.35</v>
      </c>
      <c r="G172" s="235">
        <f>SUM(G150:G171)</f>
        <v>6825.55</v>
      </c>
      <c r="H172" s="143">
        <f>SUM(H150:H171)</f>
        <v>6129</v>
      </c>
      <c r="I172" s="143">
        <f t="shared" ref="I172:L172" si="27">SUM(I150:I171)</f>
        <v>11332</v>
      </c>
      <c r="J172" s="143">
        <f t="shared" si="27"/>
        <v>5866</v>
      </c>
      <c r="K172" s="143">
        <f t="shared" si="27"/>
        <v>5866</v>
      </c>
      <c r="L172" s="143">
        <f t="shared" si="27"/>
        <v>5866</v>
      </c>
      <c r="N172" s="54">
        <f>SUM(F172)</f>
        <v>10896.35</v>
      </c>
      <c r="O172" s="54" t="e">
        <f>SUM(#REF!)</f>
        <v>#REF!</v>
      </c>
      <c r="P172" s="54">
        <f t="shared" ref="P172:T172" si="28">SUM(H172)</f>
        <v>6129</v>
      </c>
      <c r="Q172" s="54">
        <f t="shared" si="28"/>
        <v>11332</v>
      </c>
      <c r="R172" s="54">
        <f t="shared" si="28"/>
        <v>5866</v>
      </c>
      <c r="S172" s="54">
        <f t="shared" si="28"/>
        <v>5866</v>
      </c>
      <c r="T172" s="54">
        <f t="shared" si="28"/>
        <v>5866</v>
      </c>
      <c r="U172" s="6">
        <f>SUM(H172)</f>
        <v>6129</v>
      </c>
      <c r="V172" s="6">
        <f t="shared" ref="V172:Y172" si="29">SUM(I172)</f>
        <v>11332</v>
      </c>
      <c r="W172" s="6">
        <f t="shared" si="29"/>
        <v>5866</v>
      </c>
      <c r="X172" s="6">
        <f t="shared" si="29"/>
        <v>5866</v>
      </c>
      <c r="Y172" s="6">
        <f t="shared" si="29"/>
        <v>5866</v>
      </c>
    </row>
    <row r="173" spans="1:25" s="13" customFormat="1" ht="15.95" customHeight="1" x14ac:dyDescent="0.25">
      <c r="A173" s="72" t="s">
        <v>413</v>
      </c>
      <c r="B173" s="72"/>
      <c r="C173" s="113"/>
      <c r="D173" s="72"/>
      <c r="E173" s="72"/>
      <c r="F173" s="55"/>
      <c r="G173" s="55"/>
      <c r="H173" s="11"/>
      <c r="I173" s="11"/>
      <c r="J173" s="11"/>
      <c r="K173" s="11"/>
      <c r="L173" s="11"/>
    </row>
    <row r="174" spans="1:25" ht="15.75" customHeight="1" x14ac:dyDescent="0.2">
      <c r="A174" s="89"/>
      <c r="B174" s="72" t="s">
        <v>117</v>
      </c>
      <c r="C174" s="113"/>
      <c r="D174" s="72"/>
      <c r="E174" s="72" t="s">
        <v>118</v>
      </c>
      <c r="F174" s="55"/>
      <c r="G174" s="55"/>
      <c r="H174" s="11"/>
      <c r="I174" s="11"/>
      <c r="J174" s="11"/>
      <c r="K174" s="11"/>
      <c r="L174" s="11"/>
    </row>
    <row r="175" spans="1:25" ht="15.75" customHeight="1" x14ac:dyDescent="0.2">
      <c r="A175" s="104"/>
      <c r="B175" s="59"/>
      <c r="C175" s="84">
        <v>637027</v>
      </c>
      <c r="D175" s="59">
        <v>41</v>
      </c>
      <c r="E175" s="59" t="s">
        <v>701</v>
      </c>
      <c r="F175" s="191"/>
      <c r="G175" s="236">
        <v>5792.73</v>
      </c>
      <c r="H175" s="74">
        <v>8000</v>
      </c>
      <c r="I175" s="74">
        <v>8000</v>
      </c>
      <c r="J175" s="74">
        <v>8000</v>
      </c>
      <c r="K175" s="74">
        <v>8000</v>
      </c>
      <c r="L175" s="74">
        <v>8000</v>
      </c>
    </row>
    <row r="176" spans="1:25" ht="15.75" customHeight="1" x14ac:dyDescent="0.2">
      <c r="A176" s="104"/>
      <c r="B176" s="59"/>
      <c r="C176" s="84">
        <v>625007</v>
      </c>
      <c r="D176" s="59">
        <v>41</v>
      </c>
      <c r="E176" s="59" t="s">
        <v>348</v>
      </c>
      <c r="F176" s="191"/>
      <c r="G176" s="236">
        <v>1386.14</v>
      </c>
      <c r="H176" s="74">
        <v>2500</v>
      </c>
      <c r="I176" s="74">
        <v>2500</v>
      </c>
      <c r="J176" s="74">
        <v>2500</v>
      </c>
      <c r="K176" s="74">
        <v>2500</v>
      </c>
      <c r="L176" s="74">
        <v>2500</v>
      </c>
    </row>
    <row r="177" spans="1:25" ht="15.75" customHeight="1" x14ac:dyDescent="0.2">
      <c r="A177" s="104"/>
      <c r="B177" s="73"/>
      <c r="C177" s="84">
        <v>633006</v>
      </c>
      <c r="D177" s="59">
        <v>41</v>
      </c>
      <c r="E177" s="59" t="s">
        <v>822</v>
      </c>
      <c r="F177" s="191"/>
      <c r="G177" s="236">
        <v>228.2</v>
      </c>
      <c r="H177" s="74">
        <v>5000</v>
      </c>
      <c r="I177" s="74">
        <v>6842</v>
      </c>
      <c r="J177" s="74">
        <v>5000</v>
      </c>
      <c r="K177" s="74">
        <v>5000</v>
      </c>
      <c r="L177" s="74">
        <v>5000</v>
      </c>
    </row>
    <row r="178" spans="1:25" ht="15.75" customHeight="1" x14ac:dyDescent="0.2">
      <c r="A178" s="59"/>
      <c r="B178" s="73"/>
      <c r="C178" s="84">
        <v>637005</v>
      </c>
      <c r="D178" s="59">
        <v>41</v>
      </c>
      <c r="E178" s="59" t="s">
        <v>549</v>
      </c>
      <c r="F178" s="191"/>
      <c r="G178" s="236">
        <v>570</v>
      </c>
      <c r="H178" s="74">
        <v>700</v>
      </c>
      <c r="I178" s="74">
        <v>800</v>
      </c>
      <c r="J178" s="74">
        <v>800</v>
      </c>
      <c r="K178" s="74">
        <v>800</v>
      </c>
      <c r="L178" s="74">
        <v>800</v>
      </c>
    </row>
    <row r="179" spans="1:25" ht="15.75" customHeight="1" x14ac:dyDescent="0.2">
      <c r="A179" s="62"/>
      <c r="B179" s="73"/>
      <c r="C179" s="313">
        <v>633006</v>
      </c>
      <c r="D179" s="317">
        <v>41</v>
      </c>
      <c r="E179" s="317" t="s">
        <v>893</v>
      </c>
      <c r="F179" s="260"/>
      <c r="G179" s="236">
        <v>0</v>
      </c>
      <c r="H179" s="144">
        <v>0</v>
      </c>
      <c r="I179" s="144">
        <v>391</v>
      </c>
      <c r="J179" s="144">
        <v>0</v>
      </c>
      <c r="K179" s="144">
        <v>0</v>
      </c>
      <c r="L179" s="144">
        <v>0</v>
      </c>
    </row>
    <row r="180" spans="1:25" ht="15.75" customHeight="1" x14ac:dyDescent="0.2">
      <c r="A180" s="62"/>
      <c r="B180" s="73"/>
      <c r="C180" s="313">
        <v>637006</v>
      </c>
      <c r="D180" s="317">
        <v>41</v>
      </c>
      <c r="E180" s="317" t="s">
        <v>894</v>
      </c>
      <c r="F180" s="260"/>
      <c r="G180" s="236">
        <v>0</v>
      </c>
      <c r="H180" s="144">
        <v>0</v>
      </c>
      <c r="I180" s="144">
        <v>67</v>
      </c>
      <c r="J180" s="144">
        <v>0</v>
      </c>
      <c r="K180" s="144">
        <v>0</v>
      </c>
      <c r="L180" s="144">
        <v>0</v>
      </c>
    </row>
    <row r="181" spans="1:25" ht="15.75" customHeight="1" x14ac:dyDescent="0.2">
      <c r="A181" s="136">
        <v>11</v>
      </c>
      <c r="B181" s="59"/>
      <c r="C181" s="84" t="s">
        <v>120</v>
      </c>
      <c r="D181" s="59"/>
      <c r="E181" s="136" t="s">
        <v>69</v>
      </c>
      <c r="F181" s="235">
        <v>25485.7</v>
      </c>
      <c r="G181" s="235">
        <f>SUM(G175:G180)</f>
        <v>7977.07</v>
      </c>
      <c r="H181" s="143">
        <f>SUM(H175:H180)</f>
        <v>16200</v>
      </c>
      <c r="I181" s="143">
        <f t="shared" ref="I181:L181" si="30">SUM(I175:I180)</f>
        <v>18600</v>
      </c>
      <c r="J181" s="143">
        <f t="shared" si="30"/>
        <v>16300</v>
      </c>
      <c r="K181" s="143">
        <f t="shared" si="30"/>
        <v>16300</v>
      </c>
      <c r="L181" s="143">
        <f t="shared" si="30"/>
        <v>16300</v>
      </c>
      <c r="N181" s="54">
        <f>SUM(F181)</f>
        <v>25485.7</v>
      </c>
      <c r="O181" s="54">
        <f t="shared" ref="O181:T181" si="31">SUM(G181)</f>
        <v>7977.07</v>
      </c>
      <c r="P181" s="54">
        <f t="shared" si="31"/>
        <v>16200</v>
      </c>
      <c r="Q181" s="54">
        <f t="shared" si="31"/>
        <v>18600</v>
      </c>
      <c r="R181" s="54">
        <f t="shared" si="31"/>
        <v>16300</v>
      </c>
      <c r="S181" s="54">
        <f t="shared" si="31"/>
        <v>16300</v>
      </c>
      <c r="T181" s="54">
        <f t="shared" si="31"/>
        <v>16300</v>
      </c>
      <c r="U181" s="6">
        <f>SUM(H181)</f>
        <v>16200</v>
      </c>
      <c r="V181" s="6">
        <f t="shared" ref="V181:Y181" si="32">SUM(I181)</f>
        <v>18600</v>
      </c>
      <c r="W181" s="6">
        <f t="shared" si="32"/>
        <v>16300</v>
      </c>
      <c r="X181" s="6">
        <f t="shared" si="32"/>
        <v>16300</v>
      </c>
      <c r="Y181" s="6">
        <f t="shared" si="32"/>
        <v>16300</v>
      </c>
    </row>
    <row r="182" spans="1:25" s="12" customFormat="1" ht="15.75" customHeight="1" x14ac:dyDescent="0.2">
      <c r="A182" s="72" t="s">
        <v>316</v>
      </c>
      <c r="B182" s="330"/>
      <c r="C182" s="331"/>
      <c r="D182" s="89"/>
      <c r="E182" s="89"/>
      <c r="F182" s="55"/>
      <c r="G182" s="55"/>
      <c r="H182" s="11"/>
      <c r="I182" s="11"/>
      <c r="J182" s="11"/>
      <c r="K182" s="11"/>
      <c r="L182" s="11"/>
    </row>
    <row r="183" spans="1:25" s="10" customFormat="1" ht="15.75" customHeight="1" x14ac:dyDescent="0.2">
      <c r="A183" s="97" t="s">
        <v>448</v>
      </c>
      <c r="B183" s="100" t="s">
        <v>459</v>
      </c>
      <c r="C183" s="88"/>
      <c r="D183" s="89"/>
      <c r="E183" s="89"/>
      <c r="F183" s="55"/>
      <c r="G183" s="55"/>
      <c r="H183" s="11"/>
      <c r="I183" s="11"/>
      <c r="J183" s="11"/>
      <c r="K183" s="11"/>
      <c r="L183" s="11"/>
    </row>
    <row r="184" spans="1:25" ht="15.75" customHeight="1" x14ac:dyDescent="0.2">
      <c r="A184" s="108" t="s">
        <v>407</v>
      </c>
      <c r="B184" s="64" t="s">
        <v>121</v>
      </c>
      <c r="C184" s="83"/>
      <c r="D184" s="64"/>
      <c r="E184" s="64" t="s">
        <v>122</v>
      </c>
      <c r="F184" s="236"/>
      <c r="G184" s="236"/>
      <c r="H184" s="66"/>
      <c r="I184" s="66"/>
      <c r="J184" s="66"/>
      <c r="K184" s="66"/>
      <c r="L184" s="66"/>
    </row>
    <row r="185" spans="1:25" ht="15.75" customHeight="1" x14ac:dyDescent="0.2">
      <c r="A185" s="59"/>
      <c r="B185" s="73"/>
      <c r="C185" s="84">
        <v>611</v>
      </c>
      <c r="D185" s="59">
        <v>111</v>
      </c>
      <c r="E185" s="59" t="s">
        <v>123</v>
      </c>
      <c r="F185" s="236"/>
      <c r="G185" s="236">
        <v>3117</v>
      </c>
      <c r="H185" s="66">
        <v>3117</v>
      </c>
      <c r="I185" s="66">
        <v>3117</v>
      </c>
      <c r="J185" s="324">
        <v>3117</v>
      </c>
      <c r="K185" s="66">
        <v>3117</v>
      </c>
      <c r="L185" s="66">
        <v>3117</v>
      </c>
    </row>
    <row r="186" spans="1:25" ht="15.75" customHeight="1" x14ac:dyDescent="0.2">
      <c r="A186" s="59"/>
      <c r="B186" s="73"/>
      <c r="C186" s="84">
        <v>611</v>
      </c>
      <c r="D186" s="59" t="s">
        <v>573</v>
      </c>
      <c r="E186" s="59" t="s">
        <v>124</v>
      </c>
      <c r="F186" s="236"/>
      <c r="G186" s="236">
        <v>2504.56</v>
      </c>
      <c r="H186" s="66">
        <v>5778</v>
      </c>
      <c r="I186" s="66">
        <v>5778</v>
      </c>
      <c r="J186" s="66">
        <v>5778</v>
      </c>
      <c r="K186" s="66">
        <v>5778</v>
      </c>
      <c r="L186" s="66">
        <v>5778</v>
      </c>
    </row>
    <row r="187" spans="1:25" ht="15.75" customHeight="1" x14ac:dyDescent="0.2">
      <c r="A187" s="59"/>
      <c r="B187" s="73"/>
      <c r="C187" s="84">
        <v>611</v>
      </c>
      <c r="D187" s="59">
        <v>41</v>
      </c>
      <c r="E187" s="59" t="s">
        <v>125</v>
      </c>
      <c r="F187" s="236"/>
      <c r="G187" s="236">
        <v>7633.39</v>
      </c>
      <c r="H187" s="66">
        <v>5823</v>
      </c>
      <c r="I187" s="66">
        <v>8610</v>
      </c>
      <c r="J187" s="66">
        <v>14130</v>
      </c>
      <c r="K187" s="66">
        <v>14130</v>
      </c>
      <c r="L187" s="66">
        <v>14130</v>
      </c>
    </row>
    <row r="188" spans="1:25" ht="15.75" customHeight="1" x14ac:dyDescent="0.2">
      <c r="A188" s="59"/>
      <c r="B188" s="73"/>
      <c r="C188" s="202" t="s">
        <v>19</v>
      </c>
      <c r="D188" s="59">
        <v>111</v>
      </c>
      <c r="E188" s="59" t="s">
        <v>126</v>
      </c>
      <c r="F188" s="236"/>
      <c r="G188" s="236">
        <v>804.2</v>
      </c>
      <c r="H188" s="66">
        <v>804</v>
      </c>
      <c r="I188" s="66">
        <v>804</v>
      </c>
      <c r="J188" s="66">
        <v>804</v>
      </c>
      <c r="K188" s="66">
        <v>804</v>
      </c>
      <c r="L188" s="66">
        <v>804</v>
      </c>
    </row>
    <row r="189" spans="1:25" ht="15.75" customHeight="1" x14ac:dyDescent="0.2">
      <c r="A189" s="59"/>
      <c r="B189" s="73"/>
      <c r="C189" s="202" t="s">
        <v>19</v>
      </c>
      <c r="D189" s="59" t="s">
        <v>573</v>
      </c>
      <c r="E189" s="59" t="s">
        <v>127</v>
      </c>
      <c r="F189" s="236"/>
      <c r="G189" s="236">
        <v>503.08</v>
      </c>
      <c r="H189" s="66">
        <v>1230</v>
      </c>
      <c r="I189" s="66">
        <v>1230</v>
      </c>
      <c r="J189" s="66">
        <v>1230</v>
      </c>
      <c r="K189" s="66">
        <v>1230</v>
      </c>
      <c r="L189" s="66">
        <v>1230</v>
      </c>
    </row>
    <row r="190" spans="1:25" ht="15.75" customHeight="1" x14ac:dyDescent="0.2">
      <c r="A190" s="59"/>
      <c r="B190" s="73"/>
      <c r="C190" s="202" t="s">
        <v>19</v>
      </c>
      <c r="D190" s="59">
        <v>41</v>
      </c>
      <c r="E190" s="59" t="s">
        <v>128</v>
      </c>
      <c r="F190" s="236"/>
      <c r="G190" s="236">
        <v>3267.31</v>
      </c>
      <c r="H190" s="66">
        <v>3108</v>
      </c>
      <c r="I190" s="66">
        <v>4082</v>
      </c>
      <c r="J190" s="66">
        <v>6010</v>
      </c>
      <c r="K190" s="66">
        <v>6010</v>
      </c>
      <c r="L190" s="66">
        <v>6010</v>
      </c>
    </row>
    <row r="191" spans="1:25" ht="15.75" customHeight="1" x14ac:dyDescent="0.2">
      <c r="A191" s="59"/>
      <c r="B191" s="73"/>
      <c r="C191" s="84">
        <v>631001</v>
      </c>
      <c r="D191" s="59">
        <v>41</v>
      </c>
      <c r="E191" s="59" t="s">
        <v>546</v>
      </c>
      <c r="F191" s="236"/>
      <c r="G191" s="236">
        <v>131.66</v>
      </c>
      <c r="H191" s="66">
        <v>100</v>
      </c>
      <c r="I191" s="66">
        <v>100</v>
      </c>
      <c r="J191" s="66">
        <v>100</v>
      </c>
      <c r="K191" s="66">
        <v>100</v>
      </c>
      <c r="L191" s="66">
        <v>100</v>
      </c>
    </row>
    <row r="192" spans="1:25" ht="15.75" customHeight="1" x14ac:dyDescent="0.2">
      <c r="A192" s="59"/>
      <c r="B192" s="73"/>
      <c r="C192" s="202" t="s">
        <v>41</v>
      </c>
      <c r="D192" s="59">
        <v>41</v>
      </c>
      <c r="E192" s="59" t="s">
        <v>524</v>
      </c>
      <c r="F192" s="236"/>
      <c r="G192" s="236">
        <v>2182.85</v>
      </c>
      <c r="H192" s="66">
        <v>303</v>
      </c>
      <c r="I192" s="66">
        <v>303</v>
      </c>
      <c r="J192" s="66">
        <v>303</v>
      </c>
      <c r="K192" s="66">
        <v>303</v>
      </c>
      <c r="L192" s="66">
        <v>303</v>
      </c>
    </row>
    <row r="193" spans="1:25" ht="15.75" customHeight="1" x14ac:dyDescent="0.2">
      <c r="A193" s="59"/>
      <c r="B193" s="73"/>
      <c r="C193" s="84">
        <v>633002</v>
      </c>
      <c r="D193" s="59">
        <v>41</v>
      </c>
      <c r="E193" s="59" t="s">
        <v>540</v>
      </c>
      <c r="F193" s="236"/>
      <c r="G193" s="236">
        <v>19</v>
      </c>
      <c r="H193" s="66">
        <v>0</v>
      </c>
      <c r="I193" s="66">
        <v>0</v>
      </c>
      <c r="J193" s="66">
        <v>0</v>
      </c>
      <c r="K193" s="66">
        <v>0</v>
      </c>
      <c r="L193" s="66">
        <v>0</v>
      </c>
    </row>
    <row r="194" spans="1:25" ht="15.75" customHeight="1" x14ac:dyDescent="0.2">
      <c r="A194" s="59"/>
      <c r="B194" s="73"/>
      <c r="C194" s="84">
        <v>633006</v>
      </c>
      <c r="D194" s="59">
        <v>41</v>
      </c>
      <c r="E194" s="59" t="s">
        <v>356</v>
      </c>
      <c r="F194" s="236"/>
      <c r="G194" s="236">
        <v>139.03</v>
      </c>
      <c r="H194" s="66">
        <v>326</v>
      </c>
      <c r="I194" s="66">
        <v>326</v>
      </c>
      <c r="J194" s="66">
        <v>326</v>
      </c>
      <c r="K194" s="66">
        <v>326</v>
      </c>
      <c r="L194" s="66">
        <v>326</v>
      </c>
    </row>
    <row r="195" spans="1:25" ht="15.75" customHeight="1" x14ac:dyDescent="0.2">
      <c r="A195" s="59"/>
      <c r="B195" s="73"/>
      <c r="C195" s="84">
        <v>633006</v>
      </c>
      <c r="D195" s="59">
        <v>111</v>
      </c>
      <c r="E195" s="59" t="s">
        <v>396</v>
      </c>
      <c r="F195" s="236"/>
      <c r="G195" s="236">
        <v>66</v>
      </c>
      <c r="H195" s="66">
        <v>66</v>
      </c>
      <c r="I195" s="66">
        <v>24</v>
      </c>
      <c r="J195" s="66">
        <v>66</v>
      </c>
      <c r="K195" s="66">
        <v>66</v>
      </c>
      <c r="L195" s="66">
        <v>66</v>
      </c>
    </row>
    <row r="196" spans="1:25" ht="15.75" customHeight="1" x14ac:dyDescent="0.2">
      <c r="A196" s="59"/>
      <c r="B196" s="73"/>
      <c r="C196" s="202">
        <v>633001</v>
      </c>
      <c r="D196" s="59">
        <v>41</v>
      </c>
      <c r="E196" s="59" t="s">
        <v>830</v>
      </c>
      <c r="F196" s="236"/>
      <c r="G196" s="236">
        <v>180</v>
      </c>
      <c r="H196" s="66">
        <v>50</v>
      </c>
      <c r="I196" s="66">
        <v>50</v>
      </c>
      <c r="J196" s="66">
        <v>50</v>
      </c>
      <c r="K196" s="66">
        <v>50</v>
      </c>
      <c r="L196" s="66">
        <v>50</v>
      </c>
    </row>
    <row r="197" spans="1:25" ht="15.75" customHeight="1" x14ac:dyDescent="0.2">
      <c r="A197" s="59"/>
      <c r="B197" s="73"/>
      <c r="C197" s="84">
        <v>637014</v>
      </c>
      <c r="D197" s="59">
        <v>41</v>
      </c>
      <c r="E197" s="59" t="s">
        <v>129</v>
      </c>
      <c r="F197" s="236"/>
      <c r="G197" s="236">
        <v>559.28</v>
      </c>
      <c r="H197" s="66">
        <v>613</v>
      </c>
      <c r="I197" s="66">
        <v>613</v>
      </c>
      <c r="J197" s="66">
        <v>620</v>
      </c>
      <c r="K197" s="66">
        <v>620</v>
      </c>
      <c r="L197" s="66">
        <v>620</v>
      </c>
    </row>
    <row r="198" spans="1:25" ht="15.75" customHeight="1" x14ac:dyDescent="0.2">
      <c r="A198" s="59"/>
      <c r="B198" s="73"/>
      <c r="C198" s="202" t="s">
        <v>41</v>
      </c>
      <c r="D198" s="59" t="s">
        <v>573</v>
      </c>
      <c r="E198" s="59" t="s">
        <v>525</v>
      </c>
      <c r="F198" s="236"/>
      <c r="G198" s="236">
        <v>0</v>
      </c>
      <c r="H198" s="66">
        <v>730</v>
      </c>
      <c r="I198" s="66">
        <v>730</v>
      </c>
      <c r="J198" s="66">
        <v>730</v>
      </c>
      <c r="K198" s="66">
        <v>730</v>
      </c>
      <c r="L198" s="66">
        <v>730</v>
      </c>
    </row>
    <row r="199" spans="1:25" ht="15.75" customHeight="1" x14ac:dyDescent="0.2">
      <c r="A199" s="59"/>
      <c r="B199" s="73"/>
      <c r="C199" s="84">
        <v>632003</v>
      </c>
      <c r="D199" s="59">
        <v>41</v>
      </c>
      <c r="E199" s="59" t="s">
        <v>397</v>
      </c>
      <c r="F199" s="236"/>
      <c r="G199" s="236">
        <v>317.94</v>
      </c>
      <c r="H199" s="66">
        <v>320</v>
      </c>
      <c r="I199" s="66">
        <v>320</v>
      </c>
      <c r="J199" s="66">
        <v>320</v>
      </c>
      <c r="K199" s="66">
        <v>320</v>
      </c>
      <c r="L199" s="66">
        <v>320</v>
      </c>
    </row>
    <row r="200" spans="1:25" ht="15.75" customHeight="1" x14ac:dyDescent="0.2">
      <c r="A200" s="59"/>
      <c r="B200" s="59"/>
      <c r="C200" s="84">
        <v>637001</v>
      </c>
      <c r="D200" s="59">
        <v>41</v>
      </c>
      <c r="E200" s="59" t="s">
        <v>547</v>
      </c>
      <c r="F200" s="236"/>
      <c r="G200" s="236">
        <v>428</v>
      </c>
      <c r="H200" s="66">
        <v>428</v>
      </c>
      <c r="I200" s="66">
        <v>428</v>
      </c>
      <c r="J200" s="66">
        <v>428</v>
      </c>
      <c r="K200" s="66">
        <v>428</v>
      </c>
      <c r="L200" s="66">
        <v>428</v>
      </c>
    </row>
    <row r="201" spans="1:25" ht="15.75" customHeight="1" x14ac:dyDescent="0.2">
      <c r="A201" s="65"/>
      <c r="B201" s="59"/>
      <c r="C201" s="84">
        <v>633009</v>
      </c>
      <c r="D201" s="59">
        <v>41</v>
      </c>
      <c r="E201" s="59" t="s">
        <v>667</v>
      </c>
      <c r="F201" s="236"/>
      <c r="G201" s="236">
        <v>132.93</v>
      </c>
      <c r="H201" s="66">
        <v>93</v>
      </c>
      <c r="I201" s="66">
        <v>93</v>
      </c>
      <c r="J201" s="66">
        <v>93</v>
      </c>
      <c r="K201" s="66">
        <v>93</v>
      </c>
      <c r="L201" s="66">
        <v>93</v>
      </c>
    </row>
    <row r="202" spans="1:25" ht="15.95" customHeight="1" x14ac:dyDescent="0.2">
      <c r="A202" s="108" t="s">
        <v>407</v>
      </c>
      <c r="B202" s="59"/>
      <c r="C202" s="84"/>
      <c r="D202" s="59"/>
      <c r="E202" s="64" t="s">
        <v>95</v>
      </c>
      <c r="F202" s="235">
        <v>21465.42</v>
      </c>
      <c r="G202" s="235">
        <f>SUM(G185:G201)</f>
        <v>21986.229999999996</v>
      </c>
      <c r="H202" s="143">
        <f>SUM(H185:H201)</f>
        <v>22889</v>
      </c>
      <c r="I202" s="143">
        <f t="shared" ref="I202:L202" si="33">SUM(I185:I201)</f>
        <v>26608</v>
      </c>
      <c r="J202" s="143">
        <f t="shared" si="33"/>
        <v>34105</v>
      </c>
      <c r="K202" s="143">
        <f t="shared" si="33"/>
        <v>34105</v>
      </c>
      <c r="L202" s="143">
        <f t="shared" si="33"/>
        <v>34105</v>
      </c>
      <c r="N202" s="54">
        <f>SUM(F202)</f>
        <v>21465.42</v>
      </c>
      <c r="O202" s="54">
        <f t="shared" ref="O202:T202" si="34">SUM(G202)</f>
        <v>21986.229999999996</v>
      </c>
      <c r="P202" s="54">
        <f t="shared" si="34"/>
        <v>22889</v>
      </c>
      <c r="Q202" s="54">
        <f t="shared" si="34"/>
        <v>26608</v>
      </c>
      <c r="R202" s="54">
        <f t="shared" si="34"/>
        <v>34105</v>
      </c>
      <c r="S202" s="54">
        <f t="shared" si="34"/>
        <v>34105</v>
      </c>
      <c r="T202" s="54">
        <f t="shared" si="34"/>
        <v>34105</v>
      </c>
      <c r="U202" s="6">
        <f>SUM(H202)</f>
        <v>22889</v>
      </c>
      <c r="V202" s="6">
        <f t="shared" ref="V202:Y202" si="35">SUM(I202)</f>
        <v>26608</v>
      </c>
      <c r="W202" s="6">
        <f t="shared" si="35"/>
        <v>34105</v>
      </c>
      <c r="X202" s="6">
        <f t="shared" si="35"/>
        <v>34105</v>
      </c>
      <c r="Y202" s="6">
        <f t="shared" si="35"/>
        <v>34105</v>
      </c>
    </row>
    <row r="203" spans="1:25" s="13" customFormat="1" ht="15.95" customHeight="1" x14ac:dyDescent="0.25">
      <c r="A203" s="72" t="s">
        <v>321</v>
      </c>
      <c r="B203" s="72"/>
      <c r="C203" s="113"/>
      <c r="D203" s="72"/>
      <c r="E203" s="72"/>
      <c r="F203" s="55"/>
      <c r="G203" s="55"/>
      <c r="H203" s="11"/>
      <c r="I203" s="11"/>
      <c r="J203" s="11"/>
      <c r="K203" s="11"/>
      <c r="L203" s="11"/>
    </row>
    <row r="204" spans="1:25" s="5" customFormat="1" ht="15.95" customHeight="1" x14ac:dyDescent="0.2">
      <c r="A204" s="100"/>
      <c r="B204" s="100" t="s">
        <v>403</v>
      </c>
      <c r="C204" s="101"/>
      <c r="D204" s="102"/>
      <c r="E204" s="100"/>
      <c r="F204" s="55"/>
      <c r="G204" s="55"/>
      <c r="H204" s="11"/>
      <c r="I204" s="11"/>
      <c r="J204" s="11"/>
      <c r="K204" s="11"/>
      <c r="L204" s="11"/>
    </row>
    <row r="205" spans="1:25" ht="15.95" customHeight="1" x14ac:dyDescent="0.2">
      <c r="A205" s="59"/>
      <c r="B205" s="64" t="s">
        <v>130</v>
      </c>
      <c r="C205" s="83"/>
      <c r="D205" s="64"/>
      <c r="E205" s="64" t="s">
        <v>131</v>
      </c>
      <c r="F205" s="236"/>
      <c r="G205" s="236"/>
      <c r="H205" s="66"/>
      <c r="I205" s="66"/>
      <c r="J205" s="66"/>
      <c r="K205" s="66"/>
      <c r="L205" s="66"/>
    </row>
    <row r="206" spans="1:25" ht="15.95" customHeight="1" x14ac:dyDescent="0.2">
      <c r="A206" s="104" t="s">
        <v>404</v>
      </c>
      <c r="B206" s="59"/>
      <c r="C206" s="84">
        <v>633006</v>
      </c>
      <c r="D206" s="59">
        <v>41</v>
      </c>
      <c r="E206" s="59" t="s">
        <v>132</v>
      </c>
      <c r="F206" s="236"/>
      <c r="G206" s="236">
        <v>130.44999999999999</v>
      </c>
      <c r="H206" s="66">
        <v>400</v>
      </c>
      <c r="I206" s="66">
        <v>400</v>
      </c>
      <c r="J206" s="66">
        <v>800</v>
      </c>
      <c r="K206" s="66">
        <v>800</v>
      </c>
      <c r="L206" s="66">
        <v>800</v>
      </c>
    </row>
    <row r="207" spans="1:25" ht="15.95" customHeight="1" x14ac:dyDescent="0.2">
      <c r="A207" s="104"/>
      <c r="B207" s="59"/>
      <c r="C207" s="84" t="s">
        <v>548</v>
      </c>
      <c r="D207" s="59">
        <v>41</v>
      </c>
      <c r="E207" s="59" t="s">
        <v>669</v>
      </c>
      <c r="F207" s="236"/>
      <c r="G207" s="236">
        <v>2209.6799999999998</v>
      </c>
      <c r="H207" s="66">
        <v>2090</v>
      </c>
      <c r="I207" s="66">
        <v>2090</v>
      </c>
      <c r="J207" s="66">
        <v>2090</v>
      </c>
      <c r="K207" s="66">
        <v>2090</v>
      </c>
      <c r="L207" s="66">
        <v>2090</v>
      </c>
    </row>
    <row r="208" spans="1:25" ht="15.95" customHeight="1" x14ac:dyDescent="0.2">
      <c r="A208" s="104" t="s">
        <v>404</v>
      </c>
      <c r="B208" s="59"/>
      <c r="C208" s="84">
        <v>635004</v>
      </c>
      <c r="D208" s="59">
        <v>41</v>
      </c>
      <c r="E208" s="59" t="s">
        <v>668</v>
      </c>
      <c r="F208" s="236"/>
      <c r="G208" s="236">
        <v>6306.96</v>
      </c>
      <c r="H208" s="66">
        <v>8000</v>
      </c>
      <c r="I208" s="66">
        <v>8000</v>
      </c>
      <c r="J208" s="66">
        <v>8000</v>
      </c>
      <c r="K208" s="66">
        <v>8000</v>
      </c>
      <c r="L208" s="66">
        <v>8000</v>
      </c>
    </row>
    <row r="209" spans="1:25" ht="15.95" customHeight="1" x14ac:dyDescent="0.2">
      <c r="A209" s="104" t="s">
        <v>404</v>
      </c>
      <c r="B209" s="59"/>
      <c r="C209" s="202" t="s">
        <v>119</v>
      </c>
      <c r="D209" s="59">
        <v>41</v>
      </c>
      <c r="E209" s="59" t="s">
        <v>832</v>
      </c>
      <c r="F209" s="236"/>
      <c r="G209" s="236">
        <v>23540.73</v>
      </c>
      <c r="H209" s="66">
        <v>30000</v>
      </c>
      <c r="I209" s="66">
        <v>44095</v>
      </c>
      <c r="J209" s="66">
        <v>30000</v>
      </c>
      <c r="K209" s="66">
        <v>30000</v>
      </c>
      <c r="L209" s="66">
        <v>30000</v>
      </c>
    </row>
    <row r="210" spans="1:25" ht="15" customHeight="1" x14ac:dyDescent="0.2">
      <c r="A210" s="64" t="s">
        <v>404</v>
      </c>
      <c r="B210" s="59"/>
      <c r="C210" s="84"/>
      <c r="D210" s="59"/>
      <c r="E210" s="64" t="s">
        <v>95</v>
      </c>
      <c r="F210" s="235">
        <v>41420.76</v>
      </c>
      <c r="G210" s="235">
        <f>SUM(G206:G209)</f>
        <v>32187.82</v>
      </c>
      <c r="H210" s="143">
        <f>SUM(H206:H209)</f>
        <v>40490</v>
      </c>
      <c r="I210" s="143">
        <f t="shared" ref="I210:L210" si="36">SUM(I206:I209)</f>
        <v>54585</v>
      </c>
      <c r="J210" s="143">
        <f t="shared" si="36"/>
        <v>40890</v>
      </c>
      <c r="K210" s="143">
        <f t="shared" si="36"/>
        <v>40890</v>
      </c>
      <c r="L210" s="143">
        <f t="shared" si="36"/>
        <v>40890</v>
      </c>
      <c r="N210" s="54">
        <f>SUM(F210)</f>
        <v>41420.76</v>
      </c>
      <c r="O210" s="54">
        <f t="shared" ref="O210:T210" si="37">SUM(G210)</f>
        <v>32187.82</v>
      </c>
      <c r="P210" s="54">
        <f t="shared" si="37"/>
        <v>40490</v>
      </c>
      <c r="Q210" s="54">
        <f t="shared" si="37"/>
        <v>54585</v>
      </c>
      <c r="R210" s="54">
        <f t="shared" si="37"/>
        <v>40890</v>
      </c>
      <c r="S210" s="54">
        <f t="shared" si="37"/>
        <v>40890</v>
      </c>
      <c r="T210" s="54">
        <f t="shared" si="37"/>
        <v>40890</v>
      </c>
      <c r="U210" s="6">
        <f>SUM(H210)</f>
        <v>40490</v>
      </c>
      <c r="V210" s="6">
        <f t="shared" ref="V210:Y210" si="38">SUM(I210)</f>
        <v>54585</v>
      </c>
      <c r="W210" s="6">
        <f t="shared" si="38"/>
        <v>40890</v>
      </c>
      <c r="X210" s="6">
        <f t="shared" si="38"/>
        <v>40890</v>
      </c>
      <c r="Y210" s="6">
        <f t="shared" si="38"/>
        <v>40890</v>
      </c>
    </row>
    <row r="211" spans="1:25" s="12" customFormat="1" ht="15" customHeight="1" x14ac:dyDescent="0.2">
      <c r="A211" s="72" t="s">
        <v>322</v>
      </c>
      <c r="B211" s="72"/>
      <c r="C211" s="113"/>
      <c r="D211" s="89"/>
      <c r="E211" s="89"/>
      <c r="F211" s="55"/>
      <c r="G211" s="55"/>
      <c r="H211" s="11"/>
      <c r="I211" s="11"/>
      <c r="J211" s="11"/>
      <c r="K211" s="11"/>
      <c r="L211" s="11"/>
    </row>
    <row r="212" spans="1:25" s="5" customFormat="1" ht="15" customHeight="1" x14ac:dyDescent="0.2">
      <c r="A212" s="106"/>
      <c r="B212" s="100" t="s">
        <v>419</v>
      </c>
      <c r="C212" s="101"/>
      <c r="D212" s="102"/>
      <c r="E212" s="100"/>
      <c r="F212" s="55"/>
      <c r="G212" s="55"/>
      <c r="H212" s="11"/>
      <c r="I212" s="11"/>
      <c r="J212" s="11"/>
      <c r="K212" s="11"/>
      <c r="L212" s="11"/>
    </row>
    <row r="213" spans="1:25" ht="15" customHeight="1" x14ac:dyDescent="0.2">
      <c r="A213" s="65"/>
      <c r="B213" s="64" t="s">
        <v>134</v>
      </c>
      <c r="C213" s="83"/>
      <c r="D213" s="64"/>
      <c r="E213" s="64" t="s">
        <v>135</v>
      </c>
      <c r="F213" s="236"/>
      <c r="G213" s="236"/>
      <c r="H213" s="66"/>
      <c r="I213" s="66"/>
      <c r="J213" s="66"/>
      <c r="K213" s="66"/>
      <c r="L213" s="66"/>
    </row>
    <row r="214" spans="1:25" ht="15" customHeight="1" x14ac:dyDescent="0.2">
      <c r="A214" s="187" t="s">
        <v>323</v>
      </c>
      <c r="B214" s="59"/>
      <c r="C214" s="84">
        <v>634004</v>
      </c>
      <c r="D214" s="59">
        <v>41</v>
      </c>
      <c r="E214" s="59" t="s">
        <v>602</v>
      </c>
      <c r="F214" s="191"/>
      <c r="G214" s="236">
        <v>0</v>
      </c>
      <c r="H214" s="74">
        <v>0</v>
      </c>
      <c r="I214" s="74">
        <v>0</v>
      </c>
      <c r="J214" s="74">
        <v>0</v>
      </c>
      <c r="K214" s="74">
        <v>0</v>
      </c>
      <c r="L214" s="74">
        <v>0</v>
      </c>
    </row>
    <row r="215" spans="1:25" ht="15" customHeight="1" x14ac:dyDescent="0.2">
      <c r="A215" s="160"/>
      <c r="B215" s="73"/>
      <c r="C215" s="202" t="s">
        <v>550</v>
      </c>
      <c r="D215" s="59">
        <v>41</v>
      </c>
      <c r="E215" s="59" t="s">
        <v>670</v>
      </c>
      <c r="F215" s="191"/>
      <c r="G215" s="236">
        <v>0</v>
      </c>
      <c r="H215" s="74">
        <v>728</v>
      </c>
      <c r="I215" s="74">
        <v>237</v>
      </c>
      <c r="J215" s="74">
        <v>600</v>
      </c>
      <c r="K215" s="74">
        <v>600</v>
      </c>
      <c r="L215" s="74">
        <v>600</v>
      </c>
    </row>
    <row r="216" spans="1:25" ht="15" customHeight="1" x14ac:dyDescent="0.2">
      <c r="A216" s="161"/>
      <c r="B216" s="109"/>
      <c r="C216" s="204">
        <v>636002</v>
      </c>
      <c r="D216" s="62">
        <v>41</v>
      </c>
      <c r="E216" s="62" t="s">
        <v>671</v>
      </c>
      <c r="F216" s="191"/>
      <c r="G216" s="236">
        <v>200</v>
      </c>
      <c r="H216" s="74">
        <v>200</v>
      </c>
      <c r="I216" s="74">
        <v>550</v>
      </c>
      <c r="J216" s="74">
        <v>500</v>
      </c>
      <c r="K216" s="74">
        <v>500</v>
      </c>
      <c r="L216" s="74">
        <v>500</v>
      </c>
    </row>
    <row r="217" spans="1:25" ht="15" customHeight="1" x14ac:dyDescent="0.2">
      <c r="A217" s="160"/>
      <c r="B217" s="73"/>
      <c r="C217" s="202" t="s">
        <v>139</v>
      </c>
      <c r="D217" s="59">
        <v>41</v>
      </c>
      <c r="E217" s="59" t="s">
        <v>551</v>
      </c>
      <c r="F217" s="191"/>
      <c r="G217" s="236">
        <v>66</v>
      </c>
      <c r="H217" s="74">
        <v>66</v>
      </c>
      <c r="I217" s="74">
        <v>66</v>
      </c>
      <c r="J217" s="74">
        <v>66</v>
      </c>
      <c r="K217" s="74">
        <v>66</v>
      </c>
      <c r="L217" s="74">
        <v>66</v>
      </c>
    </row>
    <row r="218" spans="1:25" ht="15.95" customHeight="1" x14ac:dyDescent="0.2">
      <c r="A218" s="187" t="s">
        <v>323</v>
      </c>
      <c r="B218" s="59"/>
      <c r="C218" s="84"/>
      <c r="D218" s="59"/>
      <c r="E218" s="64" t="s">
        <v>95</v>
      </c>
      <c r="F218" s="237">
        <v>1679.66</v>
      </c>
      <c r="G218" s="235">
        <f>SUM(G214:G217)</f>
        <v>266</v>
      </c>
      <c r="H218" s="167">
        <f>SUM(H214:H217)</f>
        <v>994</v>
      </c>
      <c r="I218" s="167">
        <f t="shared" ref="I218:L218" si="39">SUM(I214:I217)</f>
        <v>853</v>
      </c>
      <c r="J218" s="167">
        <f t="shared" si="39"/>
        <v>1166</v>
      </c>
      <c r="K218" s="167">
        <f t="shared" si="39"/>
        <v>1166</v>
      </c>
      <c r="L218" s="167">
        <f t="shared" si="39"/>
        <v>1166</v>
      </c>
      <c r="N218" s="54">
        <f>SUM(F218)</f>
        <v>1679.66</v>
      </c>
      <c r="O218" s="54">
        <f t="shared" ref="O218:T218" si="40">SUM(G218)</f>
        <v>266</v>
      </c>
      <c r="P218" s="54">
        <f t="shared" si="40"/>
        <v>994</v>
      </c>
      <c r="Q218" s="54">
        <f t="shared" si="40"/>
        <v>853</v>
      </c>
      <c r="R218" s="54">
        <f t="shared" si="40"/>
        <v>1166</v>
      </c>
      <c r="S218" s="54">
        <f t="shared" si="40"/>
        <v>1166</v>
      </c>
      <c r="T218" s="54">
        <f t="shared" si="40"/>
        <v>1166</v>
      </c>
      <c r="U218" s="6">
        <f>SUM(H218)</f>
        <v>994</v>
      </c>
      <c r="V218" s="6">
        <f t="shared" ref="V218:Y218" si="41">SUM(I218)</f>
        <v>853</v>
      </c>
      <c r="W218" s="6">
        <f t="shared" si="41"/>
        <v>1166</v>
      </c>
      <c r="X218" s="6">
        <f t="shared" si="41"/>
        <v>1166</v>
      </c>
      <c r="Y218" s="6">
        <f t="shared" si="41"/>
        <v>1166</v>
      </c>
    </row>
    <row r="219" spans="1:25" s="13" customFormat="1" ht="15.95" customHeight="1" x14ac:dyDescent="0.25">
      <c r="A219" s="72" t="s">
        <v>324</v>
      </c>
      <c r="B219" s="72"/>
      <c r="C219" s="113"/>
      <c r="D219" s="72"/>
      <c r="E219" s="72"/>
      <c r="F219" s="55"/>
      <c r="G219" s="55"/>
      <c r="H219" s="11"/>
      <c r="I219" s="11"/>
      <c r="J219" s="11"/>
      <c r="K219" s="11"/>
      <c r="L219" s="11"/>
    </row>
    <row r="220" spans="1:25" s="10" customFormat="1" ht="15.95" customHeight="1" x14ac:dyDescent="0.2">
      <c r="A220" s="97" t="s">
        <v>448</v>
      </c>
      <c r="B220" s="100" t="s">
        <v>460</v>
      </c>
      <c r="C220" s="88"/>
      <c r="D220" s="89"/>
      <c r="E220" s="89"/>
      <c r="F220" s="55"/>
      <c r="G220" s="55"/>
      <c r="H220" s="11"/>
      <c r="I220" s="11"/>
      <c r="J220" s="11"/>
      <c r="K220" s="11"/>
      <c r="L220" s="11"/>
    </row>
    <row r="221" spans="1:25" ht="15.95" customHeight="1" x14ac:dyDescent="0.2">
      <c r="A221" s="59"/>
      <c r="B221" s="64" t="s">
        <v>136</v>
      </c>
      <c r="C221" s="83"/>
      <c r="D221" s="64"/>
      <c r="E221" s="64" t="s">
        <v>137</v>
      </c>
      <c r="F221" s="236"/>
      <c r="G221" s="236"/>
      <c r="H221" s="66"/>
      <c r="I221" s="66"/>
      <c r="J221" s="66"/>
      <c r="K221" s="66"/>
      <c r="L221" s="66"/>
    </row>
    <row r="222" spans="1:25" ht="15.95" customHeight="1" x14ac:dyDescent="0.2">
      <c r="A222" s="104" t="s">
        <v>325</v>
      </c>
      <c r="B222" s="59"/>
      <c r="C222" s="202" t="s">
        <v>41</v>
      </c>
      <c r="D222" s="59">
        <v>41</v>
      </c>
      <c r="E222" s="59" t="s">
        <v>138</v>
      </c>
      <c r="F222" s="236"/>
      <c r="G222" s="236">
        <v>4250</v>
      </c>
      <c r="H222" s="66">
        <v>4650</v>
      </c>
      <c r="I222" s="66">
        <v>4650</v>
      </c>
      <c r="J222" s="66">
        <v>4650</v>
      </c>
      <c r="K222" s="66">
        <v>4650</v>
      </c>
      <c r="L222" s="66">
        <v>4650</v>
      </c>
    </row>
    <row r="223" spans="1:25" ht="15.95" customHeight="1" x14ac:dyDescent="0.2">
      <c r="A223" s="59"/>
      <c r="B223" s="73"/>
      <c r="C223" s="202">
        <v>633006</v>
      </c>
      <c r="D223" s="59">
        <v>41</v>
      </c>
      <c r="E223" s="59" t="s">
        <v>553</v>
      </c>
      <c r="F223" s="236"/>
      <c r="G223" s="236">
        <v>0</v>
      </c>
      <c r="H223" s="66">
        <v>0</v>
      </c>
      <c r="I223" s="66">
        <v>0</v>
      </c>
      <c r="J223" s="66">
        <v>0</v>
      </c>
      <c r="K223" s="66">
        <v>0</v>
      </c>
      <c r="L223" s="66">
        <v>0</v>
      </c>
    </row>
    <row r="224" spans="1:25" ht="15.95" customHeight="1" x14ac:dyDescent="0.2">
      <c r="A224" s="59"/>
      <c r="B224" s="73"/>
      <c r="C224" s="202" t="s">
        <v>783</v>
      </c>
      <c r="D224" s="59">
        <v>41</v>
      </c>
      <c r="E224" s="59" t="s">
        <v>817</v>
      </c>
      <c r="F224" s="236"/>
      <c r="G224" s="236">
        <v>3160.8</v>
      </c>
      <c r="H224" s="66">
        <v>2000</v>
      </c>
      <c r="I224" s="66">
        <v>2000</v>
      </c>
      <c r="J224" s="66">
        <v>2000</v>
      </c>
      <c r="K224" s="66">
        <v>2000</v>
      </c>
      <c r="L224" s="66">
        <v>2000</v>
      </c>
    </row>
    <row r="225" spans="1:12" ht="15.95" customHeight="1" x14ac:dyDescent="0.2">
      <c r="A225" s="59"/>
      <c r="B225" s="73"/>
      <c r="C225" s="202">
        <v>633004</v>
      </c>
      <c r="D225" s="59">
        <v>41</v>
      </c>
      <c r="E225" s="59" t="s">
        <v>818</v>
      </c>
      <c r="F225" s="236"/>
      <c r="G225" s="236">
        <v>0</v>
      </c>
      <c r="H225" s="66">
        <v>10000</v>
      </c>
      <c r="I225" s="66">
        <v>10000</v>
      </c>
      <c r="J225" s="66">
        <v>10000</v>
      </c>
      <c r="K225" s="66">
        <v>10000</v>
      </c>
      <c r="L225" s="66">
        <v>10000</v>
      </c>
    </row>
    <row r="226" spans="1:12" ht="15.95" customHeight="1" x14ac:dyDescent="0.2">
      <c r="A226" s="59"/>
      <c r="B226" s="73"/>
      <c r="C226" s="202">
        <v>633004</v>
      </c>
      <c r="D226" s="59">
        <v>41</v>
      </c>
      <c r="E226" s="59" t="s">
        <v>819</v>
      </c>
      <c r="F226" s="236"/>
      <c r="G226" s="236">
        <v>0</v>
      </c>
      <c r="H226" s="66">
        <v>10000</v>
      </c>
      <c r="I226" s="66">
        <v>10000</v>
      </c>
      <c r="J226" s="66">
        <v>10000</v>
      </c>
      <c r="K226" s="66">
        <v>10000</v>
      </c>
      <c r="L226" s="66">
        <v>10000</v>
      </c>
    </row>
    <row r="227" spans="1:12" ht="15.95" customHeight="1" x14ac:dyDescent="0.2">
      <c r="A227" s="59"/>
      <c r="B227" s="73"/>
      <c r="C227" s="202">
        <v>634004</v>
      </c>
      <c r="D227" s="59">
        <v>41</v>
      </c>
      <c r="E227" s="59" t="s">
        <v>254</v>
      </c>
      <c r="F227" s="236"/>
      <c r="G227" s="236">
        <v>13371.09</v>
      </c>
      <c r="H227" s="66">
        <v>13000</v>
      </c>
      <c r="I227" s="66">
        <v>13000</v>
      </c>
      <c r="J227" s="66">
        <v>13000</v>
      </c>
      <c r="K227" s="66">
        <v>13000</v>
      </c>
      <c r="L227" s="66">
        <v>13000</v>
      </c>
    </row>
    <row r="228" spans="1:12" ht="15.95" customHeight="1" x14ac:dyDescent="0.2">
      <c r="A228" s="59"/>
      <c r="B228" s="73"/>
      <c r="C228" s="202" t="s">
        <v>552</v>
      </c>
      <c r="D228" s="59">
        <v>41</v>
      </c>
      <c r="E228" s="59" t="s">
        <v>140</v>
      </c>
      <c r="F228" s="236"/>
      <c r="G228" s="236">
        <v>4235</v>
      </c>
      <c r="H228" s="66">
        <v>5700</v>
      </c>
      <c r="I228" s="66">
        <v>5700</v>
      </c>
      <c r="J228" s="66">
        <v>5700</v>
      </c>
      <c r="K228" s="66">
        <v>5700</v>
      </c>
      <c r="L228" s="66">
        <v>5700</v>
      </c>
    </row>
    <row r="229" spans="1:12" ht="15.95" customHeight="1" x14ac:dyDescent="0.2">
      <c r="A229" s="59"/>
      <c r="B229" s="73"/>
      <c r="C229" s="202">
        <v>634005</v>
      </c>
      <c r="D229" s="59">
        <v>41</v>
      </c>
      <c r="E229" s="59" t="s">
        <v>9</v>
      </c>
      <c r="F229" s="236"/>
      <c r="G229" s="236">
        <v>63600</v>
      </c>
      <c r="H229" s="66">
        <v>63600</v>
      </c>
      <c r="I229" s="66">
        <v>63600</v>
      </c>
      <c r="J229" s="66">
        <v>63600</v>
      </c>
      <c r="K229" s="66">
        <v>63600</v>
      </c>
      <c r="L229" s="66">
        <v>63600</v>
      </c>
    </row>
    <row r="230" spans="1:12" ht="15.95" customHeight="1" x14ac:dyDescent="0.2">
      <c r="A230" s="59"/>
      <c r="B230" s="73"/>
      <c r="C230" s="202">
        <v>637005</v>
      </c>
      <c r="D230" s="59">
        <v>41</v>
      </c>
      <c r="E230" s="59" t="s">
        <v>823</v>
      </c>
      <c r="F230" s="236"/>
      <c r="G230" s="236">
        <v>3867</v>
      </c>
      <c r="H230" s="66">
        <v>4000</v>
      </c>
      <c r="I230" s="66">
        <v>4000</v>
      </c>
      <c r="J230" s="66">
        <v>4000</v>
      </c>
      <c r="K230" s="66">
        <v>4000</v>
      </c>
      <c r="L230" s="66">
        <v>4000</v>
      </c>
    </row>
    <row r="231" spans="1:12" ht="15.95" customHeight="1" x14ac:dyDescent="0.2">
      <c r="A231" s="59"/>
      <c r="B231" s="73"/>
      <c r="C231" s="202">
        <v>637012</v>
      </c>
      <c r="D231" s="59">
        <v>41</v>
      </c>
      <c r="E231" s="59" t="s">
        <v>575</v>
      </c>
      <c r="F231" s="236"/>
      <c r="G231" s="236">
        <v>65838.61</v>
      </c>
      <c r="H231" s="66">
        <v>80000</v>
      </c>
      <c r="I231" s="66">
        <v>80000</v>
      </c>
      <c r="J231" s="66">
        <v>80000</v>
      </c>
      <c r="K231" s="66">
        <v>80000</v>
      </c>
      <c r="L231" s="66">
        <v>80000</v>
      </c>
    </row>
    <row r="232" spans="1:12" ht="15.95" customHeight="1" x14ac:dyDescent="0.2">
      <c r="A232" s="59"/>
      <c r="B232" s="73"/>
      <c r="C232" s="202">
        <v>611</v>
      </c>
      <c r="D232" s="59">
        <v>41</v>
      </c>
      <c r="E232" s="59" t="s">
        <v>141</v>
      </c>
      <c r="F232" s="236"/>
      <c r="G232" s="236">
        <v>11601.5</v>
      </c>
      <c r="H232" s="66">
        <v>12588</v>
      </c>
      <c r="I232" s="66">
        <v>12588</v>
      </c>
      <c r="J232" s="66">
        <v>15058</v>
      </c>
      <c r="K232" s="66">
        <v>15058</v>
      </c>
      <c r="L232" s="66">
        <v>15058</v>
      </c>
    </row>
    <row r="233" spans="1:12" ht="15.95" customHeight="1" x14ac:dyDescent="0.2">
      <c r="A233" s="59"/>
      <c r="B233" s="73"/>
      <c r="C233" s="202" t="s">
        <v>19</v>
      </c>
      <c r="D233" s="59">
        <v>41</v>
      </c>
      <c r="E233" s="59" t="s">
        <v>142</v>
      </c>
      <c r="F233" s="236"/>
      <c r="G233" s="236">
        <v>4054.52</v>
      </c>
      <c r="H233" s="66">
        <v>4400</v>
      </c>
      <c r="I233" s="66">
        <v>4400</v>
      </c>
      <c r="J233" s="66">
        <v>5261</v>
      </c>
      <c r="K233" s="66">
        <v>5261</v>
      </c>
      <c r="L233" s="66">
        <v>5261</v>
      </c>
    </row>
    <row r="234" spans="1:12" ht="15.95" customHeight="1" x14ac:dyDescent="0.2">
      <c r="A234" s="59"/>
      <c r="B234" s="73"/>
      <c r="C234" s="202" t="s">
        <v>43</v>
      </c>
      <c r="D234" s="59">
        <v>41</v>
      </c>
      <c r="E234" s="59" t="s">
        <v>672</v>
      </c>
      <c r="F234" s="236"/>
      <c r="G234" s="236">
        <v>208.4</v>
      </c>
      <c r="H234" s="66">
        <v>250</v>
      </c>
      <c r="I234" s="66">
        <v>250</v>
      </c>
      <c r="J234" s="66">
        <v>250</v>
      </c>
      <c r="K234" s="66">
        <v>250</v>
      </c>
      <c r="L234" s="66">
        <v>250</v>
      </c>
    </row>
    <row r="235" spans="1:12" ht="15.95" customHeight="1" x14ac:dyDescent="0.2">
      <c r="A235" s="59"/>
      <c r="B235" s="73"/>
      <c r="C235" s="202">
        <v>637014</v>
      </c>
      <c r="D235" s="59">
        <v>41</v>
      </c>
      <c r="E235" s="59" t="s">
        <v>143</v>
      </c>
      <c r="F235" s="236"/>
      <c r="G235" s="236">
        <v>581.07000000000005</v>
      </c>
      <c r="H235" s="66">
        <v>613</v>
      </c>
      <c r="I235" s="66">
        <v>613</v>
      </c>
      <c r="J235" s="66">
        <v>620</v>
      </c>
      <c r="K235" s="66">
        <v>620</v>
      </c>
      <c r="L235" s="66">
        <v>620</v>
      </c>
    </row>
    <row r="236" spans="1:12" ht="15.95" customHeight="1" x14ac:dyDescent="0.2">
      <c r="A236" s="59"/>
      <c r="B236" s="73"/>
      <c r="C236" s="202" t="s">
        <v>50</v>
      </c>
      <c r="D236" s="59">
        <v>41</v>
      </c>
      <c r="E236" s="59" t="s">
        <v>377</v>
      </c>
      <c r="F236" s="236"/>
      <c r="G236" s="236">
        <v>1022.56</v>
      </c>
      <c r="H236" s="66">
        <v>900</v>
      </c>
      <c r="I236" s="66">
        <v>900</v>
      </c>
      <c r="J236" s="66">
        <v>900</v>
      </c>
      <c r="K236" s="66">
        <v>900</v>
      </c>
      <c r="L236" s="66">
        <v>900</v>
      </c>
    </row>
    <row r="237" spans="1:12" ht="15.95" customHeight="1" x14ac:dyDescent="0.2">
      <c r="A237" s="62"/>
      <c r="B237" s="73"/>
      <c r="C237" s="202">
        <v>637001</v>
      </c>
      <c r="D237" s="59">
        <v>41</v>
      </c>
      <c r="E237" s="59" t="s">
        <v>620</v>
      </c>
      <c r="F237" s="236"/>
      <c r="G237" s="236">
        <v>36</v>
      </c>
      <c r="H237" s="66">
        <v>36</v>
      </c>
      <c r="I237" s="66">
        <v>36</v>
      </c>
      <c r="J237" s="66">
        <v>36</v>
      </c>
      <c r="K237" s="66">
        <v>36</v>
      </c>
      <c r="L237" s="66">
        <v>36</v>
      </c>
    </row>
    <row r="238" spans="1:12" ht="15.95" customHeight="1" x14ac:dyDescent="0.2">
      <c r="A238" s="62"/>
      <c r="B238" s="59"/>
      <c r="C238" s="202" t="s">
        <v>554</v>
      </c>
      <c r="D238" s="59">
        <v>41</v>
      </c>
      <c r="E238" s="59" t="s">
        <v>555</v>
      </c>
      <c r="F238" s="236"/>
      <c r="G238" s="236">
        <v>3658.16</v>
      </c>
      <c r="H238" s="66">
        <v>3658</v>
      </c>
      <c r="I238" s="66">
        <v>3658</v>
      </c>
      <c r="J238" s="66">
        <v>3658</v>
      </c>
      <c r="K238" s="66">
        <v>3658</v>
      </c>
      <c r="L238" s="66">
        <v>3658</v>
      </c>
    </row>
    <row r="239" spans="1:12" ht="15.95" customHeight="1" x14ac:dyDescent="0.2">
      <c r="A239" s="62"/>
      <c r="B239" s="59"/>
      <c r="C239" s="84">
        <v>637005</v>
      </c>
      <c r="D239" s="59">
        <v>41</v>
      </c>
      <c r="E239" s="59" t="s">
        <v>673</v>
      </c>
      <c r="F239" s="236"/>
      <c r="G239" s="236">
        <v>500</v>
      </c>
      <c r="H239" s="66">
        <v>0</v>
      </c>
      <c r="I239" s="66">
        <v>14210</v>
      </c>
      <c r="J239" s="66">
        <v>0</v>
      </c>
      <c r="K239" s="66">
        <v>0</v>
      </c>
      <c r="L239" s="66">
        <v>0</v>
      </c>
    </row>
    <row r="240" spans="1:12" ht="15.95" customHeight="1" x14ac:dyDescent="0.2">
      <c r="A240" s="62"/>
      <c r="B240" s="59"/>
      <c r="C240" s="313">
        <v>633006</v>
      </c>
      <c r="D240" s="314">
        <v>41</v>
      </c>
      <c r="E240" s="314" t="s">
        <v>895</v>
      </c>
      <c r="F240" s="236"/>
      <c r="G240" s="236"/>
      <c r="H240" s="66"/>
      <c r="I240" s="66">
        <v>1800</v>
      </c>
      <c r="J240" s="66">
        <v>0</v>
      </c>
      <c r="K240" s="66">
        <v>0</v>
      </c>
      <c r="L240" s="66">
        <v>0</v>
      </c>
    </row>
    <row r="241" spans="1:25" ht="15.95" customHeight="1" x14ac:dyDescent="0.2">
      <c r="A241" s="62"/>
      <c r="B241" s="59"/>
      <c r="C241" s="84">
        <v>633004</v>
      </c>
      <c r="D241" s="59">
        <v>111</v>
      </c>
      <c r="E241" s="59" t="s">
        <v>781</v>
      </c>
      <c r="F241" s="236"/>
      <c r="G241" s="236">
        <v>30338</v>
      </c>
      <c r="H241" s="66">
        <v>0</v>
      </c>
      <c r="I241" s="66">
        <v>0</v>
      </c>
      <c r="J241" s="66">
        <v>0</v>
      </c>
      <c r="K241" s="66">
        <v>0</v>
      </c>
      <c r="L241" s="66">
        <v>0</v>
      </c>
    </row>
    <row r="242" spans="1:25" ht="15.95" customHeight="1" x14ac:dyDescent="0.2">
      <c r="A242" s="62"/>
      <c r="B242" s="59"/>
      <c r="C242" s="84" t="s">
        <v>784</v>
      </c>
      <c r="D242" s="59">
        <v>41</v>
      </c>
      <c r="E242" s="59" t="s">
        <v>785</v>
      </c>
      <c r="F242" s="236"/>
      <c r="G242" s="236">
        <v>2158</v>
      </c>
      <c r="H242" s="66">
        <v>0</v>
      </c>
      <c r="I242" s="66">
        <v>0</v>
      </c>
      <c r="J242" s="66">
        <v>0</v>
      </c>
      <c r="K242" s="66">
        <v>0</v>
      </c>
      <c r="L242" s="66">
        <v>0</v>
      </c>
    </row>
    <row r="243" spans="1:25" ht="15.95" customHeight="1" x14ac:dyDescent="0.2">
      <c r="A243" s="62"/>
      <c r="B243" s="59"/>
      <c r="C243" s="84">
        <v>637005</v>
      </c>
      <c r="D243" s="59">
        <v>41</v>
      </c>
      <c r="E243" s="59" t="s">
        <v>786</v>
      </c>
      <c r="F243" s="236"/>
      <c r="G243" s="236">
        <v>800</v>
      </c>
      <c r="H243" s="66">
        <v>0</v>
      </c>
      <c r="I243" s="66">
        <v>0</v>
      </c>
      <c r="J243" s="66">
        <v>0</v>
      </c>
      <c r="K243" s="66">
        <v>0</v>
      </c>
      <c r="L243" s="66">
        <v>0</v>
      </c>
    </row>
    <row r="244" spans="1:25" ht="15.95" customHeight="1" x14ac:dyDescent="0.2">
      <c r="A244" s="62"/>
      <c r="B244" s="59"/>
      <c r="C244" s="84" t="s">
        <v>369</v>
      </c>
      <c r="D244" s="59">
        <v>41</v>
      </c>
      <c r="E244" s="59" t="s">
        <v>787</v>
      </c>
      <c r="F244" s="236"/>
      <c r="G244" s="236">
        <v>8195</v>
      </c>
      <c r="H244" s="66">
        <v>0</v>
      </c>
      <c r="I244" s="66">
        <v>0</v>
      </c>
      <c r="J244" s="66">
        <v>0</v>
      </c>
      <c r="K244" s="66">
        <v>0</v>
      </c>
      <c r="L244" s="66">
        <v>0</v>
      </c>
    </row>
    <row r="245" spans="1:25" ht="15.95" customHeight="1" x14ac:dyDescent="0.2">
      <c r="A245" s="62"/>
      <c r="B245" s="59"/>
      <c r="C245" s="84" t="s">
        <v>788</v>
      </c>
      <c r="D245" s="59">
        <v>41</v>
      </c>
      <c r="E245" s="59" t="s">
        <v>789</v>
      </c>
      <c r="F245" s="236"/>
      <c r="G245" s="236">
        <v>0</v>
      </c>
      <c r="H245" s="66">
        <v>0</v>
      </c>
      <c r="I245" s="66">
        <v>0</v>
      </c>
      <c r="J245" s="66">
        <v>0</v>
      </c>
      <c r="K245" s="66">
        <v>0</v>
      </c>
      <c r="L245" s="66">
        <v>0</v>
      </c>
    </row>
    <row r="246" spans="1:25" ht="15.95" customHeight="1" x14ac:dyDescent="0.2">
      <c r="A246" s="59"/>
      <c r="B246" s="59"/>
      <c r="C246" s="84">
        <v>633006</v>
      </c>
      <c r="D246" s="59" t="s">
        <v>573</v>
      </c>
      <c r="E246" s="59" t="s">
        <v>782</v>
      </c>
      <c r="F246" s="236"/>
      <c r="G246" s="236">
        <v>298.44</v>
      </c>
      <c r="H246" s="66">
        <v>0</v>
      </c>
      <c r="I246" s="66">
        <v>0</v>
      </c>
      <c r="J246" s="66">
        <v>0</v>
      </c>
      <c r="K246" s="66">
        <v>0</v>
      </c>
      <c r="L246" s="66">
        <v>0</v>
      </c>
    </row>
    <row r="247" spans="1:25" ht="15.95" customHeight="1" x14ac:dyDescent="0.2">
      <c r="A247" s="59"/>
      <c r="B247" s="59"/>
      <c r="C247" s="84">
        <v>634001</v>
      </c>
      <c r="D247" s="59">
        <v>41</v>
      </c>
      <c r="E247" s="59" t="s">
        <v>477</v>
      </c>
      <c r="F247" s="236"/>
      <c r="G247" s="236">
        <v>384</v>
      </c>
      <c r="H247" s="66">
        <v>173</v>
      </c>
      <c r="I247" s="66">
        <v>0</v>
      </c>
      <c r="J247" s="66">
        <v>0</v>
      </c>
      <c r="K247" s="66">
        <v>0</v>
      </c>
      <c r="L247" s="66">
        <v>0</v>
      </c>
    </row>
    <row r="248" spans="1:25" ht="15.95" customHeight="1" x14ac:dyDescent="0.2">
      <c r="A248" s="59"/>
      <c r="B248" s="59"/>
      <c r="C248" s="84">
        <v>637011</v>
      </c>
      <c r="D248" s="59">
        <v>41</v>
      </c>
      <c r="E248" s="59" t="s">
        <v>790</v>
      </c>
      <c r="F248" s="236"/>
      <c r="G248" s="236">
        <v>3644.16</v>
      </c>
      <c r="H248" s="66">
        <v>3644</v>
      </c>
      <c r="I248" s="66">
        <v>3644</v>
      </c>
      <c r="J248" s="66">
        <v>3644</v>
      </c>
      <c r="K248" s="66">
        <v>3644</v>
      </c>
      <c r="L248" s="66">
        <v>3644</v>
      </c>
    </row>
    <row r="249" spans="1:25" ht="15.95" customHeight="1" x14ac:dyDescent="0.2">
      <c r="A249" s="59"/>
      <c r="B249" s="59"/>
      <c r="C249" s="84">
        <v>637005</v>
      </c>
      <c r="D249" s="59">
        <v>41</v>
      </c>
      <c r="E249" s="59" t="s">
        <v>821</v>
      </c>
      <c r="F249" s="236"/>
      <c r="G249" s="236">
        <v>0</v>
      </c>
      <c r="H249" s="66">
        <v>22600</v>
      </c>
      <c r="I249" s="66">
        <v>0</v>
      </c>
      <c r="J249" s="66">
        <v>0</v>
      </c>
      <c r="K249" s="66">
        <v>0</v>
      </c>
      <c r="L249" s="66">
        <v>0</v>
      </c>
    </row>
    <row r="250" spans="1:25" ht="15.95" customHeight="1" x14ac:dyDescent="0.2">
      <c r="A250" s="59"/>
      <c r="B250" s="59"/>
      <c r="C250" s="84">
        <v>633006</v>
      </c>
      <c r="D250" s="59">
        <v>41</v>
      </c>
      <c r="E250" s="310" t="s">
        <v>958</v>
      </c>
      <c r="F250" s="236"/>
      <c r="G250" s="236">
        <v>0</v>
      </c>
      <c r="H250" s="66">
        <v>14900</v>
      </c>
      <c r="I250" s="66">
        <v>0</v>
      </c>
      <c r="J250" s="66">
        <v>0</v>
      </c>
      <c r="K250" s="66">
        <v>0</v>
      </c>
      <c r="L250" s="66">
        <v>0</v>
      </c>
    </row>
    <row r="251" spans="1:25" ht="15.95" customHeight="1" x14ac:dyDescent="0.2">
      <c r="A251" s="59"/>
      <c r="B251" s="59"/>
      <c r="C251" s="313">
        <v>634003</v>
      </c>
      <c r="D251" s="314">
        <v>41</v>
      </c>
      <c r="E251" s="314" t="s">
        <v>896</v>
      </c>
      <c r="F251" s="236"/>
      <c r="G251" s="236">
        <v>0</v>
      </c>
      <c r="H251" s="66">
        <v>0</v>
      </c>
      <c r="I251" s="66">
        <v>861</v>
      </c>
      <c r="J251" s="66">
        <v>861</v>
      </c>
      <c r="K251" s="66">
        <v>861</v>
      </c>
      <c r="L251" s="66">
        <v>861</v>
      </c>
    </row>
    <row r="252" spans="1:25" ht="15.95" customHeight="1" x14ac:dyDescent="0.2">
      <c r="A252" s="59"/>
      <c r="B252" s="59"/>
      <c r="C252" s="313">
        <v>642001</v>
      </c>
      <c r="D252" s="314">
        <v>41</v>
      </c>
      <c r="E252" s="314" t="s">
        <v>897</v>
      </c>
      <c r="F252" s="236"/>
      <c r="G252" s="236">
        <v>0</v>
      </c>
      <c r="H252" s="66">
        <v>0</v>
      </c>
      <c r="I252" s="66">
        <v>4806</v>
      </c>
      <c r="J252" s="66">
        <v>0</v>
      </c>
      <c r="K252" s="66">
        <v>0</v>
      </c>
      <c r="L252" s="66">
        <v>0</v>
      </c>
    </row>
    <row r="253" spans="1:25" ht="15.95" customHeight="1" x14ac:dyDescent="0.2">
      <c r="A253" s="59"/>
      <c r="B253" s="59"/>
      <c r="C253" s="313">
        <v>637004</v>
      </c>
      <c r="D253" s="314">
        <v>41</v>
      </c>
      <c r="E253" s="314" t="s">
        <v>898</v>
      </c>
      <c r="F253" s="236"/>
      <c r="G253" s="236">
        <v>0</v>
      </c>
      <c r="H253" s="66">
        <v>0</v>
      </c>
      <c r="I253" s="66">
        <v>1080</v>
      </c>
      <c r="J253" s="66">
        <v>0</v>
      </c>
      <c r="K253" s="66">
        <v>0</v>
      </c>
      <c r="L253" s="66">
        <v>0</v>
      </c>
    </row>
    <row r="254" spans="1:25" ht="15.95" customHeight="1" x14ac:dyDescent="0.2">
      <c r="A254" s="104" t="s">
        <v>325</v>
      </c>
      <c r="B254" s="59"/>
      <c r="C254" s="84"/>
      <c r="D254" s="59"/>
      <c r="E254" s="64" t="s">
        <v>95</v>
      </c>
      <c r="F254" s="235">
        <v>182751.74</v>
      </c>
      <c r="G254" s="235">
        <f>SUM(G222:G253)</f>
        <v>225802.31</v>
      </c>
      <c r="H254" s="143">
        <f>SUM(H222:H253)</f>
        <v>256712</v>
      </c>
      <c r="I254" s="143">
        <f t="shared" ref="I254:L254" si="42">SUM(I222:I253)</f>
        <v>241796</v>
      </c>
      <c r="J254" s="143">
        <f t="shared" si="42"/>
        <v>223238</v>
      </c>
      <c r="K254" s="143">
        <f t="shared" si="42"/>
        <v>223238</v>
      </c>
      <c r="L254" s="143">
        <f t="shared" si="42"/>
        <v>223238</v>
      </c>
      <c r="N254" s="54">
        <f>SUM(F254)</f>
        <v>182751.74</v>
      </c>
      <c r="O254" s="54">
        <f t="shared" ref="O254:T254" si="43">SUM(G254)</f>
        <v>225802.31</v>
      </c>
      <c r="P254" s="54">
        <f t="shared" si="43"/>
        <v>256712</v>
      </c>
      <c r="Q254" s="54">
        <f t="shared" si="43"/>
        <v>241796</v>
      </c>
      <c r="R254" s="54">
        <f t="shared" si="43"/>
        <v>223238</v>
      </c>
      <c r="S254" s="54">
        <f t="shared" si="43"/>
        <v>223238</v>
      </c>
      <c r="T254" s="54">
        <f t="shared" si="43"/>
        <v>223238</v>
      </c>
      <c r="U254" s="6">
        <f>SUM(H254)</f>
        <v>256712</v>
      </c>
      <c r="V254" s="6">
        <f t="shared" ref="V254:Y254" si="44">SUM(I254)</f>
        <v>241796</v>
      </c>
      <c r="W254" s="6">
        <f t="shared" si="44"/>
        <v>223238</v>
      </c>
      <c r="X254" s="6">
        <f t="shared" si="44"/>
        <v>223238</v>
      </c>
      <c r="Y254" s="6">
        <f t="shared" si="44"/>
        <v>223238</v>
      </c>
    </row>
    <row r="255" spans="1:25" s="12" customFormat="1" ht="15.95" customHeight="1" x14ac:dyDescent="0.2">
      <c r="A255" s="72" t="s">
        <v>317</v>
      </c>
      <c r="B255" s="89"/>
      <c r="C255" s="88"/>
      <c r="D255" s="89"/>
      <c r="E255" s="89"/>
      <c r="F255" s="55"/>
      <c r="G255" s="55"/>
      <c r="H255" s="11"/>
      <c r="I255" s="11"/>
      <c r="J255" s="11"/>
      <c r="K255" s="11"/>
      <c r="L255" s="11"/>
    </row>
    <row r="256" spans="1:25" s="10" customFormat="1" ht="15.95" customHeight="1" x14ac:dyDescent="0.2">
      <c r="A256" s="97" t="s">
        <v>448</v>
      </c>
      <c r="B256" s="100" t="s">
        <v>461</v>
      </c>
      <c r="C256" s="88"/>
      <c r="D256" s="89"/>
      <c r="E256" s="89"/>
      <c r="F256" s="55"/>
      <c r="G256" s="55"/>
      <c r="H256" s="11"/>
      <c r="I256" s="11"/>
      <c r="J256" s="11"/>
      <c r="K256" s="11"/>
      <c r="L256" s="11"/>
    </row>
    <row r="257" spans="1:25" ht="15.95" customHeight="1" x14ac:dyDescent="0.2">
      <c r="A257" s="65"/>
      <c r="B257" s="64" t="s">
        <v>144</v>
      </c>
      <c r="C257" s="114"/>
      <c r="D257" s="64"/>
      <c r="E257" s="64" t="s">
        <v>145</v>
      </c>
      <c r="F257" s="236"/>
      <c r="G257" s="236"/>
      <c r="H257" s="66"/>
      <c r="I257" s="66"/>
      <c r="J257" s="66"/>
      <c r="K257" s="66"/>
      <c r="L257" s="66"/>
    </row>
    <row r="258" spans="1:25" ht="15.95" customHeight="1" x14ac:dyDescent="0.2">
      <c r="A258" s="104" t="s">
        <v>326</v>
      </c>
      <c r="B258" s="67"/>
      <c r="C258" s="84">
        <v>632001</v>
      </c>
      <c r="D258" s="59">
        <v>41</v>
      </c>
      <c r="E258" s="59" t="s">
        <v>574</v>
      </c>
      <c r="F258" s="191"/>
      <c r="G258" s="236">
        <v>23705.72</v>
      </c>
      <c r="H258" s="74">
        <v>23706</v>
      </c>
      <c r="I258" s="74">
        <v>22594</v>
      </c>
      <c r="J258" s="74">
        <v>23000</v>
      </c>
      <c r="K258" s="74">
        <v>23000</v>
      </c>
      <c r="L258" s="74">
        <v>23000</v>
      </c>
    </row>
    <row r="259" spans="1:25" ht="15.95" customHeight="1" x14ac:dyDescent="0.2">
      <c r="A259" s="104" t="s">
        <v>326</v>
      </c>
      <c r="B259" s="73"/>
      <c r="C259" s="84">
        <v>635005</v>
      </c>
      <c r="D259" s="59">
        <v>41</v>
      </c>
      <c r="E259" s="59" t="s">
        <v>146</v>
      </c>
      <c r="F259" s="191"/>
      <c r="G259" s="236">
        <v>7778.8</v>
      </c>
      <c r="H259" s="74">
        <v>10000</v>
      </c>
      <c r="I259" s="74">
        <v>10000</v>
      </c>
      <c r="J259" s="74">
        <v>10000</v>
      </c>
      <c r="K259" s="74">
        <v>10000</v>
      </c>
      <c r="L259" s="74">
        <v>10000</v>
      </c>
    </row>
    <row r="260" spans="1:25" ht="15.95" customHeight="1" x14ac:dyDescent="0.2">
      <c r="A260" s="115"/>
      <c r="B260" s="73"/>
      <c r="C260" s="84">
        <v>637005</v>
      </c>
      <c r="D260" s="59">
        <v>41</v>
      </c>
      <c r="E260" s="59" t="s">
        <v>576</v>
      </c>
      <c r="F260" s="191"/>
      <c r="G260" s="236">
        <v>309.16000000000003</v>
      </c>
      <c r="H260" s="74">
        <v>213</v>
      </c>
      <c r="I260" s="74">
        <v>287</v>
      </c>
      <c r="J260" s="74">
        <v>287</v>
      </c>
      <c r="K260" s="74">
        <v>287</v>
      </c>
      <c r="L260" s="74">
        <v>287</v>
      </c>
    </row>
    <row r="261" spans="1:25" ht="15.95" customHeight="1" x14ac:dyDescent="0.2">
      <c r="A261" s="115"/>
      <c r="B261" s="73"/>
      <c r="C261" s="202" t="s">
        <v>508</v>
      </c>
      <c r="D261" s="59">
        <v>41</v>
      </c>
      <c r="E261" s="59" t="s">
        <v>507</v>
      </c>
      <c r="F261" s="191"/>
      <c r="G261" s="236">
        <v>0</v>
      </c>
      <c r="H261" s="74">
        <v>783</v>
      </c>
      <c r="I261" s="74">
        <v>783</v>
      </c>
      <c r="J261" s="74">
        <v>783</v>
      </c>
      <c r="K261" s="74">
        <v>783</v>
      </c>
      <c r="L261" s="74">
        <v>783</v>
      </c>
    </row>
    <row r="262" spans="1:25" ht="15.95" customHeight="1" x14ac:dyDescent="0.2">
      <c r="A262" s="115"/>
      <c r="B262" s="73"/>
      <c r="C262" s="202" t="s">
        <v>59</v>
      </c>
      <c r="D262" s="59">
        <v>41</v>
      </c>
      <c r="E262" s="59" t="s">
        <v>780</v>
      </c>
      <c r="F262" s="191"/>
      <c r="G262" s="236">
        <v>4892.28</v>
      </c>
      <c r="H262" s="74">
        <v>0</v>
      </c>
      <c r="I262" s="74">
        <v>0</v>
      </c>
      <c r="J262" s="74">
        <v>0</v>
      </c>
      <c r="K262" s="74">
        <v>0</v>
      </c>
      <c r="L262" s="74">
        <v>0</v>
      </c>
    </row>
    <row r="263" spans="1:25" ht="15.95" customHeight="1" x14ac:dyDescent="0.2">
      <c r="A263" s="115"/>
      <c r="B263" s="73"/>
      <c r="C263" s="318">
        <v>637011</v>
      </c>
      <c r="D263" s="314">
        <v>41</v>
      </c>
      <c r="E263" s="314" t="s">
        <v>899</v>
      </c>
      <c r="F263" s="191"/>
      <c r="G263" s="236"/>
      <c r="H263" s="74"/>
      <c r="I263" s="74">
        <v>1728</v>
      </c>
      <c r="J263" s="74">
        <v>1900</v>
      </c>
      <c r="K263" s="74">
        <v>1900</v>
      </c>
      <c r="L263" s="74">
        <v>1900</v>
      </c>
    </row>
    <row r="264" spans="1:25" ht="15.95" customHeight="1" x14ac:dyDescent="0.2">
      <c r="A264" s="104" t="s">
        <v>326</v>
      </c>
      <c r="B264" s="59"/>
      <c r="C264" s="84"/>
      <c r="D264" s="59"/>
      <c r="E264" s="64" t="s">
        <v>69</v>
      </c>
      <c r="F264" s="235">
        <v>36438.559999999998</v>
      </c>
      <c r="G264" s="235">
        <f>SUM(G258:G262)</f>
        <v>36685.96</v>
      </c>
      <c r="H264" s="143">
        <f>SUM(H258:H263)</f>
        <v>34702</v>
      </c>
      <c r="I264" s="143">
        <f t="shared" ref="I264:L264" si="45">SUM(I258:I263)</f>
        <v>35392</v>
      </c>
      <c r="J264" s="143">
        <f t="shared" si="45"/>
        <v>35970</v>
      </c>
      <c r="K264" s="143">
        <f t="shared" si="45"/>
        <v>35970</v>
      </c>
      <c r="L264" s="143">
        <f t="shared" si="45"/>
        <v>35970</v>
      </c>
      <c r="N264" s="54">
        <f>SUM(F264)</f>
        <v>36438.559999999998</v>
      </c>
      <c r="O264" s="54">
        <f t="shared" ref="O264:T264" si="46">SUM(G264)</f>
        <v>36685.96</v>
      </c>
      <c r="P264" s="54">
        <f t="shared" si="46"/>
        <v>34702</v>
      </c>
      <c r="Q264" s="54">
        <f t="shared" si="46"/>
        <v>35392</v>
      </c>
      <c r="R264" s="54">
        <f t="shared" si="46"/>
        <v>35970</v>
      </c>
      <c r="S264" s="54">
        <f t="shared" si="46"/>
        <v>35970</v>
      </c>
      <c r="T264" s="54">
        <f t="shared" si="46"/>
        <v>35970</v>
      </c>
      <c r="U264" s="6">
        <f>SUM(H264)</f>
        <v>34702</v>
      </c>
      <c r="V264" s="6">
        <f t="shared" ref="V264:Y264" si="47">SUM(I264)</f>
        <v>35392</v>
      </c>
      <c r="W264" s="6">
        <f t="shared" si="47"/>
        <v>35970</v>
      </c>
      <c r="X264" s="6">
        <f t="shared" si="47"/>
        <v>35970</v>
      </c>
      <c r="Y264" s="6">
        <f t="shared" si="47"/>
        <v>35970</v>
      </c>
    </row>
    <row r="265" spans="1:25" s="12" customFormat="1" ht="15.95" customHeight="1" x14ac:dyDescent="0.2">
      <c r="A265" s="72" t="s">
        <v>327</v>
      </c>
      <c r="B265" s="89"/>
      <c r="C265" s="88"/>
      <c r="D265" s="89"/>
      <c r="E265" s="89"/>
      <c r="F265" s="55"/>
      <c r="G265" s="55"/>
      <c r="H265" s="11"/>
      <c r="I265" s="11"/>
      <c r="J265" s="11"/>
      <c r="K265" s="11"/>
      <c r="L265" s="11"/>
      <c r="U265" s="141"/>
    </row>
    <row r="266" spans="1:25" s="10" customFormat="1" ht="15.95" customHeight="1" x14ac:dyDescent="0.2">
      <c r="A266" s="97" t="s">
        <v>448</v>
      </c>
      <c r="B266" s="106" t="s">
        <v>462</v>
      </c>
      <c r="C266" s="107"/>
      <c r="D266" s="97"/>
      <c r="E266" s="97"/>
      <c r="F266" s="55"/>
      <c r="G266" s="55"/>
      <c r="H266" s="11"/>
      <c r="I266" s="11"/>
      <c r="J266" s="11"/>
      <c r="K266" s="11"/>
      <c r="L266" s="11"/>
    </row>
    <row r="267" spans="1:25" ht="15.95" customHeight="1" x14ac:dyDescent="0.2">
      <c r="A267" s="65"/>
      <c r="B267" s="64" t="s">
        <v>147</v>
      </c>
      <c r="C267" s="83"/>
      <c r="D267" s="64"/>
      <c r="E267" s="64" t="s">
        <v>148</v>
      </c>
      <c r="F267" s="236"/>
      <c r="G267" s="236"/>
      <c r="H267" s="66"/>
      <c r="I267" s="66"/>
      <c r="J267" s="66"/>
      <c r="K267" s="66"/>
      <c r="L267" s="66"/>
    </row>
    <row r="268" spans="1:25" ht="15.95" customHeight="1" x14ac:dyDescent="0.2">
      <c r="A268" s="108" t="s">
        <v>412</v>
      </c>
      <c r="B268" s="116"/>
      <c r="C268" s="94">
        <v>632001</v>
      </c>
      <c r="D268" s="65">
        <v>41</v>
      </c>
      <c r="E268" s="65" t="s">
        <v>149</v>
      </c>
      <c r="F268" s="236"/>
      <c r="G268" s="236">
        <v>313.43</v>
      </c>
      <c r="H268" s="66">
        <v>313</v>
      </c>
      <c r="I268" s="66">
        <v>288</v>
      </c>
      <c r="J268" s="66">
        <v>313</v>
      </c>
      <c r="K268" s="66">
        <v>313</v>
      </c>
      <c r="L268" s="66">
        <v>313</v>
      </c>
    </row>
    <row r="269" spans="1:25" ht="15.95" customHeight="1" x14ac:dyDescent="0.2">
      <c r="A269" s="108"/>
      <c r="B269" s="116"/>
      <c r="C269" s="207" t="s">
        <v>33</v>
      </c>
      <c r="D269" s="65">
        <v>41</v>
      </c>
      <c r="E269" s="65" t="s">
        <v>450</v>
      </c>
      <c r="F269" s="236"/>
      <c r="G269" s="236">
        <v>791.53</v>
      </c>
      <c r="H269" s="66">
        <v>792</v>
      </c>
      <c r="I269" s="66">
        <v>134</v>
      </c>
      <c r="J269" s="66">
        <v>150</v>
      </c>
      <c r="K269" s="66">
        <v>150</v>
      </c>
      <c r="L269" s="66">
        <v>150</v>
      </c>
    </row>
    <row r="270" spans="1:25" ht="15.95" customHeight="1" x14ac:dyDescent="0.2">
      <c r="A270" s="59"/>
      <c r="B270" s="73"/>
      <c r="C270" s="202" t="s">
        <v>29</v>
      </c>
      <c r="D270" s="59">
        <v>41</v>
      </c>
      <c r="E270" s="59" t="s">
        <v>150</v>
      </c>
      <c r="F270" s="236"/>
      <c r="G270" s="236">
        <v>296.67</v>
      </c>
      <c r="H270" s="66">
        <v>297</v>
      </c>
      <c r="I270" s="66">
        <v>334</v>
      </c>
      <c r="J270" s="66">
        <v>300</v>
      </c>
      <c r="K270" s="66">
        <v>300</v>
      </c>
      <c r="L270" s="66">
        <v>300</v>
      </c>
    </row>
    <row r="271" spans="1:25" ht="15.95" customHeight="1" x14ac:dyDescent="0.2">
      <c r="A271" s="59"/>
      <c r="B271" s="59"/>
      <c r="C271" s="202" t="s">
        <v>80</v>
      </c>
      <c r="D271" s="59">
        <v>41</v>
      </c>
      <c r="E271" s="59" t="s">
        <v>151</v>
      </c>
      <c r="F271" s="236"/>
      <c r="G271" s="236">
        <v>15839.83</v>
      </c>
      <c r="H271" s="66">
        <v>15500</v>
      </c>
      <c r="I271" s="66">
        <v>15500</v>
      </c>
      <c r="J271" s="66">
        <v>15500</v>
      </c>
      <c r="K271" s="66">
        <v>15500</v>
      </c>
      <c r="L271" s="66">
        <v>15500</v>
      </c>
    </row>
    <row r="272" spans="1:25" ht="15.95" customHeight="1" x14ac:dyDescent="0.2">
      <c r="A272" s="59"/>
      <c r="B272" s="59"/>
      <c r="C272" s="202" t="s">
        <v>105</v>
      </c>
      <c r="D272" s="59">
        <v>41</v>
      </c>
      <c r="E272" s="59" t="s">
        <v>152</v>
      </c>
      <c r="F272" s="236"/>
      <c r="G272" s="236">
        <v>3438.01</v>
      </c>
      <c r="H272" s="66">
        <v>2700</v>
      </c>
      <c r="I272" s="66">
        <v>2700</v>
      </c>
      <c r="J272" s="66">
        <v>2700</v>
      </c>
      <c r="K272" s="66">
        <v>2700</v>
      </c>
      <c r="L272" s="66">
        <v>2700</v>
      </c>
    </row>
    <row r="273" spans="1:12" ht="15.95" customHeight="1" x14ac:dyDescent="0.2">
      <c r="A273" s="59"/>
      <c r="B273" s="59"/>
      <c r="C273" s="202" t="s">
        <v>31</v>
      </c>
      <c r="D273" s="59">
        <v>41</v>
      </c>
      <c r="E273" s="59" t="s">
        <v>378</v>
      </c>
      <c r="F273" s="236"/>
      <c r="G273" s="236">
        <v>385.59</v>
      </c>
      <c r="H273" s="66">
        <v>480</v>
      </c>
      <c r="I273" s="66">
        <v>382</v>
      </c>
      <c r="J273" s="66">
        <v>400</v>
      </c>
      <c r="K273" s="66">
        <v>400</v>
      </c>
      <c r="L273" s="66">
        <v>400</v>
      </c>
    </row>
    <row r="274" spans="1:12" ht="15.95" customHeight="1" x14ac:dyDescent="0.2">
      <c r="A274" s="59"/>
      <c r="B274" s="73"/>
      <c r="C274" s="202" t="s">
        <v>33</v>
      </c>
      <c r="D274" s="59">
        <v>41</v>
      </c>
      <c r="E274" s="59" t="s">
        <v>151</v>
      </c>
      <c r="F274" s="236"/>
      <c r="G274" s="236">
        <v>16659.740000000002</v>
      </c>
      <c r="H274" s="66">
        <v>17400</v>
      </c>
      <c r="I274" s="66">
        <v>17400</v>
      </c>
      <c r="J274" s="66">
        <v>17400</v>
      </c>
      <c r="K274" s="66">
        <v>17400</v>
      </c>
      <c r="L274" s="66">
        <v>17400</v>
      </c>
    </row>
    <row r="275" spans="1:12" ht="15.95" customHeight="1" x14ac:dyDescent="0.2">
      <c r="A275" s="59"/>
      <c r="B275" s="73"/>
      <c r="C275" s="202" t="s">
        <v>153</v>
      </c>
      <c r="D275" s="59">
        <v>41</v>
      </c>
      <c r="E275" s="59" t="s">
        <v>152</v>
      </c>
      <c r="F275" s="236"/>
      <c r="G275" s="236">
        <v>3398.74</v>
      </c>
      <c r="H275" s="66">
        <v>2373</v>
      </c>
      <c r="I275" s="66">
        <v>2600</v>
      </c>
      <c r="J275" s="66">
        <v>2600</v>
      </c>
      <c r="K275" s="66">
        <v>2600</v>
      </c>
      <c r="L275" s="66">
        <v>2600</v>
      </c>
    </row>
    <row r="276" spans="1:12" ht="15.95" customHeight="1" x14ac:dyDescent="0.2">
      <c r="A276" s="59"/>
      <c r="B276" s="73"/>
      <c r="C276" s="202" t="s">
        <v>557</v>
      </c>
      <c r="D276" s="59">
        <v>41</v>
      </c>
      <c r="E276" s="59" t="s">
        <v>559</v>
      </c>
      <c r="F276" s="236"/>
      <c r="G276" s="236">
        <v>79.44</v>
      </c>
      <c r="H276" s="66">
        <v>0</v>
      </c>
      <c r="I276" s="66">
        <v>63</v>
      </c>
      <c r="J276" s="66">
        <v>0</v>
      </c>
      <c r="K276" s="66">
        <v>0</v>
      </c>
      <c r="L276" s="66">
        <v>0</v>
      </c>
    </row>
    <row r="277" spans="1:12" ht="15.95" customHeight="1" x14ac:dyDescent="0.2">
      <c r="A277" s="59"/>
      <c r="B277" s="73"/>
      <c r="C277" s="202" t="s">
        <v>38</v>
      </c>
      <c r="D277" s="59">
        <v>41</v>
      </c>
      <c r="E277" s="59" t="s">
        <v>674</v>
      </c>
      <c r="F277" s="236"/>
      <c r="G277" s="236">
        <v>579.85</v>
      </c>
      <c r="H277" s="66">
        <v>567</v>
      </c>
      <c r="I277" s="66">
        <v>1300</v>
      </c>
      <c r="J277" s="66">
        <v>567</v>
      </c>
      <c r="K277" s="66">
        <v>567</v>
      </c>
      <c r="L277" s="66">
        <v>567</v>
      </c>
    </row>
    <row r="278" spans="1:12" ht="15.95" customHeight="1" x14ac:dyDescent="0.2">
      <c r="A278" s="59"/>
      <c r="B278" s="73"/>
      <c r="C278" s="202">
        <v>632002</v>
      </c>
      <c r="D278" s="59">
        <v>41</v>
      </c>
      <c r="E278" s="59" t="s">
        <v>154</v>
      </c>
      <c r="F278" s="236"/>
      <c r="G278" s="236">
        <v>99.54</v>
      </c>
      <c r="H278" s="66">
        <v>207</v>
      </c>
      <c r="I278" s="66">
        <v>207</v>
      </c>
      <c r="J278" s="66">
        <v>207</v>
      </c>
      <c r="K278" s="66">
        <v>207</v>
      </c>
      <c r="L278" s="66">
        <v>207</v>
      </c>
    </row>
    <row r="279" spans="1:12" ht="15.95" customHeight="1" x14ac:dyDescent="0.2">
      <c r="A279" s="59"/>
      <c r="B279" s="73"/>
      <c r="C279" s="202">
        <v>632002</v>
      </c>
      <c r="D279" s="59">
        <v>41</v>
      </c>
      <c r="E279" s="59" t="s">
        <v>155</v>
      </c>
      <c r="F279" s="236"/>
      <c r="G279" s="236">
        <v>58.87</v>
      </c>
      <c r="H279" s="66">
        <v>59</v>
      </c>
      <c r="I279" s="66">
        <v>59</v>
      </c>
      <c r="J279" s="66">
        <v>59</v>
      </c>
      <c r="K279" s="66">
        <v>59</v>
      </c>
      <c r="L279" s="66">
        <v>59</v>
      </c>
    </row>
    <row r="280" spans="1:12" ht="15.95" customHeight="1" x14ac:dyDescent="0.2">
      <c r="A280" s="59"/>
      <c r="B280" s="73"/>
      <c r="C280" s="202" t="s">
        <v>50</v>
      </c>
      <c r="D280" s="59">
        <v>41</v>
      </c>
      <c r="E280" s="59" t="s">
        <v>560</v>
      </c>
      <c r="F280" s="236"/>
      <c r="G280" s="236">
        <v>94.16</v>
      </c>
      <c r="H280" s="66">
        <v>75</v>
      </c>
      <c r="I280" s="66">
        <v>88</v>
      </c>
      <c r="J280" s="66">
        <v>75</v>
      </c>
      <c r="K280" s="66">
        <v>75</v>
      </c>
      <c r="L280" s="66">
        <v>75</v>
      </c>
    </row>
    <row r="281" spans="1:12" ht="15.95" customHeight="1" x14ac:dyDescent="0.2">
      <c r="A281" s="59"/>
      <c r="B281" s="73"/>
      <c r="C281" s="202">
        <v>637015</v>
      </c>
      <c r="D281" s="59">
        <v>41</v>
      </c>
      <c r="E281" s="59" t="s">
        <v>565</v>
      </c>
      <c r="F281" s="236"/>
      <c r="G281" s="236">
        <v>475.39</v>
      </c>
      <c r="H281" s="66">
        <v>678</v>
      </c>
      <c r="I281" s="66">
        <v>678</v>
      </c>
      <c r="J281" s="66">
        <v>678</v>
      </c>
      <c r="K281" s="66">
        <v>678</v>
      </c>
      <c r="L281" s="66">
        <v>678</v>
      </c>
    </row>
    <row r="282" spans="1:12" ht="15.95" customHeight="1" x14ac:dyDescent="0.2">
      <c r="A282" s="59"/>
      <c r="B282" s="73"/>
      <c r="C282" s="202">
        <v>637004</v>
      </c>
      <c r="D282" s="59">
        <v>41</v>
      </c>
      <c r="E282" s="59" t="s">
        <v>738</v>
      </c>
      <c r="F282" s="236"/>
      <c r="G282" s="236">
        <v>165</v>
      </c>
      <c r="H282" s="66">
        <v>145</v>
      </c>
      <c r="I282" s="66">
        <v>145</v>
      </c>
      <c r="J282" s="66">
        <v>145</v>
      </c>
      <c r="K282" s="66">
        <v>145</v>
      </c>
      <c r="L282" s="66">
        <v>145</v>
      </c>
    </row>
    <row r="283" spans="1:12" ht="15.95" customHeight="1" x14ac:dyDescent="0.2">
      <c r="A283" s="59"/>
      <c r="B283" s="73"/>
      <c r="C283" s="202" t="s">
        <v>737</v>
      </c>
      <c r="D283" s="59">
        <v>41</v>
      </c>
      <c r="E283" s="59" t="s">
        <v>739</v>
      </c>
      <c r="F283" s="236"/>
      <c r="G283" s="236">
        <v>165</v>
      </c>
      <c r="H283" s="66">
        <v>145</v>
      </c>
      <c r="I283" s="66">
        <v>145</v>
      </c>
      <c r="J283" s="66">
        <v>145</v>
      </c>
      <c r="K283" s="66">
        <v>145</v>
      </c>
      <c r="L283" s="66">
        <v>145</v>
      </c>
    </row>
    <row r="284" spans="1:12" ht="15.95" customHeight="1" x14ac:dyDescent="0.2">
      <c r="A284" s="59"/>
      <c r="B284" s="73"/>
      <c r="C284" s="202" t="s">
        <v>566</v>
      </c>
      <c r="D284" s="59">
        <v>41</v>
      </c>
      <c r="E284" s="59" t="s">
        <v>567</v>
      </c>
      <c r="F284" s="236"/>
      <c r="G284" s="236">
        <v>574.44000000000005</v>
      </c>
      <c r="H284" s="66">
        <v>574</v>
      </c>
      <c r="I284" s="66">
        <v>574</v>
      </c>
      <c r="J284" s="66">
        <v>574</v>
      </c>
      <c r="K284" s="66">
        <v>574</v>
      </c>
      <c r="L284" s="66">
        <v>574</v>
      </c>
    </row>
    <row r="285" spans="1:12" ht="15.95" customHeight="1" x14ac:dyDescent="0.2">
      <c r="A285" s="59"/>
      <c r="B285" s="73"/>
      <c r="C285" s="202">
        <v>637015</v>
      </c>
      <c r="D285" s="59">
        <v>41</v>
      </c>
      <c r="E285" s="59" t="s">
        <v>621</v>
      </c>
      <c r="F285" s="236"/>
      <c r="G285" s="236">
        <v>421.09</v>
      </c>
      <c r="H285" s="66">
        <v>421</v>
      </c>
      <c r="I285" s="66">
        <v>421</v>
      </c>
      <c r="J285" s="66">
        <v>421</v>
      </c>
      <c r="K285" s="66">
        <v>421</v>
      </c>
      <c r="L285" s="66">
        <v>421</v>
      </c>
    </row>
    <row r="286" spans="1:12" ht="15.95" customHeight="1" x14ac:dyDescent="0.2">
      <c r="A286" s="59"/>
      <c r="B286" s="73"/>
      <c r="C286" s="202">
        <v>637005</v>
      </c>
      <c r="D286" s="59">
        <v>41</v>
      </c>
      <c r="E286" s="59" t="s">
        <v>564</v>
      </c>
      <c r="F286" s="236"/>
      <c r="G286" s="236">
        <v>171.99</v>
      </c>
      <c r="H286" s="66">
        <v>172</v>
      </c>
      <c r="I286" s="66">
        <v>173</v>
      </c>
      <c r="J286" s="66">
        <v>173</v>
      </c>
      <c r="K286" s="66">
        <v>173</v>
      </c>
      <c r="L286" s="66">
        <v>173</v>
      </c>
    </row>
    <row r="287" spans="1:12" ht="15.95" customHeight="1" x14ac:dyDescent="0.2">
      <c r="A287" s="59"/>
      <c r="B287" s="73"/>
      <c r="C287" s="202" t="s">
        <v>369</v>
      </c>
      <c r="D287" s="59">
        <v>41</v>
      </c>
      <c r="E287" s="59" t="s">
        <v>563</v>
      </c>
      <c r="F287" s="236"/>
      <c r="G287" s="236">
        <v>172</v>
      </c>
      <c r="H287" s="66">
        <v>172</v>
      </c>
      <c r="I287" s="66">
        <v>173</v>
      </c>
      <c r="J287" s="66">
        <v>173</v>
      </c>
      <c r="K287" s="66">
        <v>173</v>
      </c>
      <c r="L287" s="66">
        <v>173</v>
      </c>
    </row>
    <row r="288" spans="1:12" ht="15.95" customHeight="1" x14ac:dyDescent="0.2">
      <c r="A288" s="59"/>
      <c r="B288" s="73"/>
      <c r="C288" s="202">
        <v>635006</v>
      </c>
      <c r="D288" s="59">
        <v>41</v>
      </c>
      <c r="E288" s="314" t="s">
        <v>968</v>
      </c>
      <c r="F288" s="257"/>
      <c r="G288" s="236">
        <v>11042.79</v>
      </c>
      <c r="H288" s="166">
        <v>30000</v>
      </c>
      <c r="I288" s="166">
        <v>32246</v>
      </c>
      <c r="J288" s="166">
        <v>50000</v>
      </c>
      <c r="K288" s="166">
        <v>30000</v>
      </c>
      <c r="L288" s="166">
        <v>30000</v>
      </c>
    </row>
    <row r="289" spans="1:12" ht="15.95" customHeight="1" x14ac:dyDescent="0.2">
      <c r="A289" s="59"/>
      <c r="B289" s="59"/>
      <c r="C289" s="318">
        <v>636002</v>
      </c>
      <c r="D289" s="314">
        <v>41</v>
      </c>
      <c r="E289" s="314" t="s">
        <v>900</v>
      </c>
      <c r="F289" s="257"/>
      <c r="G289" s="236">
        <v>0</v>
      </c>
      <c r="H289" s="166">
        <v>0</v>
      </c>
      <c r="I289" s="166">
        <v>274</v>
      </c>
      <c r="J289" s="166">
        <v>0</v>
      </c>
      <c r="K289" s="166">
        <v>0</v>
      </c>
      <c r="L289" s="166">
        <v>0</v>
      </c>
    </row>
    <row r="290" spans="1:12" ht="15.95" customHeight="1" x14ac:dyDescent="0.2">
      <c r="A290" s="59"/>
      <c r="B290" s="59"/>
      <c r="C290" s="202" t="s">
        <v>119</v>
      </c>
      <c r="D290" s="59">
        <v>41</v>
      </c>
      <c r="E290" s="59" t="s">
        <v>607</v>
      </c>
      <c r="F290" s="236"/>
      <c r="G290" s="236">
        <v>2503.39</v>
      </c>
      <c r="H290" s="66">
        <v>4000</v>
      </c>
      <c r="I290" s="66">
        <v>4000</v>
      </c>
      <c r="J290" s="66">
        <v>4000</v>
      </c>
      <c r="K290" s="66">
        <v>4000</v>
      </c>
      <c r="L290" s="66">
        <v>4000</v>
      </c>
    </row>
    <row r="291" spans="1:12" ht="15.95" customHeight="1" x14ac:dyDescent="0.2">
      <c r="A291" s="59"/>
      <c r="B291" s="59"/>
      <c r="C291" s="202" t="s">
        <v>608</v>
      </c>
      <c r="D291" s="59">
        <v>41</v>
      </c>
      <c r="E291" s="59" t="s">
        <v>609</v>
      </c>
      <c r="F291" s="236"/>
      <c r="G291" s="236">
        <v>150.84</v>
      </c>
      <c r="H291" s="66">
        <v>2000</v>
      </c>
      <c r="I291" s="66">
        <v>2000</v>
      </c>
      <c r="J291" s="66">
        <v>2000</v>
      </c>
      <c r="K291" s="66">
        <v>2000</v>
      </c>
      <c r="L291" s="66">
        <v>2000</v>
      </c>
    </row>
    <row r="292" spans="1:12" ht="15.95" customHeight="1" x14ac:dyDescent="0.2">
      <c r="A292" s="59"/>
      <c r="B292" s="59"/>
      <c r="C292" s="84">
        <v>635009</v>
      </c>
      <c r="D292" s="59">
        <v>41</v>
      </c>
      <c r="E292" s="160" t="s">
        <v>610</v>
      </c>
      <c r="F292" s="236"/>
      <c r="G292" s="236">
        <v>90</v>
      </c>
      <c r="H292" s="66">
        <v>90</v>
      </c>
      <c r="I292" s="66">
        <v>90</v>
      </c>
      <c r="J292" s="66">
        <v>90</v>
      </c>
      <c r="K292" s="66">
        <v>90</v>
      </c>
      <c r="L292" s="66">
        <v>90</v>
      </c>
    </row>
    <row r="293" spans="1:12" ht="15.95" customHeight="1" x14ac:dyDescent="0.2">
      <c r="A293" s="59"/>
      <c r="B293" s="59"/>
      <c r="C293" s="84">
        <v>635009</v>
      </c>
      <c r="D293" s="59">
        <v>41</v>
      </c>
      <c r="E293" s="160" t="s">
        <v>611</v>
      </c>
      <c r="F293" s="236"/>
      <c r="G293" s="236">
        <v>90</v>
      </c>
      <c r="H293" s="66">
        <v>90</v>
      </c>
      <c r="I293" s="66">
        <v>90</v>
      </c>
      <c r="J293" s="66">
        <v>90</v>
      </c>
      <c r="K293" s="66">
        <v>90</v>
      </c>
      <c r="L293" s="66">
        <v>90</v>
      </c>
    </row>
    <row r="294" spans="1:12" ht="15.95" customHeight="1" x14ac:dyDescent="0.2">
      <c r="A294" s="59"/>
      <c r="B294" s="73"/>
      <c r="C294" s="202" t="s">
        <v>452</v>
      </c>
      <c r="D294" s="59">
        <v>41</v>
      </c>
      <c r="E294" s="310" t="s">
        <v>901</v>
      </c>
      <c r="F294" s="236"/>
      <c r="G294" s="236">
        <v>3333.13</v>
      </c>
      <c r="H294" s="66">
        <v>3333</v>
      </c>
      <c r="I294" s="66">
        <v>3772</v>
      </c>
      <c r="J294" s="66">
        <v>3500</v>
      </c>
      <c r="K294" s="66">
        <v>3500</v>
      </c>
      <c r="L294" s="66">
        <v>3500</v>
      </c>
    </row>
    <row r="295" spans="1:12" ht="15.95" customHeight="1" x14ac:dyDescent="0.2">
      <c r="A295" s="59"/>
      <c r="B295" s="73"/>
      <c r="C295" s="202" t="s">
        <v>115</v>
      </c>
      <c r="D295" s="59">
        <v>41</v>
      </c>
      <c r="E295" s="310" t="s">
        <v>902</v>
      </c>
      <c r="F295" s="236"/>
      <c r="G295" s="236">
        <v>3172.54</v>
      </c>
      <c r="H295" s="66">
        <v>3173</v>
      </c>
      <c r="I295" s="66">
        <v>3930</v>
      </c>
      <c r="J295" s="66">
        <v>3500</v>
      </c>
      <c r="K295" s="66">
        <v>3500</v>
      </c>
      <c r="L295" s="66">
        <v>3500</v>
      </c>
    </row>
    <row r="296" spans="1:12" ht="15.95" customHeight="1" x14ac:dyDescent="0.2">
      <c r="A296" s="59"/>
      <c r="B296" s="73"/>
      <c r="C296" s="202" t="s">
        <v>612</v>
      </c>
      <c r="D296" s="59">
        <v>41</v>
      </c>
      <c r="E296" s="59" t="s">
        <v>614</v>
      </c>
      <c r="F296" s="236"/>
      <c r="G296" s="236">
        <v>255</v>
      </c>
      <c r="H296" s="66">
        <v>250</v>
      </c>
      <c r="I296" s="66">
        <v>250</v>
      </c>
      <c r="J296" s="66">
        <v>250</v>
      </c>
      <c r="K296" s="66">
        <v>250</v>
      </c>
      <c r="L296" s="66">
        <v>250</v>
      </c>
    </row>
    <row r="297" spans="1:12" ht="15.95" customHeight="1" x14ac:dyDescent="0.2">
      <c r="A297" s="59"/>
      <c r="B297" s="73"/>
      <c r="C297" s="202" t="s">
        <v>612</v>
      </c>
      <c r="D297" s="59">
        <v>41</v>
      </c>
      <c r="E297" s="59" t="s">
        <v>613</v>
      </c>
      <c r="F297" s="236"/>
      <c r="G297" s="236">
        <v>927</v>
      </c>
      <c r="H297" s="66">
        <v>250</v>
      </c>
      <c r="I297" s="66">
        <v>250</v>
      </c>
      <c r="J297" s="66">
        <v>250</v>
      </c>
      <c r="K297" s="66">
        <v>250</v>
      </c>
      <c r="L297" s="66">
        <v>250</v>
      </c>
    </row>
    <row r="298" spans="1:12" ht="15.95" customHeight="1" x14ac:dyDescent="0.2">
      <c r="A298" s="59"/>
      <c r="B298" s="73"/>
      <c r="C298" s="202">
        <v>637011</v>
      </c>
      <c r="D298" s="59">
        <v>41</v>
      </c>
      <c r="E298" s="59" t="s">
        <v>740</v>
      </c>
      <c r="F298" s="236"/>
      <c r="G298" s="236">
        <v>500</v>
      </c>
      <c r="H298" s="66">
        <v>0</v>
      </c>
      <c r="I298" s="66">
        <v>0</v>
      </c>
      <c r="J298" s="66">
        <v>0</v>
      </c>
      <c r="K298" s="66">
        <v>0</v>
      </c>
      <c r="L298" s="66">
        <v>0</v>
      </c>
    </row>
    <row r="299" spans="1:12" ht="15.95" customHeight="1" x14ac:dyDescent="0.2">
      <c r="A299" s="59"/>
      <c r="B299" s="68"/>
      <c r="C299" s="202">
        <v>632002</v>
      </c>
      <c r="D299" s="59">
        <v>41</v>
      </c>
      <c r="E299" s="117" t="s">
        <v>579</v>
      </c>
      <c r="F299" s="236"/>
      <c r="G299" s="236">
        <v>595.27</v>
      </c>
      <c r="H299" s="66">
        <v>1093</v>
      </c>
      <c r="I299" s="66">
        <v>1093</v>
      </c>
      <c r="J299" s="66">
        <v>1093</v>
      </c>
      <c r="K299" s="66">
        <v>1093</v>
      </c>
      <c r="L299" s="66">
        <v>1093</v>
      </c>
    </row>
    <row r="300" spans="1:12" ht="15.95" customHeight="1" x14ac:dyDescent="0.2">
      <c r="A300" s="59"/>
      <c r="B300" s="68"/>
      <c r="C300" s="208" t="s">
        <v>561</v>
      </c>
      <c r="D300" s="59">
        <v>41</v>
      </c>
      <c r="E300" s="117" t="s">
        <v>562</v>
      </c>
      <c r="F300" s="236"/>
      <c r="G300" s="236">
        <v>1356.64</v>
      </c>
      <c r="H300" s="66">
        <v>1211</v>
      </c>
      <c r="I300" s="66">
        <v>1211</v>
      </c>
      <c r="J300" s="66">
        <v>1211</v>
      </c>
      <c r="K300" s="66">
        <v>1211</v>
      </c>
      <c r="L300" s="66">
        <v>1211</v>
      </c>
    </row>
    <row r="301" spans="1:12" ht="15.95" customHeight="1" x14ac:dyDescent="0.2">
      <c r="A301" s="59"/>
      <c r="B301" s="73"/>
      <c r="C301" s="202">
        <v>637027</v>
      </c>
      <c r="D301" s="59">
        <v>41</v>
      </c>
      <c r="E301" s="59" t="s">
        <v>800</v>
      </c>
      <c r="F301" s="236"/>
      <c r="G301" s="236">
        <v>0</v>
      </c>
      <c r="H301" s="66">
        <v>0</v>
      </c>
      <c r="I301" s="66">
        <v>0</v>
      </c>
      <c r="J301" s="66">
        <v>0</v>
      </c>
      <c r="K301" s="66">
        <v>0</v>
      </c>
      <c r="L301" s="66">
        <v>0</v>
      </c>
    </row>
    <row r="302" spans="1:12" ht="15.95" customHeight="1" x14ac:dyDescent="0.2">
      <c r="A302" s="59"/>
      <c r="B302" s="59"/>
      <c r="C302" s="202" t="s">
        <v>47</v>
      </c>
      <c r="D302" s="59">
        <v>41</v>
      </c>
      <c r="E302" s="59" t="s">
        <v>736</v>
      </c>
      <c r="F302" s="236"/>
      <c r="G302" s="236">
        <v>531.30999999999995</v>
      </c>
      <c r="H302" s="66">
        <v>531</v>
      </c>
      <c r="I302" s="66">
        <v>1000</v>
      </c>
      <c r="J302" s="66">
        <v>1000</v>
      </c>
      <c r="K302" s="66">
        <v>1000</v>
      </c>
      <c r="L302" s="66">
        <v>1000</v>
      </c>
    </row>
    <row r="303" spans="1:12" ht="15.95" customHeight="1" x14ac:dyDescent="0.2">
      <c r="A303" s="59"/>
      <c r="B303" s="62"/>
      <c r="C303" s="204">
        <v>636001</v>
      </c>
      <c r="D303" s="59">
        <v>41</v>
      </c>
      <c r="E303" s="62" t="s">
        <v>577</v>
      </c>
      <c r="F303" s="236"/>
      <c r="G303" s="236">
        <v>8.32</v>
      </c>
      <c r="H303" s="66">
        <v>3</v>
      </c>
      <c r="I303" s="66">
        <v>3</v>
      </c>
      <c r="J303" s="66">
        <v>3</v>
      </c>
      <c r="K303" s="66">
        <v>3</v>
      </c>
      <c r="L303" s="66">
        <v>3</v>
      </c>
    </row>
    <row r="304" spans="1:12" ht="15.95" customHeight="1" x14ac:dyDescent="0.2">
      <c r="A304" s="59"/>
      <c r="B304" s="59"/>
      <c r="C304" s="202" t="s">
        <v>451</v>
      </c>
      <c r="D304" s="59">
        <v>41</v>
      </c>
      <c r="E304" s="59" t="s">
        <v>676</v>
      </c>
      <c r="F304" s="236"/>
      <c r="G304" s="236">
        <v>440</v>
      </c>
      <c r="H304" s="66">
        <v>900</v>
      </c>
      <c r="I304" s="66">
        <v>900</v>
      </c>
      <c r="J304" s="66">
        <v>900</v>
      </c>
      <c r="K304" s="66">
        <v>900</v>
      </c>
      <c r="L304" s="66">
        <v>900</v>
      </c>
    </row>
    <row r="305" spans="1:25" ht="15.95" customHeight="1" x14ac:dyDescent="0.2">
      <c r="A305" s="59"/>
      <c r="B305" s="59"/>
      <c r="C305" s="202">
        <v>633006</v>
      </c>
      <c r="D305" s="59">
        <v>41</v>
      </c>
      <c r="E305" s="59" t="s">
        <v>675</v>
      </c>
      <c r="F305" s="236"/>
      <c r="G305" s="236">
        <v>2115.84</v>
      </c>
      <c r="H305" s="66">
        <v>2500</v>
      </c>
      <c r="I305" s="66">
        <v>2500</v>
      </c>
      <c r="J305" s="66">
        <v>2500</v>
      </c>
      <c r="K305" s="66">
        <v>2500</v>
      </c>
      <c r="L305" s="66">
        <v>2500</v>
      </c>
    </row>
    <row r="306" spans="1:25" ht="15.95" customHeight="1" x14ac:dyDescent="0.2">
      <c r="A306" s="59"/>
      <c r="B306" s="59"/>
      <c r="C306" s="202">
        <v>633006</v>
      </c>
      <c r="D306" s="59">
        <v>41</v>
      </c>
      <c r="E306" s="59" t="s">
        <v>792</v>
      </c>
      <c r="F306" s="257"/>
      <c r="G306" s="236">
        <v>325.5</v>
      </c>
      <c r="H306" s="166">
        <v>250</v>
      </c>
      <c r="I306" s="166">
        <v>250</v>
      </c>
      <c r="J306" s="166">
        <v>250</v>
      </c>
      <c r="K306" s="166">
        <v>250</v>
      </c>
      <c r="L306" s="166">
        <v>250</v>
      </c>
    </row>
    <row r="307" spans="1:25" ht="15.95" customHeight="1" x14ac:dyDescent="0.2">
      <c r="A307" s="59"/>
      <c r="B307" s="59"/>
      <c r="C307" s="202" t="s">
        <v>652</v>
      </c>
      <c r="D307" s="59">
        <v>41</v>
      </c>
      <c r="E307" s="59" t="s">
        <v>865</v>
      </c>
      <c r="F307" s="257"/>
      <c r="G307" s="236">
        <v>282</v>
      </c>
      <c r="H307" s="166">
        <v>0</v>
      </c>
      <c r="I307" s="166">
        <v>0</v>
      </c>
      <c r="J307" s="166">
        <v>0</v>
      </c>
      <c r="K307" s="166">
        <v>0</v>
      </c>
      <c r="L307" s="166">
        <v>0</v>
      </c>
    </row>
    <row r="308" spans="1:25" ht="15.95" customHeight="1" x14ac:dyDescent="0.2">
      <c r="A308" s="59"/>
      <c r="B308" s="59"/>
      <c r="C308" s="202">
        <v>637005</v>
      </c>
      <c r="D308" s="59">
        <v>41</v>
      </c>
      <c r="E308" s="310" t="s">
        <v>903</v>
      </c>
      <c r="F308" s="257"/>
      <c r="G308" s="236">
        <v>0</v>
      </c>
      <c r="H308" s="166">
        <v>1750</v>
      </c>
      <c r="I308" s="166">
        <v>1750</v>
      </c>
      <c r="J308" s="166">
        <v>0</v>
      </c>
      <c r="K308" s="166">
        <v>0</v>
      </c>
      <c r="L308" s="166">
        <v>0</v>
      </c>
    </row>
    <row r="309" spans="1:25" ht="15.95" customHeight="1" x14ac:dyDescent="0.2">
      <c r="A309" s="59"/>
      <c r="B309" s="59"/>
      <c r="C309" s="318" t="s">
        <v>652</v>
      </c>
      <c r="D309" s="314">
        <v>41</v>
      </c>
      <c r="E309" s="314" t="s">
        <v>906</v>
      </c>
      <c r="F309" s="257"/>
      <c r="G309" s="236">
        <v>0</v>
      </c>
      <c r="H309" s="166">
        <v>0</v>
      </c>
      <c r="I309" s="166">
        <v>6500</v>
      </c>
      <c r="J309" s="166">
        <v>0</v>
      </c>
      <c r="K309" s="166">
        <v>0</v>
      </c>
      <c r="L309" s="166">
        <v>0</v>
      </c>
    </row>
    <row r="310" spans="1:25" ht="15.95" customHeight="1" x14ac:dyDescent="0.2">
      <c r="A310" s="59"/>
      <c r="B310" s="59"/>
      <c r="C310" s="318" t="s">
        <v>904</v>
      </c>
      <c r="D310" s="314">
        <v>41</v>
      </c>
      <c r="E310" s="314" t="s">
        <v>905</v>
      </c>
      <c r="F310" s="257"/>
      <c r="G310" s="236">
        <v>0</v>
      </c>
      <c r="H310" s="166">
        <v>0</v>
      </c>
      <c r="I310" s="166">
        <v>282</v>
      </c>
      <c r="J310" s="166">
        <v>0</v>
      </c>
      <c r="K310" s="166">
        <v>0</v>
      </c>
      <c r="L310" s="166">
        <v>0</v>
      </c>
    </row>
    <row r="311" spans="1:25" ht="15.95" customHeight="1" x14ac:dyDescent="0.2">
      <c r="A311" s="59"/>
      <c r="B311" s="59"/>
      <c r="C311" s="202">
        <v>637005</v>
      </c>
      <c r="D311" s="59">
        <v>41</v>
      </c>
      <c r="E311" s="59" t="s">
        <v>836</v>
      </c>
      <c r="F311" s="257"/>
      <c r="G311" s="238">
        <v>0</v>
      </c>
      <c r="H311" s="166">
        <v>2000</v>
      </c>
      <c r="I311" s="166">
        <v>2000</v>
      </c>
      <c r="J311" s="166">
        <v>0</v>
      </c>
      <c r="K311" s="166">
        <v>0</v>
      </c>
      <c r="L311" s="166">
        <v>0</v>
      </c>
    </row>
    <row r="312" spans="1:25" ht="15.95" customHeight="1" x14ac:dyDescent="0.2">
      <c r="A312" s="59"/>
      <c r="B312" s="59"/>
      <c r="C312" s="318" t="s">
        <v>907</v>
      </c>
      <c r="D312" s="314">
        <v>41</v>
      </c>
      <c r="E312" s="314" t="s">
        <v>908</v>
      </c>
      <c r="F312" s="257"/>
      <c r="G312" s="238">
        <v>0</v>
      </c>
      <c r="H312" s="166">
        <v>0</v>
      </c>
      <c r="I312" s="166">
        <v>1791</v>
      </c>
      <c r="J312" s="166">
        <v>0</v>
      </c>
      <c r="K312" s="166">
        <v>0</v>
      </c>
      <c r="L312" s="166">
        <v>0</v>
      </c>
    </row>
    <row r="313" spans="1:25" ht="15.95" customHeight="1" x14ac:dyDescent="0.2">
      <c r="A313" s="59"/>
      <c r="B313" s="59"/>
      <c r="C313" s="318" t="s">
        <v>678</v>
      </c>
      <c r="D313" s="314">
        <v>41</v>
      </c>
      <c r="E313" s="314" t="s">
        <v>909</v>
      </c>
      <c r="F313" s="257"/>
      <c r="G313" s="238">
        <v>0</v>
      </c>
      <c r="H313" s="166">
        <v>0</v>
      </c>
      <c r="I313" s="166">
        <v>4636</v>
      </c>
      <c r="J313" s="166">
        <v>0</v>
      </c>
      <c r="K313" s="166">
        <v>0</v>
      </c>
      <c r="L313" s="166">
        <v>0</v>
      </c>
    </row>
    <row r="314" spans="1:25" ht="15.95" customHeight="1" x14ac:dyDescent="0.2">
      <c r="A314" s="59"/>
      <c r="B314" s="59"/>
      <c r="C314" s="318" t="s">
        <v>910</v>
      </c>
      <c r="D314" s="314">
        <v>41</v>
      </c>
      <c r="E314" s="314" t="s">
        <v>911</v>
      </c>
      <c r="F314" s="257"/>
      <c r="G314" s="238">
        <v>0</v>
      </c>
      <c r="H314" s="166">
        <v>0</v>
      </c>
      <c r="I314" s="166">
        <v>300</v>
      </c>
      <c r="J314" s="166">
        <v>300</v>
      </c>
      <c r="K314" s="166">
        <v>300</v>
      </c>
      <c r="L314" s="166">
        <v>300</v>
      </c>
      <c r="M314" s="326"/>
      <c r="U314" s="3"/>
    </row>
    <row r="315" spans="1:25" ht="15.95" customHeight="1" x14ac:dyDescent="0.2">
      <c r="A315" s="104" t="s">
        <v>412</v>
      </c>
      <c r="B315" s="59"/>
      <c r="C315" s="84"/>
      <c r="D315" s="59"/>
      <c r="E315" s="64" t="s">
        <v>69</v>
      </c>
      <c r="F315" s="256">
        <v>134401.66</v>
      </c>
      <c r="G315" s="235">
        <f>SUM(G268:G314)</f>
        <v>71899.88</v>
      </c>
      <c r="H315" s="165">
        <f>SUM(H268:H314)</f>
        <v>96494</v>
      </c>
      <c r="I315" s="165">
        <f t="shared" ref="I315:L315" si="48">SUM(I268:I314)</f>
        <v>114482</v>
      </c>
      <c r="J315" s="165">
        <f t="shared" si="48"/>
        <v>113517</v>
      </c>
      <c r="K315" s="165">
        <f t="shared" si="48"/>
        <v>93517</v>
      </c>
      <c r="L315" s="165">
        <f t="shared" si="48"/>
        <v>93517</v>
      </c>
      <c r="N315" s="54">
        <f>SUM(F315)</f>
        <v>134401.66</v>
      </c>
      <c r="O315" s="54">
        <f>SUM(G316)</f>
        <v>736</v>
      </c>
      <c r="P315" s="54">
        <f t="shared" ref="P315:T315" si="49">SUM(H315)</f>
        <v>96494</v>
      </c>
      <c r="Q315" s="54">
        <f t="shared" si="49"/>
        <v>114482</v>
      </c>
      <c r="R315" s="54">
        <f t="shared" si="49"/>
        <v>113517</v>
      </c>
      <c r="S315" s="54">
        <f t="shared" si="49"/>
        <v>93517</v>
      </c>
      <c r="T315" s="54">
        <f t="shared" si="49"/>
        <v>93517</v>
      </c>
      <c r="U315" s="6">
        <f>SUM(H315)</f>
        <v>96494</v>
      </c>
      <c r="V315" s="6">
        <f t="shared" ref="V315:Y315" si="50">SUM(I315)</f>
        <v>114482</v>
      </c>
      <c r="W315" s="6">
        <f t="shared" si="50"/>
        <v>113517</v>
      </c>
      <c r="X315" s="6">
        <f t="shared" si="50"/>
        <v>93517</v>
      </c>
      <c r="Y315" s="6">
        <f t="shared" si="50"/>
        <v>93517</v>
      </c>
    </row>
    <row r="316" spans="1:25" ht="15.95" customHeight="1" x14ac:dyDescent="0.2">
      <c r="A316" s="65"/>
      <c r="B316" s="118" t="s">
        <v>556</v>
      </c>
      <c r="C316" s="204" t="s">
        <v>82</v>
      </c>
      <c r="D316" s="62">
        <v>41</v>
      </c>
      <c r="E316" s="160" t="s">
        <v>622</v>
      </c>
      <c r="F316" s="258"/>
      <c r="G316" s="236">
        <v>736</v>
      </c>
      <c r="H316" s="170">
        <v>736</v>
      </c>
      <c r="I316" s="170">
        <v>736</v>
      </c>
      <c r="J316" s="170">
        <v>736</v>
      </c>
      <c r="K316" s="170">
        <v>736</v>
      </c>
      <c r="L316" s="170">
        <v>736</v>
      </c>
    </row>
    <row r="317" spans="1:25" ht="15.95" customHeight="1" x14ac:dyDescent="0.2">
      <c r="A317" s="65"/>
      <c r="B317" s="109"/>
      <c r="C317" s="204">
        <v>632001</v>
      </c>
      <c r="D317" s="62">
        <v>41</v>
      </c>
      <c r="E317" s="59" t="s">
        <v>478</v>
      </c>
      <c r="F317" s="258"/>
      <c r="G317" s="236">
        <v>1281.78</v>
      </c>
      <c r="H317" s="170">
        <v>900</v>
      </c>
      <c r="I317" s="325">
        <v>2864</v>
      </c>
      <c r="J317" s="170">
        <v>0</v>
      </c>
      <c r="K317" s="170">
        <v>0</v>
      </c>
      <c r="L317" s="170">
        <v>0</v>
      </c>
    </row>
    <row r="318" spans="1:25" ht="15.95" customHeight="1" x14ac:dyDescent="0.2">
      <c r="A318" s="59"/>
      <c r="B318" s="59"/>
      <c r="C318" s="202" t="s">
        <v>29</v>
      </c>
      <c r="D318" s="59">
        <v>41</v>
      </c>
      <c r="E318" s="59" t="s">
        <v>479</v>
      </c>
      <c r="F318" s="236"/>
      <c r="G318" s="236">
        <v>1171.72</v>
      </c>
      <c r="H318" s="66">
        <v>1000</v>
      </c>
      <c r="I318" s="66">
        <v>1000</v>
      </c>
      <c r="J318" s="66">
        <v>0</v>
      </c>
      <c r="K318" s="66">
        <v>0</v>
      </c>
      <c r="L318" s="66">
        <v>0</v>
      </c>
    </row>
    <row r="319" spans="1:25" ht="15.95" customHeight="1" x14ac:dyDescent="0.2">
      <c r="A319" s="59"/>
      <c r="B319" s="59"/>
      <c r="C319" s="84">
        <v>632002</v>
      </c>
      <c r="D319" s="59">
        <v>41</v>
      </c>
      <c r="E319" s="59" t="s">
        <v>480</v>
      </c>
      <c r="F319" s="236"/>
      <c r="G319" s="236">
        <v>694.95</v>
      </c>
      <c r="H319" s="66">
        <v>600</v>
      </c>
      <c r="I319" s="66">
        <v>600</v>
      </c>
      <c r="J319" s="66">
        <v>50</v>
      </c>
      <c r="K319" s="66">
        <v>50</v>
      </c>
      <c r="L319" s="66">
        <v>50</v>
      </c>
    </row>
    <row r="320" spans="1:25" ht="15.95" customHeight="1" x14ac:dyDescent="0.2">
      <c r="A320" s="104" t="s">
        <v>412</v>
      </c>
      <c r="B320" s="59"/>
      <c r="C320" s="84"/>
      <c r="D320" s="59"/>
      <c r="E320" s="64" t="s">
        <v>69</v>
      </c>
      <c r="F320" s="235">
        <v>5055.6400000000003</v>
      </c>
      <c r="G320" s="235">
        <f>SUM(G316:G319)</f>
        <v>3884.45</v>
      </c>
      <c r="H320" s="143">
        <f>SUM(H316:H319)</f>
        <v>3236</v>
      </c>
      <c r="I320" s="143">
        <f t="shared" ref="I320:L320" si="51">SUM(I316:I319)</f>
        <v>5200</v>
      </c>
      <c r="J320" s="143">
        <f t="shared" si="51"/>
        <v>786</v>
      </c>
      <c r="K320" s="143">
        <f t="shared" si="51"/>
        <v>786</v>
      </c>
      <c r="L320" s="143">
        <f t="shared" si="51"/>
        <v>786</v>
      </c>
      <c r="N320" s="54">
        <f>SUM(F320)</f>
        <v>5055.6400000000003</v>
      </c>
      <c r="O320" s="54" t="e">
        <f>SUM(#REF!)</f>
        <v>#REF!</v>
      </c>
      <c r="P320" s="54">
        <f t="shared" ref="P320:T320" si="52">SUM(H320)</f>
        <v>3236</v>
      </c>
      <c r="Q320" s="54">
        <f t="shared" si="52"/>
        <v>5200</v>
      </c>
      <c r="R320" s="54">
        <f t="shared" si="52"/>
        <v>786</v>
      </c>
      <c r="S320" s="54">
        <f t="shared" si="52"/>
        <v>786</v>
      </c>
      <c r="T320" s="54">
        <f t="shared" si="52"/>
        <v>786</v>
      </c>
      <c r="U320" s="6">
        <f>SUM(H320)</f>
        <v>3236</v>
      </c>
      <c r="V320" s="6">
        <f t="shared" ref="V320:Y320" si="53">SUM(I320)</f>
        <v>5200</v>
      </c>
      <c r="W320" s="6">
        <f t="shared" si="53"/>
        <v>786</v>
      </c>
      <c r="X320" s="6">
        <f t="shared" si="53"/>
        <v>786</v>
      </c>
      <c r="Y320" s="6">
        <f t="shared" si="53"/>
        <v>786</v>
      </c>
    </row>
    <row r="321" spans="1:25" s="12" customFormat="1" ht="15.95" customHeight="1" x14ac:dyDescent="0.2">
      <c r="A321" s="72" t="s">
        <v>420</v>
      </c>
      <c r="B321" s="72"/>
      <c r="C321" s="113"/>
      <c r="D321" s="89"/>
      <c r="E321" s="89"/>
      <c r="F321" s="55"/>
      <c r="G321" s="55"/>
      <c r="H321" s="11"/>
      <c r="I321" s="11"/>
      <c r="J321" s="11"/>
      <c r="K321" s="11"/>
      <c r="L321" s="11"/>
    </row>
    <row r="322" spans="1:25" s="5" customFormat="1" ht="15.95" customHeight="1" x14ac:dyDescent="0.2">
      <c r="A322" s="106"/>
      <c r="B322" s="106" t="s">
        <v>421</v>
      </c>
      <c r="C322" s="119"/>
      <c r="D322" s="120"/>
      <c r="E322" s="106"/>
      <c r="F322" s="55"/>
      <c r="G322" s="55"/>
      <c r="H322" s="11"/>
      <c r="I322" s="11"/>
      <c r="J322" s="11"/>
      <c r="K322" s="11"/>
      <c r="L322" s="11"/>
    </row>
    <row r="323" spans="1:25" ht="15.95" customHeight="1" x14ac:dyDescent="0.2">
      <c r="A323" s="108" t="s">
        <v>422</v>
      </c>
      <c r="B323" s="110" t="s">
        <v>156</v>
      </c>
      <c r="C323" s="87"/>
      <c r="D323" s="71"/>
      <c r="E323" s="71" t="s">
        <v>157</v>
      </c>
      <c r="F323" s="236"/>
      <c r="G323" s="236"/>
      <c r="H323" s="66"/>
      <c r="I323" s="66"/>
      <c r="J323" s="66"/>
      <c r="K323" s="66"/>
      <c r="L323" s="66"/>
    </row>
    <row r="324" spans="1:25" ht="15.95" customHeight="1" x14ac:dyDescent="0.2">
      <c r="A324" s="59"/>
      <c r="B324" s="73"/>
      <c r="C324" s="84">
        <v>642014</v>
      </c>
      <c r="D324" s="59">
        <v>41</v>
      </c>
      <c r="E324" s="59" t="s">
        <v>694</v>
      </c>
      <c r="F324" s="191"/>
      <c r="G324" s="191">
        <v>400</v>
      </c>
      <c r="H324" s="74">
        <v>600</v>
      </c>
      <c r="I324" s="74">
        <v>600</v>
      </c>
      <c r="J324" s="74">
        <v>600</v>
      </c>
      <c r="K324" s="74">
        <v>600</v>
      </c>
      <c r="L324" s="74">
        <v>600</v>
      </c>
    </row>
    <row r="325" spans="1:25" ht="15.95" customHeight="1" x14ac:dyDescent="0.2">
      <c r="A325" s="187" t="s">
        <v>422</v>
      </c>
      <c r="B325" s="59"/>
      <c r="C325" s="84"/>
      <c r="D325" s="59"/>
      <c r="E325" s="64" t="s">
        <v>69</v>
      </c>
      <c r="F325" s="235">
        <v>34.200000000000003</v>
      </c>
      <c r="G325" s="235">
        <v>400</v>
      </c>
      <c r="H325" s="143">
        <f>SUM(H324)</f>
        <v>600</v>
      </c>
      <c r="I325" s="143">
        <f t="shared" ref="I325:L325" si="54">SUM(I324)</f>
        <v>600</v>
      </c>
      <c r="J325" s="143">
        <f t="shared" si="54"/>
        <v>600</v>
      </c>
      <c r="K325" s="143">
        <f t="shared" si="54"/>
        <v>600</v>
      </c>
      <c r="L325" s="143">
        <f t="shared" si="54"/>
        <v>600</v>
      </c>
      <c r="N325" s="54">
        <f>SUM(F325)</f>
        <v>34.200000000000003</v>
      </c>
      <c r="O325" s="54">
        <f t="shared" ref="O325:T325" si="55">SUM(G325)</f>
        <v>400</v>
      </c>
      <c r="P325" s="54">
        <f t="shared" si="55"/>
        <v>600</v>
      </c>
      <c r="Q325" s="54">
        <f t="shared" si="55"/>
        <v>600</v>
      </c>
      <c r="R325" s="54">
        <f t="shared" si="55"/>
        <v>600</v>
      </c>
      <c r="S325" s="54">
        <f t="shared" si="55"/>
        <v>600</v>
      </c>
      <c r="T325" s="54">
        <f t="shared" si="55"/>
        <v>600</v>
      </c>
      <c r="U325" s="6">
        <f>SUM(H325)</f>
        <v>600</v>
      </c>
      <c r="V325" s="6">
        <f t="shared" ref="V325:Y325" si="56">SUM(I325)</f>
        <v>600</v>
      </c>
      <c r="W325" s="6">
        <f t="shared" si="56"/>
        <v>600</v>
      </c>
      <c r="X325" s="6">
        <f t="shared" si="56"/>
        <v>600</v>
      </c>
      <c r="Y325" s="6">
        <f t="shared" si="56"/>
        <v>600</v>
      </c>
    </row>
    <row r="326" spans="1:25" s="12" customFormat="1" ht="15.95" customHeight="1" x14ac:dyDescent="0.2">
      <c r="A326" s="72" t="s">
        <v>322</v>
      </c>
      <c r="B326" s="72"/>
      <c r="C326" s="113"/>
      <c r="D326" s="89"/>
      <c r="E326" s="89"/>
      <c r="F326" s="55"/>
      <c r="G326" s="55"/>
      <c r="H326" s="11"/>
      <c r="I326" s="11"/>
      <c r="J326" s="11"/>
      <c r="K326" s="11"/>
      <c r="L326" s="11"/>
    </row>
    <row r="327" spans="1:25" s="5" customFormat="1" ht="15.95" customHeight="1" x14ac:dyDescent="0.2">
      <c r="A327" s="106"/>
      <c r="B327" s="106" t="s">
        <v>423</v>
      </c>
      <c r="C327" s="119"/>
      <c r="D327" s="120"/>
      <c r="E327" s="106"/>
      <c r="F327" s="55"/>
      <c r="G327" s="55"/>
      <c r="H327" s="11"/>
      <c r="I327" s="11"/>
      <c r="J327" s="11"/>
      <c r="K327" s="11"/>
      <c r="L327" s="11"/>
    </row>
    <row r="328" spans="1:25" ht="15.95" customHeight="1" x14ac:dyDescent="0.2">
      <c r="A328" s="65"/>
      <c r="B328" s="110" t="s">
        <v>158</v>
      </c>
      <c r="C328" s="87"/>
      <c r="D328" s="71"/>
      <c r="E328" s="71" t="s">
        <v>159</v>
      </c>
      <c r="F328" s="236"/>
      <c r="G328" s="236"/>
      <c r="H328" s="66"/>
      <c r="I328" s="66"/>
      <c r="J328" s="66"/>
      <c r="K328" s="66"/>
      <c r="L328" s="66"/>
    </row>
    <row r="329" spans="1:25" ht="15.95" customHeight="1" x14ac:dyDescent="0.2">
      <c r="A329" s="59"/>
      <c r="B329" s="73"/>
      <c r="C329" s="202">
        <v>632001</v>
      </c>
      <c r="D329" s="59">
        <v>41</v>
      </c>
      <c r="E329" s="59" t="s">
        <v>600</v>
      </c>
      <c r="F329" s="191"/>
      <c r="G329" s="236">
        <v>9330.92</v>
      </c>
      <c r="H329" s="74">
        <v>9331</v>
      </c>
      <c r="I329" s="74">
        <v>6559</v>
      </c>
      <c r="J329" s="74">
        <v>9331</v>
      </c>
      <c r="K329" s="74">
        <v>9331</v>
      </c>
      <c r="L329" s="74">
        <v>9331</v>
      </c>
    </row>
    <row r="330" spans="1:25" ht="15.95" customHeight="1" x14ac:dyDescent="0.2">
      <c r="A330" s="59"/>
      <c r="B330" s="73"/>
      <c r="C330" s="202" t="s">
        <v>48</v>
      </c>
      <c r="D330" s="59">
        <v>41</v>
      </c>
      <c r="E330" s="310" t="s">
        <v>959</v>
      </c>
      <c r="F330" s="191"/>
      <c r="G330" s="236">
        <v>0</v>
      </c>
      <c r="H330" s="74">
        <v>0</v>
      </c>
      <c r="I330" s="74">
        <v>3712</v>
      </c>
      <c r="J330" s="74">
        <v>0</v>
      </c>
      <c r="K330" s="74">
        <v>0</v>
      </c>
      <c r="L330" s="74">
        <v>0</v>
      </c>
    </row>
    <row r="331" spans="1:25" ht="15.95" customHeight="1" x14ac:dyDescent="0.2">
      <c r="A331" s="59"/>
      <c r="B331" s="73"/>
      <c r="C331" s="202" t="s">
        <v>133</v>
      </c>
      <c r="D331" s="59">
        <v>41</v>
      </c>
      <c r="E331" s="59" t="s">
        <v>839</v>
      </c>
      <c r="F331" s="191"/>
      <c r="G331" s="236">
        <v>10790.22</v>
      </c>
      <c r="H331" s="74">
        <v>8000</v>
      </c>
      <c r="I331" s="74">
        <v>600</v>
      </c>
      <c r="J331" s="74">
        <v>8000</v>
      </c>
      <c r="K331" s="74">
        <v>5000</v>
      </c>
      <c r="L331" s="74">
        <v>5000</v>
      </c>
    </row>
    <row r="332" spans="1:25" ht="15.95" customHeight="1" x14ac:dyDescent="0.2">
      <c r="A332" s="59"/>
      <c r="B332" s="73"/>
      <c r="C332" s="318">
        <v>641012</v>
      </c>
      <c r="D332" s="314">
        <v>41</v>
      </c>
      <c r="E332" s="314" t="s">
        <v>912</v>
      </c>
      <c r="F332" s="191"/>
      <c r="G332" s="236">
        <v>0</v>
      </c>
      <c r="H332" s="74">
        <v>0</v>
      </c>
      <c r="I332" s="74">
        <v>8000</v>
      </c>
      <c r="J332" s="74">
        <v>10000</v>
      </c>
      <c r="K332" s="74">
        <v>10000</v>
      </c>
      <c r="L332" s="74">
        <v>10000</v>
      </c>
    </row>
    <row r="333" spans="1:25" ht="15.95" customHeight="1" x14ac:dyDescent="0.2">
      <c r="A333" s="59"/>
      <c r="B333" s="73"/>
      <c r="C333" s="202">
        <v>642002</v>
      </c>
      <c r="D333" s="59">
        <v>41</v>
      </c>
      <c r="E333" s="59" t="s">
        <v>160</v>
      </c>
      <c r="F333" s="191"/>
      <c r="G333" s="236">
        <v>25000</v>
      </c>
      <c r="H333" s="74">
        <v>28000</v>
      </c>
      <c r="I333" s="74">
        <v>28000</v>
      </c>
      <c r="J333" s="74">
        <v>28000</v>
      </c>
      <c r="K333" s="74">
        <v>28000</v>
      </c>
      <c r="L333" s="74">
        <v>28000</v>
      </c>
    </row>
    <row r="334" spans="1:25" ht="15.95" customHeight="1" x14ac:dyDescent="0.2">
      <c r="A334" s="59"/>
      <c r="B334" s="73"/>
      <c r="C334" s="202">
        <v>642002</v>
      </c>
      <c r="D334" s="59">
        <v>41</v>
      </c>
      <c r="E334" s="59" t="s">
        <v>809</v>
      </c>
      <c r="F334" s="191"/>
      <c r="G334" s="236">
        <v>0</v>
      </c>
      <c r="H334" s="74">
        <v>500</v>
      </c>
      <c r="I334" s="74">
        <v>500</v>
      </c>
      <c r="J334" s="74">
        <v>800</v>
      </c>
      <c r="K334" s="74">
        <v>500</v>
      </c>
      <c r="L334" s="74">
        <v>500</v>
      </c>
    </row>
    <row r="335" spans="1:25" ht="15.95" customHeight="1" x14ac:dyDescent="0.2">
      <c r="A335" s="59"/>
      <c r="B335" s="73"/>
      <c r="C335" s="202">
        <v>642007</v>
      </c>
      <c r="D335" s="59">
        <v>41</v>
      </c>
      <c r="E335" s="59" t="s">
        <v>840</v>
      </c>
      <c r="F335" s="191"/>
      <c r="G335" s="309">
        <v>5000</v>
      </c>
      <c r="H335" s="74">
        <v>10000</v>
      </c>
      <c r="I335" s="74">
        <v>10000</v>
      </c>
      <c r="J335" s="74">
        <v>6000</v>
      </c>
      <c r="K335" s="74">
        <v>5000</v>
      </c>
      <c r="L335" s="74">
        <v>5000</v>
      </c>
    </row>
    <row r="336" spans="1:25" ht="15.95" customHeight="1" x14ac:dyDescent="0.2">
      <c r="A336" s="59"/>
      <c r="B336" s="73"/>
      <c r="C336" s="202" t="s">
        <v>596</v>
      </c>
      <c r="D336" s="59">
        <v>41</v>
      </c>
      <c r="E336" s="59" t="s">
        <v>597</v>
      </c>
      <c r="F336" s="191"/>
      <c r="G336" s="236">
        <v>20494.16</v>
      </c>
      <c r="H336" s="74">
        <v>21000</v>
      </c>
      <c r="I336" s="74">
        <v>21000</v>
      </c>
      <c r="J336" s="74">
        <v>21000</v>
      </c>
      <c r="K336" s="74">
        <v>21000</v>
      </c>
      <c r="L336" s="74">
        <v>21000</v>
      </c>
    </row>
    <row r="337" spans="1:25" ht="15.95" customHeight="1" x14ac:dyDescent="0.2">
      <c r="A337" s="59"/>
      <c r="B337" s="73"/>
      <c r="C337" s="202" t="s">
        <v>46</v>
      </c>
      <c r="D337" s="59">
        <v>41</v>
      </c>
      <c r="E337" s="59" t="s">
        <v>509</v>
      </c>
      <c r="F337" s="236"/>
      <c r="G337" s="236">
        <v>800.71</v>
      </c>
      <c r="H337" s="66">
        <v>800</v>
      </c>
      <c r="I337" s="66">
        <v>1020</v>
      </c>
      <c r="J337" s="66">
        <v>1120</v>
      </c>
      <c r="K337" s="66">
        <v>1020</v>
      </c>
      <c r="L337" s="66">
        <v>1020</v>
      </c>
    </row>
    <row r="338" spans="1:25" ht="15.95" customHeight="1" x14ac:dyDescent="0.2">
      <c r="A338" s="59"/>
      <c r="B338" s="59"/>
      <c r="C338" s="202">
        <v>631001</v>
      </c>
      <c r="D338" s="59">
        <v>41</v>
      </c>
      <c r="E338" s="59" t="s">
        <v>8</v>
      </c>
      <c r="F338" s="236"/>
      <c r="G338" s="236">
        <v>925.3</v>
      </c>
      <c r="H338" s="66">
        <v>1000</v>
      </c>
      <c r="I338" s="66">
        <v>1000</v>
      </c>
      <c r="J338" s="66">
        <v>1000</v>
      </c>
      <c r="K338" s="66">
        <v>1000</v>
      </c>
      <c r="L338" s="66">
        <v>1000</v>
      </c>
    </row>
    <row r="339" spans="1:25" ht="15.95" customHeight="1" x14ac:dyDescent="0.2">
      <c r="A339" s="59"/>
      <c r="B339" s="59"/>
      <c r="C339" s="202" t="s">
        <v>255</v>
      </c>
      <c r="D339" s="59">
        <v>41</v>
      </c>
      <c r="E339" s="59" t="s">
        <v>286</v>
      </c>
      <c r="F339" s="191"/>
      <c r="G339" s="236">
        <v>1252.82</v>
      </c>
      <c r="H339" s="74">
        <v>3900</v>
      </c>
      <c r="I339" s="74">
        <v>3900</v>
      </c>
      <c r="J339" s="74">
        <v>5000</v>
      </c>
      <c r="K339" s="74">
        <v>4000</v>
      </c>
      <c r="L339" s="74">
        <v>4000</v>
      </c>
    </row>
    <row r="340" spans="1:25" ht="15.95" customHeight="1" x14ac:dyDescent="0.2">
      <c r="A340" s="59"/>
      <c r="B340" s="59"/>
      <c r="C340" s="202">
        <v>636001</v>
      </c>
      <c r="D340" s="59">
        <v>41</v>
      </c>
      <c r="E340" s="59" t="s">
        <v>778</v>
      </c>
      <c r="F340" s="191"/>
      <c r="G340" s="236">
        <v>845</v>
      </c>
      <c r="H340" s="74">
        <v>0</v>
      </c>
      <c r="I340" s="74">
        <v>0</v>
      </c>
      <c r="J340" s="74">
        <v>0</v>
      </c>
      <c r="K340" s="74">
        <v>0</v>
      </c>
      <c r="L340" s="74">
        <v>0</v>
      </c>
    </row>
    <row r="341" spans="1:25" ht="15.95" customHeight="1" x14ac:dyDescent="0.2">
      <c r="A341" s="59"/>
      <c r="B341" s="59"/>
      <c r="C341" s="202" t="s">
        <v>47</v>
      </c>
      <c r="D341" s="59">
        <v>41</v>
      </c>
      <c r="E341" s="59" t="s">
        <v>677</v>
      </c>
      <c r="F341" s="191"/>
      <c r="G341" s="236">
        <v>420</v>
      </c>
      <c r="H341" s="74">
        <v>0</v>
      </c>
      <c r="I341" s="74">
        <v>0</v>
      </c>
      <c r="J341" s="74">
        <v>0</v>
      </c>
      <c r="K341" s="74">
        <v>0</v>
      </c>
      <c r="L341" s="74">
        <v>0</v>
      </c>
    </row>
    <row r="342" spans="1:25" ht="15.95" customHeight="1" x14ac:dyDescent="0.2">
      <c r="A342" s="59"/>
      <c r="B342" s="59"/>
      <c r="C342" s="202" t="s">
        <v>522</v>
      </c>
      <c r="D342" s="59">
        <v>41</v>
      </c>
      <c r="E342" s="59" t="s">
        <v>680</v>
      </c>
      <c r="F342" s="191"/>
      <c r="G342" s="236">
        <v>156</v>
      </c>
      <c r="H342" s="74">
        <v>420</v>
      </c>
      <c r="I342" s="74">
        <v>420</v>
      </c>
      <c r="J342" s="74">
        <v>420</v>
      </c>
      <c r="K342" s="74">
        <v>420</v>
      </c>
      <c r="L342" s="74">
        <v>420</v>
      </c>
    </row>
    <row r="343" spans="1:25" ht="15.95" customHeight="1" x14ac:dyDescent="0.2">
      <c r="A343" s="59"/>
      <c r="B343" s="59"/>
      <c r="C343" s="202" t="s">
        <v>180</v>
      </c>
      <c r="D343" s="59">
        <v>41</v>
      </c>
      <c r="E343" s="59" t="s">
        <v>693</v>
      </c>
      <c r="F343" s="191"/>
      <c r="G343" s="236">
        <v>330</v>
      </c>
      <c r="H343" s="74">
        <v>360</v>
      </c>
      <c r="I343" s="74">
        <v>360</v>
      </c>
      <c r="J343" s="74">
        <v>360</v>
      </c>
      <c r="K343" s="74">
        <v>360</v>
      </c>
      <c r="L343" s="74">
        <v>360</v>
      </c>
    </row>
    <row r="344" spans="1:25" ht="15.95" customHeight="1" x14ac:dyDescent="0.2">
      <c r="A344" s="59"/>
      <c r="B344" s="59"/>
      <c r="C344" s="318" t="s">
        <v>522</v>
      </c>
      <c r="D344" s="314">
        <v>41</v>
      </c>
      <c r="E344" s="314" t="s">
        <v>913</v>
      </c>
      <c r="F344" s="191"/>
      <c r="G344" s="236">
        <v>0</v>
      </c>
      <c r="H344" s="74">
        <v>0</v>
      </c>
      <c r="I344" s="74">
        <v>105</v>
      </c>
      <c r="J344" s="74">
        <v>105</v>
      </c>
      <c r="K344" s="74">
        <v>105</v>
      </c>
      <c r="L344" s="74">
        <v>105</v>
      </c>
    </row>
    <row r="345" spans="1:25" ht="15.95" customHeight="1" x14ac:dyDescent="0.2">
      <c r="A345" s="59"/>
      <c r="B345" s="59"/>
      <c r="C345" s="202">
        <v>633006</v>
      </c>
      <c r="D345" s="59">
        <v>41</v>
      </c>
      <c r="E345" s="59" t="s">
        <v>848</v>
      </c>
      <c r="F345" s="191"/>
      <c r="G345" s="236">
        <v>1385</v>
      </c>
      <c r="H345" s="74">
        <v>1385</v>
      </c>
      <c r="I345" s="74">
        <v>1385</v>
      </c>
      <c r="J345" s="74">
        <v>1385</v>
      </c>
      <c r="K345" s="74">
        <v>1385</v>
      </c>
      <c r="L345" s="74">
        <v>1385</v>
      </c>
    </row>
    <row r="346" spans="1:25" ht="15.95" customHeight="1" x14ac:dyDescent="0.2">
      <c r="A346" s="62"/>
      <c r="B346" s="62"/>
      <c r="C346" s="204">
        <v>633006</v>
      </c>
      <c r="D346" s="62">
        <v>41</v>
      </c>
      <c r="E346" s="59" t="s">
        <v>779</v>
      </c>
      <c r="F346" s="259"/>
      <c r="G346" s="236">
        <v>27.6</v>
      </c>
      <c r="H346" s="195">
        <v>28</v>
      </c>
      <c r="I346" s="195">
        <v>32</v>
      </c>
      <c r="J346" s="195">
        <v>28</v>
      </c>
      <c r="K346" s="195">
        <v>28</v>
      </c>
      <c r="L346" s="195">
        <v>28</v>
      </c>
    </row>
    <row r="347" spans="1:25" ht="15.95" customHeight="1" x14ac:dyDescent="0.2">
      <c r="A347" s="59"/>
      <c r="B347" s="59"/>
      <c r="C347" s="202" t="s">
        <v>678</v>
      </c>
      <c r="D347" s="59">
        <v>41</v>
      </c>
      <c r="E347" s="59" t="s">
        <v>679</v>
      </c>
      <c r="F347" s="191"/>
      <c r="G347" s="236">
        <v>128.66</v>
      </c>
      <c r="H347" s="74">
        <v>130</v>
      </c>
      <c r="I347" s="74">
        <v>130</v>
      </c>
      <c r="J347" s="74">
        <v>130</v>
      </c>
      <c r="K347" s="74">
        <v>130</v>
      </c>
      <c r="L347" s="74">
        <v>130</v>
      </c>
    </row>
    <row r="348" spans="1:25" ht="15.95" customHeight="1" x14ac:dyDescent="0.2">
      <c r="A348" s="59"/>
      <c r="B348" s="59"/>
      <c r="C348" s="202" t="s">
        <v>601</v>
      </c>
      <c r="D348" s="59">
        <v>41</v>
      </c>
      <c r="E348" s="310" t="s">
        <v>960</v>
      </c>
      <c r="F348" s="191"/>
      <c r="G348" s="236">
        <v>8777.9</v>
      </c>
      <c r="H348" s="74">
        <v>8778</v>
      </c>
      <c r="I348" s="74">
        <v>8778</v>
      </c>
      <c r="J348" s="74">
        <v>8778</v>
      </c>
      <c r="K348" s="74">
        <v>8778</v>
      </c>
      <c r="L348" s="74">
        <v>8778</v>
      </c>
    </row>
    <row r="349" spans="1:25" ht="15.95" customHeight="1" x14ac:dyDescent="0.2">
      <c r="A349" s="62"/>
      <c r="B349" s="62"/>
      <c r="C349" s="86">
        <v>637004</v>
      </c>
      <c r="D349" s="62">
        <v>41</v>
      </c>
      <c r="E349" s="59" t="s">
        <v>695</v>
      </c>
      <c r="F349" s="259"/>
      <c r="G349" s="236">
        <v>2137.9</v>
      </c>
      <c r="H349" s="195">
        <v>1888</v>
      </c>
      <c r="I349" s="195">
        <v>1888</v>
      </c>
      <c r="J349" s="195">
        <v>1888</v>
      </c>
      <c r="K349" s="195">
        <v>1888</v>
      </c>
      <c r="L349" s="195">
        <v>1888</v>
      </c>
    </row>
    <row r="350" spans="1:25" ht="15.95" customHeight="1" x14ac:dyDescent="0.2">
      <c r="A350" s="187" t="s">
        <v>424</v>
      </c>
      <c r="B350" s="59"/>
      <c r="C350" s="84"/>
      <c r="D350" s="59"/>
      <c r="E350" s="64" t="s">
        <v>69</v>
      </c>
      <c r="F350" s="237">
        <v>76784.97</v>
      </c>
      <c r="G350" s="235">
        <f>SUM(G329:G349)</f>
        <v>87802.190000000017</v>
      </c>
      <c r="H350" s="167">
        <f>SUM(H329:H349)</f>
        <v>95520</v>
      </c>
      <c r="I350" s="167">
        <f t="shared" ref="I350:L350" si="57">SUM(I329:I349)</f>
        <v>97389</v>
      </c>
      <c r="J350" s="167">
        <f t="shared" si="57"/>
        <v>103345</v>
      </c>
      <c r="K350" s="167">
        <f t="shared" si="57"/>
        <v>97945</v>
      </c>
      <c r="L350" s="167">
        <f t="shared" si="57"/>
        <v>97945</v>
      </c>
      <c r="N350" s="54">
        <f>SUM(F350)</f>
        <v>76784.97</v>
      </c>
      <c r="O350" s="54" t="e">
        <f>SUM(#REF!)</f>
        <v>#REF!</v>
      </c>
      <c r="P350" s="54">
        <f t="shared" ref="P350:T350" si="58">SUM(H350)</f>
        <v>95520</v>
      </c>
      <c r="Q350" s="54">
        <f t="shared" si="58"/>
        <v>97389</v>
      </c>
      <c r="R350" s="54">
        <f t="shared" si="58"/>
        <v>103345</v>
      </c>
      <c r="S350" s="54">
        <f t="shared" si="58"/>
        <v>97945</v>
      </c>
      <c r="T350" s="54">
        <f t="shared" si="58"/>
        <v>97945</v>
      </c>
      <c r="U350" s="6">
        <f>SUM(H350)</f>
        <v>95520</v>
      </c>
      <c r="V350" s="6">
        <f t="shared" ref="V350:Y350" si="59">SUM(I350)</f>
        <v>97389</v>
      </c>
      <c r="W350" s="6">
        <f t="shared" si="59"/>
        <v>103345</v>
      </c>
      <c r="X350" s="6">
        <f t="shared" si="59"/>
        <v>97945</v>
      </c>
      <c r="Y350" s="6">
        <f t="shared" si="59"/>
        <v>97945</v>
      </c>
    </row>
    <row r="351" spans="1:25" s="12" customFormat="1" ht="15.95" customHeight="1" x14ac:dyDescent="0.2">
      <c r="A351" s="105" t="s">
        <v>322</v>
      </c>
      <c r="B351" s="72"/>
      <c r="C351" s="113"/>
      <c r="D351" s="89"/>
      <c r="E351" s="89"/>
      <c r="F351" s="55"/>
      <c r="G351" s="55"/>
      <c r="H351" s="11"/>
      <c r="I351" s="11"/>
      <c r="J351" s="11"/>
      <c r="K351" s="11"/>
      <c r="L351" s="11"/>
    </row>
    <row r="352" spans="1:25" s="5" customFormat="1" ht="15.95" customHeight="1" x14ac:dyDescent="0.2">
      <c r="A352" s="106"/>
      <c r="B352" s="106" t="s">
        <v>425</v>
      </c>
      <c r="C352" s="119"/>
      <c r="D352" s="120"/>
      <c r="E352" s="106"/>
      <c r="F352" s="55"/>
      <c r="G352" s="55"/>
      <c r="H352" s="11"/>
      <c r="I352" s="11"/>
      <c r="J352" s="11"/>
      <c r="K352" s="11"/>
      <c r="L352" s="11"/>
    </row>
    <row r="353" spans="1:12" ht="15" customHeight="1" x14ac:dyDescent="0.2">
      <c r="A353" s="65"/>
      <c r="B353" s="110" t="s">
        <v>161</v>
      </c>
      <c r="C353" s="87"/>
      <c r="D353" s="71"/>
      <c r="E353" s="71" t="s">
        <v>162</v>
      </c>
      <c r="F353" s="236"/>
      <c r="G353" s="236"/>
      <c r="H353" s="66"/>
      <c r="I353" s="66"/>
      <c r="J353" s="66"/>
      <c r="K353" s="66"/>
      <c r="L353" s="66"/>
    </row>
    <row r="354" spans="1:12" ht="15" customHeight="1" x14ac:dyDescent="0.2">
      <c r="A354" s="187" t="s">
        <v>426</v>
      </c>
      <c r="B354" s="73"/>
      <c r="C354" s="84">
        <v>632001</v>
      </c>
      <c r="D354" s="59">
        <v>41</v>
      </c>
      <c r="E354" s="59" t="s">
        <v>511</v>
      </c>
      <c r="F354" s="191"/>
      <c r="G354" s="236">
        <v>241.51</v>
      </c>
      <c r="H354" s="74">
        <v>191</v>
      </c>
      <c r="I354" s="74">
        <v>191</v>
      </c>
      <c r="J354" s="74">
        <v>191</v>
      </c>
      <c r="K354" s="74">
        <v>191</v>
      </c>
      <c r="L354" s="74">
        <v>191</v>
      </c>
    </row>
    <row r="355" spans="1:12" ht="15" customHeight="1" x14ac:dyDescent="0.2">
      <c r="A355" s="104"/>
      <c r="B355" s="73"/>
      <c r="C355" s="84">
        <v>635006</v>
      </c>
      <c r="D355" s="59">
        <v>41</v>
      </c>
      <c r="E355" s="59" t="s">
        <v>510</v>
      </c>
      <c r="F355" s="191"/>
      <c r="G355" s="236">
        <v>393.6</v>
      </c>
      <c r="H355" s="74">
        <v>1472</v>
      </c>
      <c r="I355" s="74">
        <v>1472</v>
      </c>
      <c r="J355" s="74">
        <v>1472</v>
      </c>
      <c r="K355" s="74">
        <v>1472</v>
      </c>
      <c r="L355" s="74">
        <v>1472</v>
      </c>
    </row>
    <row r="356" spans="1:12" ht="15" customHeight="1" x14ac:dyDescent="0.2">
      <c r="A356" s="104"/>
      <c r="B356" s="73"/>
      <c r="C356" s="202" t="s">
        <v>48</v>
      </c>
      <c r="D356" s="59">
        <v>41</v>
      </c>
      <c r="E356" s="59" t="s">
        <v>791</v>
      </c>
      <c r="F356" s="191"/>
      <c r="G356" s="236">
        <v>187.54</v>
      </c>
      <c r="H356" s="74">
        <v>200</v>
      </c>
      <c r="I356" s="74">
        <v>600</v>
      </c>
      <c r="J356" s="74">
        <v>200</v>
      </c>
      <c r="K356" s="74">
        <v>200</v>
      </c>
      <c r="L356" s="74">
        <v>200</v>
      </c>
    </row>
    <row r="357" spans="1:12" ht="15" customHeight="1" x14ac:dyDescent="0.2">
      <c r="A357" s="104"/>
      <c r="B357" s="73"/>
      <c r="C357" s="202" t="s">
        <v>105</v>
      </c>
      <c r="D357" s="59">
        <v>41</v>
      </c>
      <c r="E357" s="59" t="s">
        <v>681</v>
      </c>
      <c r="F357" s="191"/>
      <c r="G357" s="236">
        <v>2706.56</v>
      </c>
      <c r="H357" s="74">
        <v>3191</v>
      </c>
      <c r="I357" s="74">
        <v>4115</v>
      </c>
      <c r="J357" s="74">
        <v>3191</v>
      </c>
      <c r="K357" s="74">
        <v>3191</v>
      </c>
      <c r="L357" s="74">
        <v>3191</v>
      </c>
    </row>
    <row r="358" spans="1:12" ht="15" customHeight="1" x14ac:dyDescent="0.2">
      <c r="A358" s="104"/>
      <c r="B358" s="73"/>
      <c r="C358" s="202">
        <v>633001</v>
      </c>
      <c r="D358" s="59">
        <v>41</v>
      </c>
      <c r="E358" s="59" t="s">
        <v>866</v>
      </c>
      <c r="F358" s="191"/>
      <c r="G358" s="236">
        <v>556.21</v>
      </c>
      <c r="H358" s="74">
        <v>0</v>
      </c>
      <c r="I358" s="74">
        <v>0</v>
      </c>
      <c r="J358" s="74">
        <v>0</v>
      </c>
      <c r="K358" s="74">
        <v>0</v>
      </c>
      <c r="L358" s="74">
        <v>0</v>
      </c>
    </row>
    <row r="359" spans="1:12" ht="15" customHeight="1" x14ac:dyDescent="0.2">
      <c r="A359" s="104"/>
      <c r="B359" s="73"/>
      <c r="C359" s="202" t="s">
        <v>568</v>
      </c>
      <c r="D359" s="59">
        <v>41</v>
      </c>
      <c r="E359" s="59" t="s">
        <v>682</v>
      </c>
      <c r="F359" s="191"/>
      <c r="G359" s="236">
        <v>214.96</v>
      </c>
      <c r="H359" s="74">
        <v>320</v>
      </c>
      <c r="I359" s="74">
        <v>320</v>
      </c>
      <c r="J359" s="74">
        <v>320</v>
      </c>
      <c r="K359" s="74">
        <v>320</v>
      </c>
      <c r="L359" s="74">
        <v>320</v>
      </c>
    </row>
    <row r="360" spans="1:12" ht="15" customHeight="1" x14ac:dyDescent="0.2">
      <c r="A360" s="104"/>
      <c r="B360" s="73"/>
      <c r="C360" s="202">
        <v>634004</v>
      </c>
      <c r="D360" s="59">
        <v>41</v>
      </c>
      <c r="E360" s="59" t="s">
        <v>569</v>
      </c>
      <c r="F360" s="191"/>
      <c r="G360" s="236">
        <v>227</v>
      </c>
      <c r="H360" s="74">
        <v>741</v>
      </c>
      <c r="I360" s="74">
        <v>741</v>
      </c>
      <c r="J360" s="74">
        <v>741</v>
      </c>
      <c r="K360" s="74">
        <v>741</v>
      </c>
      <c r="L360" s="74">
        <v>741</v>
      </c>
    </row>
    <row r="361" spans="1:12" ht="15" customHeight="1" x14ac:dyDescent="0.2">
      <c r="A361" s="104"/>
      <c r="B361" s="73"/>
      <c r="C361" s="202">
        <v>637005</v>
      </c>
      <c r="D361" s="59">
        <v>41</v>
      </c>
      <c r="E361" s="209" t="s">
        <v>824</v>
      </c>
      <c r="F361" s="191"/>
      <c r="G361" s="236">
        <v>16692.02</v>
      </c>
      <c r="H361" s="74">
        <v>16000</v>
      </c>
      <c r="I361" s="74">
        <v>20000</v>
      </c>
      <c r="J361" s="74">
        <v>20000</v>
      </c>
      <c r="K361" s="74">
        <v>20000</v>
      </c>
      <c r="L361" s="74">
        <v>20000</v>
      </c>
    </row>
    <row r="362" spans="1:12" ht="15" customHeight="1" x14ac:dyDescent="0.2">
      <c r="A362" s="104"/>
      <c r="B362" s="73"/>
      <c r="C362" s="202" t="s">
        <v>46</v>
      </c>
      <c r="D362" s="59">
        <v>41</v>
      </c>
      <c r="E362" s="59" t="s">
        <v>163</v>
      </c>
      <c r="F362" s="191"/>
      <c r="G362" s="236">
        <v>903.42</v>
      </c>
      <c r="H362" s="74">
        <v>4000</v>
      </c>
      <c r="I362" s="74">
        <v>4000</v>
      </c>
      <c r="J362" s="74">
        <v>4000</v>
      </c>
      <c r="K362" s="74">
        <v>4000</v>
      </c>
      <c r="L362" s="74">
        <v>4000</v>
      </c>
    </row>
    <row r="363" spans="1:12" ht="15" customHeight="1" x14ac:dyDescent="0.2">
      <c r="A363" s="115"/>
      <c r="B363" s="109"/>
      <c r="C363" s="204" t="s">
        <v>45</v>
      </c>
      <c r="D363" s="62">
        <v>41</v>
      </c>
      <c r="E363" s="62" t="s">
        <v>240</v>
      </c>
      <c r="F363" s="191"/>
      <c r="G363" s="236">
        <v>2099.8000000000002</v>
      </c>
      <c r="H363" s="74">
        <v>1924</v>
      </c>
      <c r="I363" s="74">
        <v>1924</v>
      </c>
      <c r="J363" s="74">
        <v>1924</v>
      </c>
      <c r="K363" s="74">
        <v>1924</v>
      </c>
      <c r="L363" s="74">
        <v>1924</v>
      </c>
    </row>
    <row r="364" spans="1:12" ht="15" customHeight="1" x14ac:dyDescent="0.2">
      <c r="A364" s="115"/>
      <c r="B364" s="109"/>
      <c r="C364" s="204" t="s">
        <v>570</v>
      </c>
      <c r="D364" s="62">
        <v>41</v>
      </c>
      <c r="E364" s="62" t="s">
        <v>571</v>
      </c>
      <c r="F364" s="191"/>
      <c r="G364" s="236">
        <v>0</v>
      </c>
      <c r="H364" s="74">
        <v>5</v>
      </c>
      <c r="I364" s="74">
        <v>0</v>
      </c>
      <c r="J364" s="74">
        <v>0</v>
      </c>
      <c r="K364" s="74">
        <v>0</v>
      </c>
      <c r="L364" s="74">
        <v>0</v>
      </c>
    </row>
    <row r="365" spans="1:12" ht="15" customHeight="1" x14ac:dyDescent="0.2">
      <c r="A365" s="115"/>
      <c r="B365" s="109"/>
      <c r="C365" s="204" t="s">
        <v>683</v>
      </c>
      <c r="D365" s="62">
        <v>41</v>
      </c>
      <c r="E365" s="62" t="s">
        <v>684</v>
      </c>
      <c r="F365" s="260"/>
      <c r="G365" s="236">
        <v>266.20999999999998</v>
      </c>
      <c r="H365" s="144">
        <v>536</v>
      </c>
      <c r="I365" s="144">
        <v>536</v>
      </c>
      <c r="J365" s="144">
        <v>536</v>
      </c>
      <c r="K365" s="144">
        <v>536</v>
      </c>
      <c r="L365" s="144">
        <v>536</v>
      </c>
    </row>
    <row r="366" spans="1:12" ht="15" customHeight="1" x14ac:dyDescent="0.2">
      <c r="A366" s="115"/>
      <c r="B366" s="109"/>
      <c r="C366" s="204">
        <v>636002</v>
      </c>
      <c r="D366" s="62">
        <v>41</v>
      </c>
      <c r="E366" s="62" t="s">
        <v>685</v>
      </c>
      <c r="F366" s="260"/>
      <c r="G366" s="236">
        <v>2170</v>
      </c>
      <c r="H366" s="144">
        <v>1900</v>
      </c>
      <c r="I366" s="144">
        <v>1900</v>
      </c>
      <c r="J366" s="144">
        <v>1900</v>
      </c>
      <c r="K366" s="144">
        <v>1900</v>
      </c>
      <c r="L366" s="144">
        <v>1900</v>
      </c>
    </row>
    <row r="367" spans="1:12" ht="15" customHeight="1" x14ac:dyDescent="0.2">
      <c r="A367" s="115"/>
      <c r="B367" s="109"/>
      <c r="C367" s="86">
        <v>633006</v>
      </c>
      <c r="D367" s="62">
        <v>41</v>
      </c>
      <c r="E367" s="62" t="s">
        <v>799</v>
      </c>
      <c r="F367" s="260"/>
      <c r="G367" s="236">
        <v>1816.96</v>
      </c>
      <c r="H367" s="144">
        <v>2600</v>
      </c>
      <c r="I367" s="144">
        <v>2600</v>
      </c>
      <c r="J367" s="144">
        <v>2600</v>
      </c>
      <c r="K367" s="144">
        <v>2600</v>
      </c>
      <c r="L367" s="144">
        <v>2600</v>
      </c>
    </row>
    <row r="368" spans="1:12" ht="15" customHeight="1" x14ac:dyDescent="0.2">
      <c r="A368" s="115"/>
      <c r="B368" s="109"/>
      <c r="C368" s="86">
        <v>642014</v>
      </c>
      <c r="D368" s="62">
        <v>41</v>
      </c>
      <c r="E368" s="62" t="s">
        <v>867</v>
      </c>
      <c r="F368" s="260"/>
      <c r="G368" s="236">
        <v>1600</v>
      </c>
      <c r="H368" s="144">
        <v>0</v>
      </c>
      <c r="I368" s="144">
        <v>2400</v>
      </c>
      <c r="J368" s="144">
        <v>2400</v>
      </c>
      <c r="K368" s="144">
        <v>2400</v>
      </c>
      <c r="L368" s="144">
        <v>2400</v>
      </c>
    </row>
    <row r="369" spans="1:25" ht="15" customHeight="1" x14ac:dyDescent="0.2">
      <c r="A369" s="115"/>
      <c r="B369" s="109"/>
      <c r="C369" s="86">
        <v>633006</v>
      </c>
      <c r="D369" s="62" t="s">
        <v>860</v>
      </c>
      <c r="E369" s="62" t="s">
        <v>868</v>
      </c>
      <c r="F369" s="260"/>
      <c r="G369" s="236">
        <v>200</v>
      </c>
      <c r="H369" s="144">
        <v>0</v>
      </c>
      <c r="I369" s="144">
        <v>300</v>
      </c>
      <c r="J369" s="144">
        <v>0</v>
      </c>
      <c r="K369" s="144">
        <v>0</v>
      </c>
      <c r="L369" s="144">
        <v>0</v>
      </c>
    </row>
    <row r="370" spans="1:25" ht="15" customHeight="1" x14ac:dyDescent="0.2">
      <c r="A370" s="115"/>
      <c r="B370" s="109"/>
      <c r="C370" s="86">
        <v>637005</v>
      </c>
      <c r="D370" s="62">
        <v>111</v>
      </c>
      <c r="E370" s="62" t="s">
        <v>826</v>
      </c>
      <c r="F370" s="260"/>
      <c r="G370" s="236">
        <v>0</v>
      </c>
      <c r="H370" s="144">
        <v>19350</v>
      </c>
      <c r="I370" s="144">
        <v>12000</v>
      </c>
      <c r="J370" s="144">
        <v>0</v>
      </c>
      <c r="K370" s="144">
        <v>0</v>
      </c>
      <c r="L370" s="144">
        <v>0</v>
      </c>
    </row>
    <row r="371" spans="1:25" ht="15" customHeight="1" x14ac:dyDescent="0.2">
      <c r="A371" s="115"/>
      <c r="B371" s="109"/>
      <c r="C371" s="86">
        <v>637005</v>
      </c>
      <c r="D371" s="62">
        <v>41</v>
      </c>
      <c r="E371" s="62" t="s">
        <v>827</v>
      </c>
      <c r="F371" s="260"/>
      <c r="G371" s="236">
        <v>0</v>
      </c>
      <c r="H371" s="144">
        <v>2700</v>
      </c>
      <c r="I371" s="144">
        <v>2530</v>
      </c>
      <c r="J371" s="144">
        <v>0</v>
      </c>
      <c r="K371" s="144">
        <v>0</v>
      </c>
      <c r="L371" s="144">
        <v>0</v>
      </c>
    </row>
    <row r="372" spans="1:25" ht="15" customHeight="1" x14ac:dyDescent="0.2">
      <c r="A372" s="115"/>
      <c r="B372" s="109"/>
      <c r="C372" s="319">
        <v>637005</v>
      </c>
      <c r="D372" s="317" t="s">
        <v>878</v>
      </c>
      <c r="E372" s="317" t="s">
        <v>914</v>
      </c>
      <c r="F372" s="260"/>
      <c r="G372" s="236">
        <v>0</v>
      </c>
      <c r="H372" s="144">
        <v>0</v>
      </c>
      <c r="I372" s="144">
        <v>1000</v>
      </c>
      <c r="J372" s="144">
        <v>0</v>
      </c>
      <c r="K372" s="144">
        <v>0</v>
      </c>
      <c r="L372" s="144">
        <v>0</v>
      </c>
    </row>
    <row r="373" spans="1:25" ht="15" customHeight="1" x14ac:dyDescent="0.2">
      <c r="A373" s="104"/>
      <c r="B373" s="59"/>
      <c r="C373" s="313">
        <v>637005</v>
      </c>
      <c r="D373" s="314" t="s">
        <v>878</v>
      </c>
      <c r="E373" s="314" t="s">
        <v>915</v>
      </c>
      <c r="F373" s="236"/>
      <c r="G373" s="236">
        <v>0</v>
      </c>
      <c r="H373" s="66">
        <v>0</v>
      </c>
      <c r="I373" s="66">
        <v>1200</v>
      </c>
      <c r="J373" s="66">
        <v>0</v>
      </c>
      <c r="K373" s="66">
        <v>0</v>
      </c>
      <c r="L373" s="66">
        <v>0</v>
      </c>
    </row>
    <row r="374" spans="1:25" ht="15" customHeight="1" x14ac:dyDescent="0.2">
      <c r="A374" s="187" t="s">
        <v>426</v>
      </c>
      <c r="B374" s="59"/>
      <c r="C374" s="84"/>
      <c r="D374" s="59"/>
      <c r="E374" s="64" t="s">
        <v>69</v>
      </c>
      <c r="F374" s="235">
        <v>35164.97</v>
      </c>
      <c r="G374" s="235">
        <f>SUM(G354:G373)</f>
        <v>30275.789999999997</v>
      </c>
      <c r="H374" s="143">
        <f>SUM(H354:H373)</f>
        <v>55130</v>
      </c>
      <c r="I374" s="143">
        <f t="shared" ref="I374:L374" si="60">SUM(I354:I373)</f>
        <v>57829</v>
      </c>
      <c r="J374" s="143">
        <f t="shared" si="60"/>
        <v>39475</v>
      </c>
      <c r="K374" s="143">
        <f t="shared" si="60"/>
        <v>39475</v>
      </c>
      <c r="L374" s="143">
        <f t="shared" si="60"/>
        <v>39475</v>
      </c>
      <c r="N374" s="54">
        <f>SUM(F374)</f>
        <v>35164.97</v>
      </c>
      <c r="O374" s="54">
        <f>SUM(G371)</f>
        <v>0</v>
      </c>
      <c r="P374" s="54">
        <f t="shared" ref="P374:T374" si="61">SUM(H374)</f>
        <v>55130</v>
      </c>
      <c r="Q374" s="54">
        <f t="shared" si="61"/>
        <v>57829</v>
      </c>
      <c r="R374" s="54">
        <f t="shared" si="61"/>
        <v>39475</v>
      </c>
      <c r="S374" s="54">
        <f t="shared" si="61"/>
        <v>39475</v>
      </c>
      <c r="T374" s="54">
        <f t="shared" si="61"/>
        <v>39475</v>
      </c>
      <c r="U374" s="6">
        <f>SUM(H374)</f>
        <v>55130</v>
      </c>
      <c r="V374" s="6">
        <f t="shared" ref="V374:Y374" si="62">SUM(I374)</f>
        <v>57829</v>
      </c>
      <c r="W374" s="6">
        <f t="shared" si="62"/>
        <v>39475</v>
      </c>
      <c r="X374" s="6">
        <f t="shared" si="62"/>
        <v>39475</v>
      </c>
      <c r="Y374" s="6">
        <f t="shared" si="62"/>
        <v>39475</v>
      </c>
    </row>
    <row r="375" spans="1:25" s="12" customFormat="1" ht="15.95" customHeight="1" x14ac:dyDescent="0.2">
      <c r="A375" s="72" t="s">
        <v>322</v>
      </c>
      <c r="B375" s="121"/>
      <c r="C375" s="122"/>
      <c r="D375" s="89"/>
      <c r="E375" s="89"/>
      <c r="F375" s="55"/>
      <c r="H375" s="11"/>
      <c r="I375" s="11"/>
      <c r="J375" s="11"/>
      <c r="K375" s="11"/>
      <c r="L375" s="11"/>
    </row>
    <row r="376" spans="1:25" s="5" customFormat="1" ht="15.95" customHeight="1" x14ac:dyDescent="0.2">
      <c r="A376" s="106"/>
      <c r="B376" s="106" t="s">
        <v>427</v>
      </c>
      <c r="C376" s="119"/>
      <c r="D376" s="120"/>
      <c r="E376" s="106"/>
      <c r="F376" s="55"/>
      <c r="G376" s="55"/>
      <c r="H376" s="11"/>
      <c r="I376" s="11"/>
      <c r="J376" s="11"/>
      <c r="K376" s="11"/>
      <c r="L376" s="11"/>
    </row>
    <row r="377" spans="1:25" ht="15.95" customHeight="1" x14ac:dyDescent="0.2">
      <c r="A377" s="65"/>
      <c r="B377" s="71" t="s">
        <v>603</v>
      </c>
      <c r="C377" s="87"/>
      <c r="D377" s="71"/>
      <c r="E377" s="71" t="s">
        <v>164</v>
      </c>
      <c r="F377" s="236"/>
      <c r="G377" s="236"/>
      <c r="H377" s="66"/>
      <c r="I377" s="66"/>
      <c r="J377" s="66"/>
      <c r="K377" s="66"/>
      <c r="L377" s="66"/>
    </row>
    <row r="378" spans="1:25" ht="15.95" customHeight="1" x14ac:dyDescent="0.2">
      <c r="A378" s="187" t="s">
        <v>442</v>
      </c>
      <c r="B378" s="73"/>
      <c r="C378" s="84">
        <v>633016</v>
      </c>
      <c r="D378" s="59">
        <v>41</v>
      </c>
      <c r="E378" s="59" t="s">
        <v>572</v>
      </c>
      <c r="F378" s="191"/>
      <c r="G378" s="236">
        <v>100.54</v>
      </c>
      <c r="H378" s="74">
        <v>200</v>
      </c>
      <c r="I378" s="74">
        <v>200</v>
      </c>
      <c r="J378" s="74">
        <v>200</v>
      </c>
      <c r="K378" s="74">
        <v>200</v>
      </c>
      <c r="L378" s="74">
        <v>200</v>
      </c>
    </row>
    <row r="379" spans="1:25" ht="15.95" customHeight="1" x14ac:dyDescent="0.2">
      <c r="A379" s="59"/>
      <c r="B379" s="73"/>
      <c r="C379" s="84">
        <v>637027</v>
      </c>
      <c r="D379" s="59">
        <v>41</v>
      </c>
      <c r="E379" s="59" t="s">
        <v>165</v>
      </c>
      <c r="F379" s="191"/>
      <c r="G379" s="236">
        <v>60</v>
      </c>
      <c r="H379" s="74">
        <v>90</v>
      </c>
      <c r="I379" s="74">
        <v>90</v>
      </c>
      <c r="J379" s="74">
        <v>90</v>
      </c>
      <c r="K379" s="74">
        <v>90</v>
      </c>
      <c r="L379" s="74">
        <v>90</v>
      </c>
    </row>
    <row r="380" spans="1:25" ht="15.95" customHeight="1" x14ac:dyDescent="0.2">
      <c r="A380" s="59"/>
      <c r="B380" s="73"/>
      <c r="C380" s="84">
        <v>621</v>
      </c>
      <c r="D380" s="59">
        <v>41</v>
      </c>
      <c r="E380" s="59" t="s">
        <v>776</v>
      </c>
      <c r="F380" s="191"/>
      <c r="G380" s="236">
        <v>13.52</v>
      </c>
      <c r="H380" s="74">
        <v>25</v>
      </c>
      <c r="I380" s="74">
        <v>25</v>
      </c>
      <c r="J380" s="74">
        <v>25</v>
      </c>
      <c r="K380" s="74">
        <v>25</v>
      </c>
      <c r="L380" s="74">
        <v>25</v>
      </c>
    </row>
    <row r="381" spans="1:25" ht="15.95" customHeight="1" x14ac:dyDescent="0.2">
      <c r="A381" s="59"/>
      <c r="B381" s="59"/>
      <c r="C381" s="84">
        <v>637005</v>
      </c>
      <c r="D381" s="59">
        <v>41</v>
      </c>
      <c r="E381" s="59" t="s">
        <v>698</v>
      </c>
      <c r="F381" s="191"/>
      <c r="G381" s="236">
        <v>5184</v>
      </c>
      <c r="H381" s="74">
        <v>0</v>
      </c>
      <c r="I381" s="74">
        <v>0</v>
      </c>
      <c r="J381" s="74">
        <v>0</v>
      </c>
      <c r="K381" s="74">
        <v>0</v>
      </c>
      <c r="L381" s="74">
        <v>0</v>
      </c>
    </row>
    <row r="382" spans="1:25" ht="15.95" customHeight="1" x14ac:dyDescent="0.2">
      <c r="A382" s="187" t="s">
        <v>442</v>
      </c>
      <c r="B382" s="59"/>
      <c r="C382" s="84"/>
      <c r="D382" s="59"/>
      <c r="E382" s="64" t="s">
        <v>69</v>
      </c>
      <c r="F382" s="237">
        <v>11271.31</v>
      </c>
      <c r="G382" s="235">
        <f>SUM(G378:G381)</f>
        <v>5358.06</v>
      </c>
      <c r="H382" s="167">
        <f>SUM(H378:H381)</f>
        <v>315</v>
      </c>
      <c r="I382" s="167">
        <f t="shared" ref="I382:L382" si="63">SUM(I378:I381)</f>
        <v>315</v>
      </c>
      <c r="J382" s="167">
        <f t="shared" si="63"/>
        <v>315</v>
      </c>
      <c r="K382" s="167">
        <f t="shared" si="63"/>
        <v>315</v>
      </c>
      <c r="L382" s="167">
        <f t="shared" si="63"/>
        <v>315</v>
      </c>
      <c r="N382" s="54">
        <f>SUM(F382)</f>
        <v>11271.31</v>
      </c>
      <c r="O382" s="54">
        <f t="shared" ref="O382:T382" si="64">SUM(G382)</f>
        <v>5358.06</v>
      </c>
      <c r="P382" s="54">
        <f t="shared" si="64"/>
        <v>315</v>
      </c>
      <c r="Q382" s="54">
        <f t="shared" si="64"/>
        <v>315</v>
      </c>
      <c r="R382" s="54">
        <f t="shared" si="64"/>
        <v>315</v>
      </c>
      <c r="S382" s="54">
        <f t="shared" si="64"/>
        <v>315</v>
      </c>
      <c r="T382" s="54">
        <f t="shared" si="64"/>
        <v>315</v>
      </c>
      <c r="U382" s="6">
        <f>SUM(H382)</f>
        <v>315</v>
      </c>
      <c r="V382" s="6">
        <f t="shared" ref="V382:Y382" si="65">SUM(I382)</f>
        <v>315</v>
      </c>
      <c r="W382" s="6">
        <f t="shared" si="65"/>
        <v>315</v>
      </c>
      <c r="X382" s="6">
        <f t="shared" si="65"/>
        <v>315</v>
      </c>
      <c r="Y382" s="6">
        <f t="shared" si="65"/>
        <v>315</v>
      </c>
    </row>
    <row r="383" spans="1:25" s="12" customFormat="1" ht="15.95" customHeight="1" x14ac:dyDescent="0.2">
      <c r="A383" s="72" t="s">
        <v>328</v>
      </c>
      <c r="B383" s="89"/>
      <c r="C383" s="88"/>
      <c r="D383" s="89"/>
      <c r="E383" s="89"/>
      <c r="F383" s="55"/>
      <c r="G383" s="55"/>
      <c r="H383" s="11"/>
      <c r="I383" s="11"/>
      <c r="J383" s="11"/>
      <c r="K383" s="11"/>
      <c r="L383" s="11"/>
    </row>
    <row r="384" spans="1:25" s="10" customFormat="1" ht="15.95" customHeight="1" x14ac:dyDescent="0.2">
      <c r="A384" s="97" t="s">
        <v>448</v>
      </c>
      <c r="B384" s="106" t="s">
        <v>463</v>
      </c>
      <c r="C384" s="107"/>
      <c r="D384" s="97"/>
      <c r="E384" s="97"/>
      <c r="F384" s="55"/>
      <c r="G384" s="55"/>
      <c r="H384" s="11"/>
      <c r="I384" s="11"/>
      <c r="J384" s="11"/>
      <c r="K384" s="11"/>
      <c r="L384" s="11"/>
    </row>
    <row r="385" spans="1:25" ht="15.95" customHeight="1" x14ac:dyDescent="0.2">
      <c r="A385" s="65"/>
      <c r="B385" s="110" t="s">
        <v>166</v>
      </c>
      <c r="C385" s="87"/>
      <c r="D385" s="71"/>
      <c r="E385" s="71" t="s">
        <v>167</v>
      </c>
      <c r="F385" s="236"/>
      <c r="G385" s="236"/>
      <c r="H385" s="66"/>
      <c r="I385" s="66"/>
      <c r="J385" s="66"/>
      <c r="K385" s="66"/>
      <c r="L385" s="66"/>
    </row>
    <row r="386" spans="1:25" ht="15.95" customHeight="1" x14ac:dyDescent="0.2">
      <c r="A386" s="104" t="s">
        <v>329</v>
      </c>
      <c r="B386" s="73"/>
      <c r="C386" s="84">
        <v>632001</v>
      </c>
      <c r="D386" s="59">
        <v>41</v>
      </c>
      <c r="E386" s="59" t="s">
        <v>168</v>
      </c>
      <c r="F386" s="191"/>
      <c r="G386" s="236">
        <v>2897.89</v>
      </c>
      <c r="H386" s="74">
        <v>2898</v>
      </c>
      <c r="I386" s="74">
        <v>2183</v>
      </c>
      <c r="J386" s="74">
        <v>2898</v>
      </c>
      <c r="K386" s="74">
        <v>2898</v>
      </c>
      <c r="L386" s="74">
        <v>2898</v>
      </c>
    </row>
    <row r="387" spans="1:25" ht="15.95" customHeight="1" x14ac:dyDescent="0.2">
      <c r="A387" s="104"/>
      <c r="B387" s="73"/>
      <c r="C387" s="84">
        <v>632003</v>
      </c>
      <c r="D387" s="59">
        <v>41</v>
      </c>
      <c r="E387" s="59" t="s">
        <v>169</v>
      </c>
      <c r="F387" s="191"/>
      <c r="G387" s="236">
        <v>386.09</v>
      </c>
      <c r="H387" s="74">
        <v>470</v>
      </c>
      <c r="I387" s="74">
        <v>470</v>
      </c>
      <c r="J387" s="74">
        <v>470</v>
      </c>
      <c r="K387" s="74">
        <v>470</v>
      </c>
      <c r="L387" s="74">
        <v>470</v>
      </c>
    </row>
    <row r="388" spans="1:25" ht="15.95" customHeight="1" x14ac:dyDescent="0.2">
      <c r="A388" s="59"/>
      <c r="B388" s="59"/>
      <c r="C388" s="84">
        <v>635005</v>
      </c>
      <c r="D388" s="59">
        <v>41</v>
      </c>
      <c r="E388" s="59" t="s">
        <v>170</v>
      </c>
      <c r="F388" s="191"/>
      <c r="G388" s="236">
        <v>4372.3100000000004</v>
      </c>
      <c r="H388" s="74">
        <v>9000</v>
      </c>
      <c r="I388" s="74">
        <v>9000</v>
      </c>
      <c r="J388" s="74">
        <v>9000</v>
      </c>
      <c r="K388" s="74">
        <v>9000</v>
      </c>
      <c r="L388" s="74">
        <v>9000</v>
      </c>
    </row>
    <row r="389" spans="1:25" ht="15.95" customHeight="1" x14ac:dyDescent="0.2">
      <c r="A389" s="104" t="s">
        <v>329</v>
      </c>
      <c r="B389" s="59"/>
      <c r="C389" s="84"/>
      <c r="D389" s="59"/>
      <c r="E389" s="64" t="s">
        <v>69</v>
      </c>
      <c r="F389" s="237">
        <v>4859.08</v>
      </c>
      <c r="G389" s="235">
        <f>SUM(G386:G388)</f>
        <v>7656.2900000000009</v>
      </c>
      <c r="H389" s="167">
        <f>SUM(H386:H388)</f>
        <v>12368</v>
      </c>
      <c r="I389" s="167">
        <f t="shared" ref="I389:L389" si="66">SUM(I386:I388)</f>
        <v>11653</v>
      </c>
      <c r="J389" s="167">
        <f t="shared" si="66"/>
        <v>12368</v>
      </c>
      <c r="K389" s="167">
        <f t="shared" si="66"/>
        <v>12368</v>
      </c>
      <c r="L389" s="167">
        <f t="shared" si="66"/>
        <v>12368</v>
      </c>
      <c r="N389" s="54">
        <f>SUM(F389)</f>
        <v>4859.08</v>
      </c>
      <c r="O389" s="54">
        <f t="shared" ref="O389:T389" si="67">SUM(G389)</f>
        <v>7656.2900000000009</v>
      </c>
      <c r="P389" s="54">
        <f t="shared" si="67"/>
        <v>12368</v>
      </c>
      <c r="Q389" s="54">
        <f t="shared" si="67"/>
        <v>11653</v>
      </c>
      <c r="R389" s="54">
        <f t="shared" si="67"/>
        <v>12368</v>
      </c>
      <c r="S389" s="54">
        <f t="shared" si="67"/>
        <v>12368</v>
      </c>
      <c r="T389" s="54">
        <f t="shared" si="67"/>
        <v>12368</v>
      </c>
      <c r="U389" s="6">
        <f>SUM(H389)</f>
        <v>12368</v>
      </c>
      <c r="V389" s="6">
        <f t="shared" ref="V389:Y389" si="68">SUM(I389)</f>
        <v>11653</v>
      </c>
      <c r="W389" s="6">
        <f t="shared" si="68"/>
        <v>12368</v>
      </c>
      <c r="X389" s="6">
        <f t="shared" si="68"/>
        <v>12368</v>
      </c>
      <c r="Y389" s="6">
        <f t="shared" si="68"/>
        <v>12368</v>
      </c>
    </row>
    <row r="390" spans="1:25" s="12" customFormat="1" ht="15.95" customHeight="1" x14ac:dyDescent="0.2">
      <c r="A390" s="72" t="s">
        <v>313</v>
      </c>
      <c r="B390" s="72"/>
      <c r="C390" s="113"/>
      <c r="D390" s="72"/>
      <c r="E390" s="72"/>
      <c r="F390" s="55"/>
      <c r="G390" s="55"/>
      <c r="H390" s="11"/>
      <c r="I390" s="11"/>
      <c r="J390" s="11"/>
      <c r="K390" s="11"/>
      <c r="L390" s="11"/>
    </row>
    <row r="391" spans="1:25" s="10" customFormat="1" ht="15.95" customHeight="1" x14ac:dyDescent="0.2">
      <c r="A391" s="106" t="s">
        <v>464</v>
      </c>
      <c r="B391" s="106" t="s">
        <v>465</v>
      </c>
      <c r="C391" s="123"/>
      <c r="D391" s="106"/>
      <c r="E391" s="106"/>
      <c r="F391" s="55"/>
      <c r="G391" s="55"/>
      <c r="H391" s="11"/>
      <c r="I391" s="11"/>
      <c r="J391" s="11"/>
      <c r="K391" s="11"/>
      <c r="L391" s="11"/>
    </row>
    <row r="392" spans="1:25" ht="15.95" customHeight="1" x14ac:dyDescent="0.2">
      <c r="A392" s="65"/>
      <c r="B392" s="110" t="s">
        <v>171</v>
      </c>
      <c r="C392" s="87"/>
      <c r="D392" s="71"/>
      <c r="E392" s="71" t="s">
        <v>172</v>
      </c>
      <c r="F392" s="236"/>
      <c r="G392" s="236"/>
      <c r="H392" s="66"/>
      <c r="I392" s="66"/>
      <c r="J392" s="66"/>
      <c r="K392" s="66"/>
      <c r="L392" s="66"/>
    </row>
    <row r="393" spans="1:25" ht="15.95" customHeight="1" x14ac:dyDescent="0.2">
      <c r="A393" s="104" t="s">
        <v>428</v>
      </c>
      <c r="B393" s="73"/>
      <c r="C393" s="202" t="s">
        <v>173</v>
      </c>
      <c r="D393" s="59">
        <v>41</v>
      </c>
      <c r="E393" s="59" t="s">
        <v>174</v>
      </c>
      <c r="F393" s="236"/>
      <c r="G393" s="236">
        <v>81.94</v>
      </c>
      <c r="H393" s="66">
        <v>82</v>
      </c>
      <c r="I393" s="66">
        <v>163</v>
      </c>
      <c r="J393" s="66">
        <v>82</v>
      </c>
      <c r="K393" s="66">
        <v>82</v>
      </c>
      <c r="L393" s="66">
        <v>82</v>
      </c>
    </row>
    <row r="394" spans="1:25" ht="15.95" customHeight="1" x14ac:dyDescent="0.2">
      <c r="A394" s="59"/>
      <c r="B394" s="73"/>
      <c r="C394" s="202" t="s">
        <v>175</v>
      </c>
      <c r="D394" s="59">
        <v>41</v>
      </c>
      <c r="E394" s="59" t="s">
        <v>686</v>
      </c>
      <c r="F394" s="236"/>
      <c r="G394" s="236">
        <v>150</v>
      </c>
      <c r="H394" s="66">
        <v>150</v>
      </c>
      <c r="I394" s="66">
        <v>158</v>
      </c>
      <c r="J394" s="66">
        <v>158</v>
      </c>
      <c r="K394" s="66">
        <v>158</v>
      </c>
      <c r="L394" s="66">
        <v>158</v>
      </c>
    </row>
    <row r="395" spans="1:25" ht="15.95" customHeight="1" x14ac:dyDescent="0.2">
      <c r="A395" s="59"/>
      <c r="B395" s="73"/>
      <c r="C395" s="202">
        <v>642006</v>
      </c>
      <c r="D395" s="59">
        <v>41</v>
      </c>
      <c r="E395" s="59" t="s">
        <v>176</v>
      </c>
      <c r="F395" s="236"/>
      <c r="G395" s="236">
        <v>1093.7</v>
      </c>
      <c r="H395" s="66">
        <v>1093</v>
      </c>
      <c r="I395" s="66">
        <v>5151</v>
      </c>
      <c r="J395" s="66">
        <v>5151</v>
      </c>
      <c r="K395" s="66">
        <v>5151</v>
      </c>
      <c r="L395" s="66">
        <v>5151</v>
      </c>
    </row>
    <row r="396" spans="1:25" ht="15.95" customHeight="1" x14ac:dyDescent="0.2">
      <c r="A396" s="59"/>
      <c r="B396" s="73"/>
      <c r="C396" s="202" t="s">
        <v>177</v>
      </c>
      <c r="D396" s="59">
        <v>41</v>
      </c>
      <c r="E396" s="59" t="s">
        <v>869</v>
      </c>
      <c r="F396" s="236"/>
      <c r="G396" s="236">
        <v>1352.01</v>
      </c>
      <c r="H396" s="66">
        <v>1352</v>
      </c>
      <c r="I396" s="66">
        <v>0</v>
      </c>
      <c r="J396" s="66">
        <v>0</v>
      </c>
      <c r="K396" s="66">
        <v>0</v>
      </c>
      <c r="L396" s="66">
        <v>0</v>
      </c>
    </row>
    <row r="397" spans="1:25" ht="15.95" customHeight="1" x14ac:dyDescent="0.2">
      <c r="A397" s="104" t="s">
        <v>428</v>
      </c>
      <c r="B397" s="59"/>
      <c r="C397" s="84"/>
      <c r="D397" s="59"/>
      <c r="E397" s="64" t="s">
        <v>69</v>
      </c>
      <c r="F397" s="235">
        <v>1880.82</v>
      </c>
      <c r="G397" s="235">
        <f>SUM(G393:G396)</f>
        <v>2677.65</v>
      </c>
      <c r="H397" s="143">
        <f>SUM(H393:H396)</f>
        <v>2677</v>
      </c>
      <c r="I397" s="143">
        <f t="shared" ref="I397:L397" si="69">SUM(I393:I396)</f>
        <v>5472</v>
      </c>
      <c r="J397" s="143">
        <f t="shared" si="69"/>
        <v>5391</v>
      </c>
      <c r="K397" s="143">
        <f t="shared" si="69"/>
        <v>5391</v>
      </c>
      <c r="L397" s="143">
        <f t="shared" si="69"/>
        <v>5391</v>
      </c>
      <c r="N397" s="54">
        <f>SUM(F397)</f>
        <v>1880.82</v>
      </c>
      <c r="O397" s="54">
        <f t="shared" ref="O397:T397" si="70">SUM(G397)</f>
        <v>2677.65</v>
      </c>
      <c r="P397" s="54">
        <f t="shared" si="70"/>
        <v>2677</v>
      </c>
      <c r="Q397" s="54">
        <f t="shared" si="70"/>
        <v>5472</v>
      </c>
      <c r="R397" s="54">
        <f t="shared" si="70"/>
        <v>5391</v>
      </c>
      <c r="S397" s="54">
        <f t="shared" si="70"/>
        <v>5391</v>
      </c>
      <c r="T397" s="54">
        <f t="shared" si="70"/>
        <v>5391</v>
      </c>
      <c r="U397" s="6">
        <f>SUM(H397)</f>
        <v>2677</v>
      </c>
      <c r="V397" s="6">
        <f t="shared" ref="V397:Y397" si="71">SUM(I397)</f>
        <v>5472</v>
      </c>
      <c r="W397" s="6">
        <f t="shared" si="71"/>
        <v>5391</v>
      </c>
      <c r="X397" s="6">
        <f t="shared" si="71"/>
        <v>5391</v>
      </c>
      <c r="Y397" s="6">
        <f t="shared" si="71"/>
        <v>5391</v>
      </c>
    </row>
    <row r="398" spans="1:25" s="12" customFormat="1" ht="15.95" customHeight="1" x14ac:dyDescent="0.2">
      <c r="A398" s="72" t="s">
        <v>330</v>
      </c>
      <c r="B398" s="89"/>
      <c r="C398" s="88"/>
      <c r="D398" s="89"/>
      <c r="E398" s="89"/>
      <c r="F398" s="55"/>
      <c r="G398" s="55"/>
      <c r="H398" s="11"/>
      <c r="I398" s="11"/>
      <c r="J398" s="11"/>
      <c r="K398" s="11"/>
      <c r="L398" s="11"/>
    </row>
    <row r="399" spans="1:25" s="10" customFormat="1" ht="15.95" customHeight="1" x14ac:dyDescent="0.2">
      <c r="A399" s="97" t="s">
        <v>448</v>
      </c>
      <c r="B399" s="106" t="s">
        <v>466</v>
      </c>
      <c r="C399" s="107"/>
      <c r="D399" s="97"/>
      <c r="E399" s="97"/>
      <c r="F399" s="55"/>
      <c r="G399" s="55"/>
      <c r="H399" s="11"/>
      <c r="I399" s="11"/>
      <c r="J399" s="11"/>
      <c r="K399" s="11"/>
      <c r="L399" s="11"/>
    </row>
    <row r="400" spans="1:25" ht="15.95" customHeight="1" x14ac:dyDescent="0.2">
      <c r="A400" s="65"/>
      <c r="B400" s="110" t="s">
        <v>178</v>
      </c>
      <c r="C400" s="87"/>
      <c r="D400" s="71"/>
      <c r="E400" s="71" t="s">
        <v>179</v>
      </c>
      <c r="F400" s="236"/>
      <c r="G400" s="236"/>
      <c r="H400" s="66"/>
      <c r="I400" s="66"/>
      <c r="J400" s="66"/>
      <c r="K400" s="66"/>
      <c r="L400" s="66"/>
    </row>
    <row r="401" spans="1:25" ht="15.95" customHeight="1" x14ac:dyDescent="0.2">
      <c r="A401" s="104" t="s">
        <v>399</v>
      </c>
      <c r="B401" s="68" t="s">
        <v>178</v>
      </c>
      <c r="C401" s="84">
        <v>611.63300000000004</v>
      </c>
      <c r="D401" s="59">
        <v>41</v>
      </c>
      <c r="E401" s="59" t="s">
        <v>362</v>
      </c>
      <c r="F401" s="191"/>
      <c r="G401" s="236">
        <v>188959</v>
      </c>
      <c r="H401" s="74">
        <v>195266</v>
      </c>
      <c r="I401" s="74">
        <v>200591</v>
      </c>
      <c r="J401" s="74">
        <v>230061</v>
      </c>
      <c r="K401" s="74">
        <v>195266</v>
      </c>
      <c r="L401" s="74">
        <v>195266</v>
      </c>
    </row>
    <row r="402" spans="1:25" ht="15.95" customHeight="1" x14ac:dyDescent="0.2">
      <c r="A402" s="104" t="s">
        <v>399</v>
      </c>
      <c r="B402" s="110" t="s">
        <v>178</v>
      </c>
      <c r="C402" s="59">
        <v>630</v>
      </c>
      <c r="D402" s="69">
        <v>111</v>
      </c>
      <c r="E402" s="59" t="s">
        <v>359</v>
      </c>
      <c r="F402" s="191"/>
      <c r="G402" s="236">
        <v>6185</v>
      </c>
      <c r="H402" s="74">
        <v>5800</v>
      </c>
      <c r="I402" s="74">
        <v>5709</v>
      </c>
      <c r="J402" s="74">
        <v>5709</v>
      </c>
      <c r="K402" s="74">
        <v>5709</v>
      </c>
      <c r="L402" s="74">
        <v>5709</v>
      </c>
    </row>
    <row r="403" spans="1:25" ht="15.95" customHeight="1" x14ac:dyDescent="0.2">
      <c r="A403" s="104"/>
      <c r="B403" s="110"/>
      <c r="C403" s="59">
        <v>630</v>
      </c>
      <c r="D403" s="69">
        <v>111</v>
      </c>
      <c r="E403" s="59" t="s">
        <v>719</v>
      </c>
      <c r="F403" s="191"/>
      <c r="G403" s="236">
        <v>0</v>
      </c>
      <c r="H403" s="74">
        <v>0</v>
      </c>
      <c r="I403" s="74">
        <v>0</v>
      </c>
      <c r="J403" s="74">
        <v>0</v>
      </c>
      <c r="K403" s="74">
        <v>0</v>
      </c>
      <c r="L403" s="74">
        <v>0</v>
      </c>
    </row>
    <row r="404" spans="1:25" ht="15.95" customHeight="1" x14ac:dyDescent="0.2">
      <c r="A404" s="104"/>
      <c r="B404" s="110"/>
      <c r="C404" s="59">
        <v>637005</v>
      </c>
      <c r="D404" s="69" t="s">
        <v>729</v>
      </c>
      <c r="E404" s="59" t="s">
        <v>801</v>
      </c>
      <c r="F404" s="191"/>
      <c r="G404" s="236">
        <v>1681.5</v>
      </c>
      <c r="H404" s="74">
        <v>0</v>
      </c>
      <c r="I404" s="74">
        <v>5517</v>
      </c>
      <c r="J404" s="74">
        <v>0</v>
      </c>
      <c r="K404" s="74">
        <v>0</v>
      </c>
      <c r="L404" s="74">
        <v>0</v>
      </c>
    </row>
    <row r="405" spans="1:25" ht="15.95" customHeight="1" x14ac:dyDescent="0.2">
      <c r="A405" s="104"/>
      <c r="B405" s="110"/>
      <c r="C405" s="59">
        <v>637005</v>
      </c>
      <c r="D405" s="69">
        <v>41</v>
      </c>
      <c r="E405" s="59" t="s">
        <v>802</v>
      </c>
      <c r="F405" s="191"/>
      <c r="G405" s="236">
        <v>7779.02</v>
      </c>
      <c r="H405" s="74">
        <v>0</v>
      </c>
      <c r="I405" s="74">
        <v>572</v>
      </c>
      <c r="J405" s="74">
        <v>0</v>
      </c>
      <c r="K405" s="321" t="s">
        <v>951</v>
      </c>
      <c r="L405" s="74">
        <v>0</v>
      </c>
    </row>
    <row r="406" spans="1:25" ht="15.95" customHeight="1" x14ac:dyDescent="0.2">
      <c r="A406" s="104"/>
      <c r="B406" s="110"/>
      <c r="C406" s="59">
        <v>635006</v>
      </c>
      <c r="D406" s="69">
        <v>41</v>
      </c>
      <c r="E406" s="59" t="s">
        <v>870</v>
      </c>
      <c r="F406" s="191"/>
      <c r="G406" s="236">
        <v>401.71</v>
      </c>
      <c r="H406" s="74">
        <v>0</v>
      </c>
      <c r="I406" s="74">
        <v>0</v>
      </c>
      <c r="J406" s="74">
        <v>0</v>
      </c>
      <c r="K406" s="74">
        <v>0</v>
      </c>
      <c r="L406" s="74">
        <v>0</v>
      </c>
    </row>
    <row r="407" spans="1:25" ht="15.95" customHeight="1" x14ac:dyDescent="0.2">
      <c r="A407" s="104"/>
      <c r="B407" s="110"/>
      <c r="C407" s="314">
        <v>637005</v>
      </c>
      <c r="D407" s="314">
        <v>41</v>
      </c>
      <c r="E407" s="314" t="s">
        <v>916</v>
      </c>
      <c r="F407" s="191"/>
      <c r="G407" s="236">
        <v>0</v>
      </c>
      <c r="H407" s="74">
        <v>0</v>
      </c>
      <c r="I407" s="74">
        <v>4517</v>
      </c>
      <c r="J407" s="74">
        <v>0</v>
      </c>
      <c r="K407" s="74">
        <v>0</v>
      </c>
      <c r="L407" s="74">
        <v>0</v>
      </c>
    </row>
    <row r="408" spans="1:25" ht="15.95" customHeight="1" x14ac:dyDescent="0.2">
      <c r="A408" s="104"/>
      <c r="B408" s="110"/>
      <c r="C408" s="314">
        <v>637005</v>
      </c>
      <c r="D408" s="314">
        <v>41</v>
      </c>
      <c r="E408" s="314" t="s">
        <v>917</v>
      </c>
      <c r="F408" s="191"/>
      <c r="G408" s="236">
        <v>0</v>
      </c>
      <c r="H408" s="74">
        <v>0</v>
      </c>
      <c r="I408" s="74">
        <v>1500</v>
      </c>
      <c r="J408" s="74">
        <v>0</v>
      </c>
      <c r="K408" s="74">
        <v>0</v>
      </c>
      <c r="L408" s="74">
        <v>0</v>
      </c>
    </row>
    <row r="409" spans="1:25" ht="15.95" customHeight="1" x14ac:dyDescent="0.2">
      <c r="A409" s="104"/>
      <c r="B409" s="110"/>
      <c r="C409" s="314">
        <v>637015</v>
      </c>
      <c r="D409" s="314">
        <v>41</v>
      </c>
      <c r="E409" s="314" t="s">
        <v>918</v>
      </c>
      <c r="F409" s="191"/>
      <c r="G409" s="236">
        <v>0</v>
      </c>
      <c r="H409" s="74">
        <v>0</v>
      </c>
      <c r="I409" s="74">
        <v>359</v>
      </c>
      <c r="J409" s="74">
        <v>0</v>
      </c>
      <c r="K409" s="74">
        <v>0</v>
      </c>
      <c r="L409" s="74">
        <v>0</v>
      </c>
    </row>
    <row r="410" spans="1:25" ht="15.95" customHeight="1" x14ac:dyDescent="0.2">
      <c r="A410" s="59"/>
      <c r="B410" s="68" t="s">
        <v>178</v>
      </c>
      <c r="C410" s="104">
        <v>633006</v>
      </c>
      <c r="D410" s="124">
        <v>41</v>
      </c>
      <c r="E410" s="104" t="s">
        <v>358</v>
      </c>
      <c r="F410" s="191"/>
      <c r="G410" s="236">
        <v>13402.63</v>
      </c>
      <c r="H410" s="74">
        <v>9000</v>
      </c>
      <c r="I410" s="74">
        <v>15000</v>
      </c>
      <c r="J410" s="74">
        <v>15000</v>
      </c>
      <c r="K410" s="74">
        <v>15000</v>
      </c>
      <c r="L410" s="74">
        <v>15000</v>
      </c>
    </row>
    <row r="411" spans="1:25" ht="15.95" customHeight="1" x14ac:dyDescent="0.2">
      <c r="A411" s="104" t="s">
        <v>399</v>
      </c>
      <c r="B411" s="59"/>
      <c r="C411" s="59"/>
      <c r="D411" s="69"/>
      <c r="E411" s="64" t="s">
        <v>69</v>
      </c>
      <c r="F411" s="235">
        <v>212848.17</v>
      </c>
      <c r="G411" s="235">
        <f>SUM(G401:G410)</f>
        <v>218408.86</v>
      </c>
      <c r="H411" s="143">
        <f>SUM(H401:H410)</f>
        <v>210066</v>
      </c>
      <c r="I411" s="143">
        <f t="shared" ref="I411:L411" si="72">SUM(I401:I410)</f>
        <v>233765</v>
      </c>
      <c r="J411" s="143">
        <f t="shared" si="72"/>
        <v>250770</v>
      </c>
      <c r="K411" s="143">
        <f t="shared" si="72"/>
        <v>215975</v>
      </c>
      <c r="L411" s="143">
        <f t="shared" si="72"/>
        <v>215975</v>
      </c>
      <c r="N411" s="54">
        <f>SUM(F411)</f>
        <v>212848.17</v>
      </c>
      <c r="O411" s="54">
        <f>SUM(G410)</f>
        <v>13402.63</v>
      </c>
      <c r="P411" s="54">
        <f t="shared" ref="P411:T411" si="73">SUM(H411)</f>
        <v>210066</v>
      </c>
      <c r="Q411" s="54">
        <f t="shared" si="73"/>
        <v>233765</v>
      </c>
      <c r="R411" s="54">
        <f t="shared" si="73"/>
        <v>250770</v>
      </c>
      <c r="S411" s="54">
        <f t="shared" si="73"/>
        <v>215975</v>
      </c>
      <c r="T411" s="54">
        <f t="shared" si="73"/>
        <v>215975</v>
      </c>
      <c r="U411" s="6">
        <f>SUM(H411)</f>
        <v>210066</v>
      </c>
      <c r="V411" s="6">
        <f t="shared" ref="V411:Y411" si="74">SUM(I411)</f>
        <v>233765</v>
      </c>
      <c r="W411" s="6">
        <f t="shared" si="74"/>
        <v>250770</v>
      </c>
      <c r="X411" s="6">
        <f t="shared" si="74"/>
        <v>215975</v>
      </c>
      <c r="Y411" s="6">
        <f t="shared" si="74"/>
        <v>215975</v>
      </c>
    </row>
    <row r="412" spans="1:25" s="10" customFormat="1" ht="15.95" customHeight="1" x14ac:dyDescent="0.2">
      <c r="A412" s="97" t="s">
        <v>448</v>
      </c>
      <c r="B412" s="106" t="s">
        <v>481</v>
      </c>
      <c r="C412" s="107"/>
      <c r="D412" s="97"/>
      <c r="E412" s="97"/>
      <c r="F412" s="55"/>
      <c r="H412" s="11"/>
      <c r="I412" s="11"/>
      <c r="J412" s="11"/>
      <c r="K412" s="11"/>
      <c r="L412" s="11"/>
    </row>
    <row r="413" spans="1:25" ht="15.95" customHeight="1" x14ac:dyDescent="0.2">
      <c r="A413" s="59"/>
      <c r="B413" s="64" t="s">
        <v>181</v>
      </c>
      <c r="C413" s="83"/>
      <c r="D413" s="64"/>
      <c r="E413" s="64" t="s">
        <v>179</v>
      </c>
      <c r="F413" s="236"/>
      <c r="G413" s="236"/>
      <c r="H413" s="66"/>
      <c r="I413" s="66"/>
      <c r="J413" s="66"/>
      <c r="K413" s="66"/>
      <c r="L413" s="66"/>
    </row>
    <row r="414" spans="1:25" ht="15.95" customHeight="1" x14ac:dyDescent="0.2">
      <c r="A414" s="59"/>
      <c r="B414" s="64" t="s">
        <v>181</v>
      </c>
      <c r="C414" s="84">
        <v>633011</v>
      </c>
      <c r="D414" s="59">
        <v>111</v>
      </c>
      <c r="E414" s="59" t="s">
        <v>689</v>
      </c>
      <c r="F414" s="236">
        <v>2105.7600000000002</v>
      </c>
      <c r="G414" s="236">
        <v>2704.8</v>
      </c>
      <c r="H414" s="66">
        <v>2870</v>
      </c>
      <c r="I414" s="66">
        <v>2870</v>
      </c>
      <c r="J414" s="66">
        <v>2870</v>
      </c>
      <c r="K414" s="66">
        <v>2870</v>
      </c>
      <c r="L414" s="66">
        <v>2870</v>
      </c>
      <c r="M414" s="55"/>
    </row>
    <row r="415" spans="1:25" ht="15.95" customHeight="1" x14ac:dyDescent="0.2">
      <c r="A415" s="104" t="s">
        <v>400</v>
      </c>
      <c r="B415" s="64"/>
      <c r="C415" s="84"/>
      <c r="D415" s="59"/>
      <c r="E415" s="64" t="s">
        <v>69</v>
      </c>
      <c r="F415" s="235">
        <v>2105.7600000000002</v>
      </c>
      <c r="G415" s="235">
        <v>2704.8</v>
      </c>
      <c r="H415" s="143">
        <f>SUM(H414)</f>
        <v>2870</v>
      </c>
      <c r="I415" s="143">
        <f t="shared" ref="I415:L415" si="75">SUM(I414)</f>
        <v>2870</v>
      </c>
      <c r="J415" s="143">
        <f t="shared" si="75"/>
        <v>2870</v>
      </c>
      <c r="K415" s="143">
        <f t="shared" si="75"/>
        <v>2870</v>
      </c>
      <c r="L415" s="143">
        <f t="shared" si="75"/>
        <v>2870</v>
      </c>
      <c r="M415" s="192"/>
      <c r="N415" s="54">
        <f>SUM(F415)</f>
        <v>2105.7600000000002</v>
      </c>
      <c r="O415" s="54">
        <f t="shared" ref="O415:T415" si="76">SUM(G415)</f>
        <v>2704.8</v>
      </c>
      <c r="P415" s="54">
        <f t="shared" si="76"/>
        <v>2870</v>
      </c>
      <c r="Q415" s="54">
        <f t="shared" si="76"/>
        <v>2870</v>
      </c>
      <c r="R415" s="54">
        <f t="shared" si="76"/>
        <v>2870</v>
      </c>
      <c r="S415" s="54">
        <f t="shared" si="76"/>
        <v>2870</v>
      </c>
      <c r="T415" s="54">
        <f t="shared" si="76"/>
        <v>2870</v>
      </c>
      <c r="U415" s="6">
        <f>SUM(H415)</f>
        <v>2870</v>
      </c>
      <c r="V415" s="6">
        <f t="shared" ref="V415:Y415" si="77">SUM(I415)</f>
        <v>2870</v>
      </c>
      <c r="W415" s="6">
        <f t="shared" si="77"/>
        <v>2870</v>
      </c>
      <c r="X415" s="6">
        <f t="shared" si="77"/>
        <v>2870</v>
      </c>
      <c r="Y415" s="6">
        <f t="shared" si="77"/>
        <v>2870</v>
      </c>
    </row>
    <row r="416" spans="1:25" ht="15.95" customHeight="1" x14ac:dyDescent="0.2">
      <c r="A416" s="104" t="s">
        <v>400</v>
      </c>
      <c r="B416" s="64" t="s">
        <v>181</v>
      </c>
      <c r="C416" s="84">
        <v>611.63300000000004</v>
      </c>
      <c r="D416" s="59">
        <v>111</v>
      </c>
      <c r="E416" s="59" t="s">
        <v>243</v>
      </c>
      <c r="F416" s="261"/>
      <c r="G416" s="236">
        <v>629635</v>
      </c>
      <c r="H416" s="172">
        <v>617825</v>
      </c>
      <c r="I416" s="172">
        <v>654511</v>
      </c>
      <c r="J416" s="172">
        <v>654511</v>
      </c>
      <c r="K416" s="172">
        <v>654511</v>
      </c>
      <c r="L416" s="172">
        <v>654511</v>
      </c>
      <c r="M416" s="196"/>
    </row>
    <row r="417" spans="1:25" ht="15.95" customHeight="1" x14ac:dyDescent="0.2">
      <c r="A417" s="104" t="s">
        <v>400</v>
      </c>
      <c r="B417" s="64" t="s">
        <v>181</v>
      </c>
      <c r="C417" s="84">
        <v>633</v>
      </c>
      <c r="D417" s="59">
        <v>111</v>
      </c>
      <c r="E417" s="59" t="s">
        <v>248</v>
      </c>
      <c r="F417" s="236"/>
      <c r="G417" s="236">
        <v>25481.5</v>
      </c>
      <c r="H417" s="66">
        <v>26570</v>
      </c>
      <c r="I417" s="66">
        <v>24647</v>
      </c>
      <c r="J417" s="66">
        <v>24647</v>
      </c>
      <c r="K417" s="66">
        <v>24647</v>
      </c>
      <c r="L417" s="66">
        <v>24647</v>
      </c>
      <c r="M417" s="55"/>
    </row>
    <row r="418" spans="1:25" ht="15.95" customHeight="1" x14ac:dyDescent="0.2">
      <c r="A418" s="104" t="s">
        <v>400</v>
      </c>
      <c r="B418" s="64" t="s">
        <v>181</v>
      </c>
      <c r="C418" s="84">
        <v>633</v>
      </c>
      <c r="D418" s="59">
        <v>111</v>
      </c>
      <c r="E418" s="59" t="s">
        <v>244</v>
      </c>
      <c r="F418" s="236"/>
      <c r="G418" s="236">
        <v>11129.4</v>
      </c>
      <c r="H418" s="66">
        <v>11129</v>
      </c>
      <c r="I418" s="66">
        <v>10426</v>
      </c>
      <c r="J418" s="66">
        <v>10426</v>
      </c>
      <c r="K418" s="66">
        <v>10426</v>
      </c>
      <c r="L418" s="66">
        <v>10426</v>
      </c>
      <c r="M418" s="55"/>
    </row>
    <row r="419" spans="1:25" ht="15.95" customHeight="1" x14ac:dyDescent="0.2">
      <c r="A419" s="104"/>
      <c r="B419" s="64" t="s">
        <v>181</v>
      </c>
      <c r="C419" s="84">
        <v>633</v>
      </c>
      <c r="D419" s="59">
        <v>111</v>
      </c>
      <c r="E419" s="59" t="s">
        <v>345</v>
      </c>
      <c r="F419" s="236"/>
      <c r="G419" s="236">
        <v>540.6</v>
      </c>
      <c r="H419" s="66">
        <v>600</v>
      </c>
      <c r="I419" s="66">
        <v>600</v>
      </c>
      <c r="J419" s="66">
        <v>600</v>
      </c>
      <c r="K419" s="66">
        <v>600</v>
      </c>
      <c r="L419" s="66">
        <v>600</v>
      </c>
      <c r="M419" s="55"/>
    </row>
    <row r="420" spans="1:25" ht="15.95" customHeight="1" x14ac:dyDescent="0.2">
      <c r="A420" s="104"/>
      <c r="B420" s="64" t="s">
        <v>181</v>
      </c>
      <c r="C420" s="84">
        <v>633</v>
      </c>
      <c r="D420" s="59">
        <v>111</v>
      </c>
      <c r="E420" s="59" t="s">
        <v>363</v>
      </c>
      <c r="F420" s="236"/>
      <c r="G420" s="236">
        <v>99.6</v>
      </c>
      <c r="H420" s="66">
        <v>100</v>
      </c>
      <c r="I420" s="66">
        <v>100</v>
      </c>
      <c r="J420" s="66">
        <v>100</v>
      </c>
      <c r="K420" s="66">
        <v>100</v>
      </c>
      <c r="L420" s="66">
        <v>100</v>
      </c>
      <c r="M420" s="55"/>
    </row>
    <row r="421" spans="1:25" ht="15.95" customHeight="1" x14ac:dyDescent="0.2">
      <c r="A421" s="59"/>
      <c r="B421" s="64" t="s">
        <v>181</v>
      </c>
      <c r="C421" s="59">
        <v>633</v>
      </c>
      <c r="D421" s="59">
        <v>111</v>
      </c>
      <c r="E421" s="59" t="s">
        <v>545</v>
      </c>
      <c r="F421" s="236"/>
      <c r="G421" s="236">
        <v>654</v>
      </c>
      <c r="H421" s="66">
        <v>654</v>
      </c>
      <c r="I421" s="66">
        <v>173</v>
      </c>
      <c r="J421" s="66">
        <v>173</v>
      </c>
      <c r="K421" s="66">
        <v>173</v>
      </c>
      <c r="L421" s="66">
        <v>173</v>
      </c>
      <c r="M421" s="55"/>
    </row>
    <row r="422" spans="1:25" ht="15.95" customHeight="1" x14ac:dyDescent="0.2">
      <c r="A422" s="59"/>
      <c r="B422" s="64" t="s">
        <v>181</v>
      </c>
      <c r="C422" s="59">
        <v>633</v>
      </c>
      <c r="D422" s="59">
        <v>111</v>
      </c>
      <c r="E422" s="59" t="s">
        <v>690</v>
      </c>
      <c r="F422" s="236"/>
      <c r="G422" s="236">
        <v>2153</v>
      </c>
      <c r="H422" s="66">
        <v>2153</v>
      </c>
      <c r="I422" s="66">
        <v>146</v>
      </c>
      <c r="J422" s="66">
        <v>146</v>
      </c>
      <c r="K422" s="66">
        <v>146</v>
      </c>
      <c r="L422" s="66">
        <v>146</v>
      </c>
      <c r="M422" s="55"/>
    </row>
    <row r="423" spans="1:25" ht="16.5" customHeight="1" x14ac:dyDescent="0.2">
      <c r="A423" s="59"/>
      <c r="B423" s="64" t="s">
        <v>181</v>
      </c>
      <c r="C423" s="59">
        <v>611</v>
      </c>
      <c r="D423" s="59">
        <v>111</v>
      </c>
      <c r="E423" s="59" t="s">
        <v>691</v>
      </c>
      <c r="F423" s="236"/>
      <c r="G423" s="236">
        <v>4346</v>
      </c>
      <c r="H423" s="66">
        <v>4346</v>
      </c>
      <c r="I423" s="66">
        <v>4612</v>
      </c>
      <c r="J423" s="66">
        <v>4612</v>
      </c>
      <c r="K423" s="66">
        <v>4612</v>
      </c>
      <c r="L423" s="66">
        <v>4612</v>
      </c>
      <c r="M423" s="55"/>
    </row>
    <row r="424" spans="1:25" ht="17.45" customHeight="1" x14ac:dyDescent="0.2">
      <c r="A424" s="59"/>
      <c r="B424" s="64" t="s">
        <v>181</v>
      </c>
      <c r="C424" s="59">
        <v>611</v>
      </c>
      <c r="D424" s="59">
        <v>111</v>
      </c>
      <c r="E424" s="59" t="s">
        <v>692</v>
      </c>
      <c r="F424" s="236"/>
      <c r="G424" s="236">
        <v>715.2</v>
      </c>
      <c r="H424" s="66">
        <v>0</v>
      </c>
      <c r="I424" s="66">
        <v>0</v>
      </c>
      <c r="J424" s="66">
        <v>0</v>
      </c>
      <c r="K424" s="66">
        <v>0</v>
      </c>
      <c r="L424" s="66">
        <v>0</v>
      </c>
      <c r="M424" s="3"/>
    </row>
    <row r="425" spans="1:25" ht="17.45" customHeight="1" x14ac:dyDescent="0.2">
      <c r="A425" s="59"/>
      <c r="B425" s="64" t="s">
        <v>181</v>
      </c>
      <c r="C425" s="59">
        <v>633</v>
      </c>
      <c r="D425" s="59">
        <v>111</v>
      </c>
      <c r="E425" s="59" t="s">
        <v>725</v>
      </c>
      <c r="F425" s="236"/>
      <c r="G425" s="236">
        <v>5250</v>
      </c>
      <c r="H425" s="66">
        <v>5250</v>
      </c>
      <c r="I425" s="66">
        <v>6450</v>
      </c>
      <c r="J425" s="66">
        <v>6450</v>
      </c>
      <c r="K425" s="66">
        <v>6450</v>
      </c>
      <c r="L425" s="66">
        <v>6450</v>
      </c>
      <c r="M425" s="3"/>
    </row>
    <row r="426" spans="1:25" ht="17.45" customHeight="1" x14ac:dyDescent="0.2">
      <c r="A426" s="59"/>
      <c r="B426" s="64" t="s">
        <v>181</v>
      </c>
      <c r="C426" s="59">
        <v>633</v>
      </c>
      <c r="D426" s="59">
        <v>111</v>
      </c>
      <c r="E426" s="59" t="s">
        <v>726</v>
      </c>
      <c r="F426" s="236"/>
      <c r="G426" s="236">
        <v>2800</v>
      </c>
      <c r="H426" s="66">
        <v>2800</v>
      </c>
      <c r="I426" s="66">
        <v>3600</v>
      </c>
      <c r="J426" s="66">
        <v>3600</v>
      </c>
      <c r="K426" s="66">
        <v>3600</v>
      </c>
      <c r="L426" s="66">
        <v>3600</v>
      </c>
      <c r="M426" s="3"/>
    </row>
    <row r="427" spans="1:25" ht="16.5" customHeight="1" x14ac:dyDescent="0.2">
      <c r="A427" s="104"/>
      <c r="B427" s="64" t="s">
        <v>181</v>
      </c>
      <c r="C427" s="138">
        <v>633006</v>
      </c>
      <c r="D427" s="136">
        <v>41</v>
      </c>
      <c r="E427" s="136" t="s">
        <v>408</v>
      </c>
      <c r="F427" s="236"/>
      <c r="G427" s="236">
        <v>5314.65</v>
      </c>
      <c r="H427" s="66">
        <v>9000</v>
      </c>
      <c r="I427" s="66">
        <v>9000</v>
      </c>
      <c r="J427" s="66">
        <v>9000</v>
      </c>
      <c r="K427" s="66">
        <v>9000</v>
      </c>
      <c r="L427" s="66">
        <v>9000</v>
      </c>
    </row>
    <row r="428" spans="1:25" ht="15.75" customHeight="1" x14ac:dyDescent="0.2">
      <c r="A428" s="104" t="s">
        <v>400</v>
      </c>
      <c r="B428" s="59"/>
      <c r="C428" s="125"/>
      <c r="D428" s="104"/>
      <c r="E428" s="64" t="s">
        <v>69</v>
      </c>
      <c r="F428" s="235">
        <v>657401.97</v>
      </c>
      <c r="G428" s="235">
        <f>SUM(G416:G427)</f>
        <v>688118.95</v>
      </c>
      <c r="H428" s="143">
        <f>SUM(H416:H427)</f>
        <v>680427</v>
      </c>
      <c r="I428" s="143">
        <f t="shared" ref="I428:L428" si="78">SUM(I416:I427)</f>
        <v>714265</v>
      </c>
      <c r="J428" s="143">
        <f t="shared" si="78"/>
        <v>714265</v>
      </c>
      <c r="K428" s="143">
        <f t="shared" si="78"/>
        <v>714265</v>
      </c>
      <c r="L428" s="143">
        <f t="shared" si="78"/>
        <v>714265</v>
      </c>
      <c r="N428" s="54">
        <f>SUM(F428)</f>
        <v>657401.97</v>
      </c>
      <c r="O428" s="54">
        <f t="shared" ref="O428:T428" si="79">SUM(G428)</f>
        <v>688118.95</v>
      </c>
      <c r="P428" s="54">
        <f t="shared" si="79"/>
        <v>680427</v>
      </c>
      <c r="Q428" s="54">
        <f t="shared" si="79"/>
        <v>714265</v>
      </c>
      <c r="R428" s="54">
        <f t="shared" si="79"/>
        <v>714265</v>
      </c>
      <c r="S428" s="54">
        <f t="shared" si="79"/>
        <v>714265</v>
      </c>
      <c r="T428" s="54">
        <f t="shared" si="79"/>
        <v>714265</v>
      </c>
      <c r="U428" s="6">
        <f>SUM(H428)</f>
        <v>680427</v>
      </c>
      <c r="V428" s="6">
        <f t="shared" ref="V428:Y428" si="80">SUM(I428)</f>
        <v>714265</v>
      </c>
      <c r="W428" s="6">
        <f t="shared" si="80"/>
        <v>714265</v>
      </c>
      <c r="X428" s="6">
        <f t="shared" si="80"/>
        <v>714265</v>
      </c>
      <c r="Y428" s="6">
        <f t="shared" si="80"/>
        <v>714265</v>
      </c>
    </row>
    <row r="429" spans="1:25" s="10" customFormat="1" ht="17.45" customHeight="1" x14ac:dyDescent="0.2">
      <c r="A429" s="97" t="s">
        <v>448</v>
      </c>
      <c r="B429" s="126" t="s">
        <v>482</v>
      </c>
      <c r="C429" s="94"/>
      <c r="D429" s="65"/>
      <c r="E429" s="127"/>
      <c r="F429" s="55"/>
      <c r="G429" s="55"/>
      <c r="H429" s="11"/>
      <c r="I429" s="11"/>
      <c r="J429" s="11"/>
      <c r="K429" s="11"/>
      <c r="L429" s="11"/>
    </row>
    <row r="430" spans="1:25" ht="15.75" customHeight="1" x14ac:dyDescent="0.2">
      <c r="A430" s="104" t="s">
        <v>401</v>
      </c>
      <c r="B430" s="64" t="s">
        <v>617</v>
      </c>
      <c r="C430" s="84">
        <v>633</v>
      </c>
      <c r="D430" s="59">
        <v>41</v>
      </c>
      <c r="E430" s="59" t="s">
        <v>360</v>
      </c>
      <c r="F430" s="236"/>
      <c r="G430" s="236">
        <v>42376</v>
      </c>
      <c r="H430" s="66">
        <v>41949</v>
      </c>
      <c r="I430" s="66">
        <v>41949</v>
      </c>
      <c r="J430" s="66">
        <v>41949</v>
      </c>
      <c r="K430" s="66">
        <v>43000</v>
      </c>
      <c r="L430" s="66">
        <v>44000</v>
      </c>
    </row>
    <row r="431" spans="1:25" ht="15.75" customHeight="1" x14ac:dyDescent="0.2">
      <c r="A431" s="104"/>
      <c r="B431" s="64"/>
      <c r="C431" s="84">
        <v>635</v>
      </c>
      <c r="D431" s="59">
        <v>41</v>
      </c>
      <c r="E431" s="59" t="s">
        <v>842</v>
      </c>
      <c r="F431" s="236">
        <v>0</v>
      </c>
      <c r="G431" s="238">
        <v>0</v>
      </c>
      <c r="H431" s="66">
        <v>10000</v>
      </c>
      <c r="I431" s="66">
        <v>10000</v>
      </c>
      <c r="J431" s="66">
        <v>20000</v>
      </c>
      <c r="K431" s="66">
        <v>10000</v>
      </c>
      <c r="L431" s="66">
        <v>10000</v>
      </c>
    </row>
    <row r="432" spans="1:25" ht="18" customHeight="1" x14ac:dyDescent="0.2">
      <c r="A432" s="104"/>
      <c r="B432" s="64" t="s">
        <v>617</v>
      </c>
      <c r="C432" s="84">
        <v>640</v>
      </c>
      <c r="D432" s="59">
        <v>41</v>
      </c>
      <c r="E432" s="160" t="s">
        <v>526</v>
      </c>
      <c r="F432" s="236"/>
      <c r="G432" s="236">
        <v>1616.34</v>
      </c>
      <c r="H432" s="66">
        <v>2000</v>
      </c>
      <c r="I432" s="66">
        <v>2000</v>
      </c>
      <c r="J432" s="66">
        <v>2000</v>
      </c>
      <c r="K432" s="66">
        <v>2000</v>
      </c>
      <c r="L432" s="66">
        <v>2000</v>
      </c>
    </row>
    <row r="433" spans="1:25" ht="15.75" customHeight="1" x14ac:dyDescent="0.2">
      <c r="A433" s="104" t="s">
        <v>401</v>
      </c>
      <c r="B433" s="64"/>
      <c r="C433" s="84"/>
      <c r="D433" s="59"/>
      <c r="E433" s="64" t="s">
        <v>69</v>
      </c>
      <c r="F433" s="235">
        <v>41842.959999999999</v>
      </c>
      <c r="G433" s="235">
        <f>SUM(G430:G432)</f>
        <v>43992.34</v>
      </c>
      <c r="H433" s="143">
        <f>SUM(H430:H432)</f>
        <v>53949</v>
      </c>
      <c r="I433" s="143">
        <f t="shared" ref="I433:L433" si="81">SUM(I430:I432)</f>
        <v>53949</v>
      </c>
      <c r="J433" s="143">
        <f t="shared" si="81"/>
        <v>63949</v>
      </c>
      <c r="K433" s="143">
        <f t="shared" si="81"/>
        <v>55000</v>
      </c>
      <c r="L433" s="143">
        <f t="shared" si="81"/>
        <v>56000</v>
      </c>
      <c r="N433" s="54">
        <f>SUM(F433)</f>
        <v>41842.959999999999</v>
      </c>
      <c r="O433" s="54">
        <f>SUM(G434)</f>
        <v>0</v>
      </c>
      <c r="P433" s="54">
        <f t="shared" ref="P433:T433" si="82">SUM(H433)</f>
        <v>53949</v>
      </c>
      <c r="Q433" s="54">
        <f t="shared" si="82"/>
        <v>53949</v>
      </c>
      <c r="R433" s="54">
        <f t="shared" si="82"/>
        <v>63949</v>
      </c>
      <c r="S433" s="54">
        <f t="shared" si="82"/>
        <v>55000</v>
      </c>
      <c r="T433" s="54">
        <f t="shared" si="82"/>
        <v>56000</v>
      </c>
      <c r="U433" s="6">
        <f>SUM(H433)</f>
        <v>53949</v>
      </c>
      <c r="V433" s="6">
        <f t="shared" ref="V433:Y433" si="83">SUM(I433)</f>
        <v>53949</v>
      </c>
      <c r="W433" s="6">
        <f t="shared" si="83"/>
        <v>63949</v>
      </c>
      <c r="X433" s="6">
        <f t="shared" si="83"/>
        <v>55000</v>
      </c>
      <c r="Y433" s="6">
        <f t="shared" si="83"/>
        <v>56000</v>
      </c>
    </row>
    <row r="434" spans="1:25" s="10" customFormat="1" ht="18" customHeight="1" x14ac:dyDescent="0.2">
      <c r="A434" s="89" t="s">
        <v>448</v>
      </c>
      <c r="B434" s="100" t="s">
        <v>483</v>
      </c>
      <c r="C434" s="88"/>
      <c r="D434" s="89"/>
      <c r="E434" s="89"/>
      <c r="F434" s="55"/>
      <c r="G434" s="55"/>
      <c r="H434" s="11"/>
      <c r="I434" s="11"/>
      <c r="J434" s="11"/>
      <c r="K434" s="11"/>
      <c r="L434" s="11"/>
    </row>
    <row r="435" spans="1:25" ht="15.75" customHeight="1" x14ac:dyDescent="0.2">
      <c r="A435" s="104" t="s">
        <v>402</v>
      </c>
      <c r="B435" s="64" t="s">
        <v>181</v>
      </c>
      <c r="C435" s="84">
        <v>633</v>
      </c>
      <c r="D435" s="59">
        <v>41</v>
      </c>
      <c r="E435" s="59" t="s">
        <v>361</v>
      </c>
      <c r="F435" s="236">
        <v>38616</v>
      </c>
      <c r="G435" s="236">
        <v>37667</v>
      </c>
      <c r="H435" s="66">
        <v>37288</v>
      </c>
      <c r="I435" s="66">
        <v>37288</v>
      </c>
      <c r="J435" s="66">
        <v>37288</v>
      </c>
      <c r="K435" s="66">
        <v>38000</v>
      </c>
      <c r="L435" s="66">
        <v>39000</v>
      </c>
    </row>
    <row r="436" spans="1:25" ht="15.75" customHeight="1" x14ac:dyDescent="0.2">
      <c r="A436" s="104" t="s">
        <v>402</v>
      </c>
      <c r="B436" s="59"/>
      <c r="C436" s="84"/>
      <c r="D436" s="59"/>
      <c r="E436" s="64" t="s">
        <v>69</v>
      </c>
      <c r="F436" s="235">
        <f t="shared" ref="F436" si="84">SUM(F435)</f>
        <v>38616</v>
      </c>
      <c r="G436" s="235">
        <f>SUM(G435)</f>
        <v>37667</v>
      </c>
      <c r="H436" s="143">
        <f>SUM(H435)</f>
        <v>37288</v>
      </c>
      <c r="I436" s="143">
        <f t="shared" ref="I436:L436" si="85">SUM(I435)</f>
        <v>37288</v>
      </c>
      <c r="J436" s="143">
        <f t="shared" si="85"/>
        <v>37288</v>
      </c>
      <c r="K436" s="143">
        <f t="shared" si="85"/>
        <v>38000</v>
      </c>
      <c r="L436" s="143">
        <f t="shared" si="85"/>
        <v>39000</v>
      </c>
      <c r="N436" s="54">
        <f>SUM(F436)</f>
        <v>38616</v>
      </c>
      <c r="O436" s="54" t="e">
        <f>SUM(#REF!)</f>
        <v>#REF!</v>
      </c>
      <c r="P436" s="54">
        <f t="shared" ref="P436:T436" si="86">SUM(H436)</f>
        <v>37288</v>
      </c>
      <c r="Q436" s="54">
        <f t="shared" si="86"/>
        <v>37288</v>
      </c>
      <c r="R436" s="54">
        <f t="shared" si="86"/>
        <v>37288</v>
      </c>
      <c r="S436" s="54">
        <f t="shared" si="86"/>
        <v>38000</v>
      </c>
      <c r="T436" s="54">
        <f t="shared" si="86"/>
        <v>39000</v>
      </c>
      <c r="U436" s="6">
        <f>SUM(H436)</f>
        <v>37288</v>
      </c>
      <c r="V436" s="6">
        <f t="shared" ref="V436:Y436" si="87">SUM(I436)</f>
        <v>37288</v>
      </c>
      <c r="W436" s="6">
        <f t="shared" si="87"/>
        <v>37288</v>
      </c>
      <c r="X436" s="6">
        <f t="shared" si="87"/>
        <v>38000</v>
      </c>
      <c r="Y436" s="6">
        <f t="shared" si="87"/>
        <v>39000</v>
      </c>
    </row>
    <row r="437" spans="1:25" s="12" customFormat="1" ht="18" customHeight="1" x14ac:dyDescent="0.2">
      <c r="A437" s="72" t="s">
        <v>313</v>
      </c>
      <c r="B437" s="72"/>
      <c r="C437" s="128"/>
      <c r="D437" s="128"/>
      <c r="E437" s="128"/>
      <c r="F437" s="55"/>
      <c r="G437" s="55"/>
      <c r="H437" s="11"/>
      <c r="I437" s="11"/>
      <c r="J437" s="11"/>
      <c r="K437" s="11"/>
      <c r="L437" s="11"/>
    </row>
    <row r="438" spans="1:25" s="10" customFormat="1" ht="16.5" customHeight="1" x14ac:dyDescent="0.2">
      <c r="A438" s="97" t="s">
        <v>448</v>
      </c>
      <c r="B438" s="106" t="s">
        <v>484</v>
      </c>
      <c r="C438" s="107"/>
      <c r="D438" s="97"/>
      <c r="E438" s="97"/>
      <c r="F438" s="55"/>
      <c r="G438" s="55"/>
      <c r="H438" s="11"/>
      <c r="I438" s="11"/>
      <c r="J438" s="11"/>
      <c r="K438" s="11"/>
      <c r="L438" s="11"/>
    </row>
    <row r="439" spans="1:25" ht="17.45" customHeight="1" x14ac:dyDescent="0.2">
      <c r="A439" s="59"/>
      <c r="B439" s="64" t="s">
        <v>183</v>
      </c>
      <c r="C439" s="83"/>
      <c r="D439" s="64"/>
      <c r="E439" s="64" t="s">
        <v>184</v>
      </c>
      <c r="F439" s="236"/>
      <c r="G439" s="236"/>
      <c r="H439" s="66"/>
      <c r="I439" s="66"/>
      <c r="J439" s="66"/>
      <c r="K439" s="66"/>
      <c r="L439" s="66"/>
    </row>
    <row r="440" spans="1:25" ht="18.75" customHeight="1" x14ac:dyDescent="0.2">
      <c r="A440" s="104" t="s">
        <v>414</v>
      </c>
      <c r="B440" s="59"/>
      <c r="C440" s="84">
        <v>637001</v>
      </c>
      <c r="D440" s="59">
        <v>41</v>
      </c>
      <c r="E440" s="59" t="s">
        <v>580</v>
      </c>
      <c r="F440" s="236"/>
      <c r="G440" s="236">
        <v>2094</v>
      </c>
      <c r="H440" s="66">
        <v>1900</v>
      </c>
      <c r="I440" s="66">
        <v>1900</v>
      </c>
      <c r="J440" s="66">
        <v>1900</v>
      </c>
      <c r="K440" s="66">
        <v>1900</v>
      </c>
      <c r="L440" s="66">
        <v>1900</v>
      </c>
    </row>
    <row r="441" spans="1:25" ht="17.45" customHeight="1" x14ac:dyDescent="0.2">
      <c r="A441" s="104" t="s">
        <v>414</v>
      </c>
      <c r="B441" s="59"/>
      <c r="C441" s="84"/>
      <c r="D441" s="59"/>
      <c r="E441" s="64" t="s">
        <v>69</v>
      </c>
      <c r="F441" s="235">
        <v>677</v>
      </c>
      <c r="G441" s="235">
        <v>2094</v>
      </c>
      <c r="H441" s="143">
        <f>SUM(H440)</f>
        <v>1900</v>
      </c>
      <c r="I441" s="143">
        <f t="shared" ref="I441:L441" si="88">SUM(I440)</f>
        <v>1900</v>
      </c>
      <c r="J441" s="143">
        <f t="shared" si="88"/>
        <v>1900</v>
      </c>
      <c r="K441" s="143">
        <f t="shared" si="88"/>
        <v>1900</v>
      </c>
      <c r="L441" s="143">
        <f t="shared" si="88"/>
        <v>1900</v>
      </c>
      <c r="N441" s="54">
        <f>SUM(F441)</f>
        <v>677</v>
      </c>
      <c r="O441" s="54">
        <f t="shared" ref="O441:T441" si="89">SUM(G441)</f>
        <v>2094</v>
      </c>
      <c r="P441" s="54">
        <f t="shared" si="89"/>
        <v>1900</v>
      </c>
      <c r="Q441" s="54">
        <f t="shared" si="89"/>
        <v>1900</v>
      </c>
      <c r="R441" s="54">
        <f t="shared" si="89"/>
        <v>1900</v>
      </c>
      <c r="S441" s="54">
        <f t="shared" si="89"/>
        <v>1900</v>
      </c>
      <c r="T441" s="54">
        <f t="shared" si="89"/>
        <v>1900</v>
      </c>
      <c r="U441" s="6">
        <f>SUM(H441)</f>
        <v>1900</v>
      </c>
      <c r="V441" s="6">
        <f t="shared" ref="V441:Y441" si="90">SUM(I441)</f>
        <v>1900</v>
      </c>
      <c r="W441" s="6">
        <f t="shared" si="90"/>
        <v>1900</v>
      </c>
      <c r="X441" s="6">
        <f t="shared" si="90"/>
        <v>1900</v>
      </c>
      <c r="Y441" s="6">
        <f t="shared" si="90"/>
        <v>1900</v>
      </c>
    </row>
    <row r="442" spans="1:25" s="12" customFormat="1" ht="17.45" customHeight="1" x14ac:dyDescent="0.2">
      <c r="A442" s="72" t="s">
        <v>330</v>
      </c>
      <c r="B442" s="89"/>
      <c r="C442" s="88"/>
      <c r="D442" s="89"/>
      <c r="E442" s="89"/>
      <c r="F442" s="55"/>
      <c r="G442" s="55"/>
      <c r="H442" s="11"/>
      <c r="I442" s="11"/>
      <c r="J442" s="11"/>
      <c r="K442" s="11"/>
      <c r="L442" s="11"/>
    </row>
    <row r="443" spans="1:25" s="10" customFormat="1" ht="14.25" customHeight="1" x14ac:dyDescent="0.2">
      <c r="A443" s="97" t="s">
        <v>448</v>
      </c>
      <c r="B443" s="106" t="s">
        <v>841</v>
      </c>
      <c r="C443" s="107"/>
      <c r="D443" s="97"/>
      <c r="E443" s="97"/>
      <c r="F443" s="55"/>
      <c r="G443" s="55"/>
      <c r="H443" s="11"/>
      <c r="I443" s="11"/>
      <c r="J443" s="11"/>
      <c r="K443" s="11"/>
      <c r="L443" s="11"/>
    </row>
    <row r="444" spans="1:25" ht="18" customHeight="1" x14ac:dyDescent="0.2">
      <c r="A444" s="59"/>
      <c r="B444" s="64" t="s">
        <v>185</v>
      </c>
      <c r="C444" s="83"/>
      <c r="D444" s="64"/>
      <c r="E444" s="64" t="s">
        <v>186</v>
      </c>
      <c r="F444" s="236"/>
      <c r="G444" s="236"/>
      <c r="H444" s="66"/>
      <c r="I444" s="66"/>
      <c r="J444" s="66"/>
      <c r="K444" s="66"/>
      <c r="L444" s="66"/>
    </row>
    <row r="445" spans="1:25" ht="15.75" customHeight="1" x14ac:dyDescent="0.2">
      <c r="A445" s="104" t="s">
        <v>441</v>
      </c>
      <c r="B445" s="59"/>
      <c r="C445" s="84">
        <v>632001</v>
      </c>
      <c r="D445" s="59">
        <v>41</v>
      </c>
      <c r="E445" s="59" t="s">
        <v>777</v>
      </c>
      <c r="F445" s="236"/>
      <c r="G445" s="236">
        <v>3532.43</v>
      </c>
      <c r="H445" s="66">
        <v>5024</v>
      </c>
      <c r="I445" s="66">
        <v>5024</v>
      </c>
      <c r="J445" s="66">
        <v>0</v>
      </c>
      <c r="K445" s="66">
        <v>0</v>
      </c>
      <c r="L445" s="66">
        <v>0</v>
      </c>
    </row>
    <row r="446" spans="1:25" ht="15" customHeight="1" x14ac:dyDescent="0.2">
      <c r="A446" s="104" t="s">
        <v>441</v>
      </c>
      <c r="B446" s="59"/>
      <c r="C446" s="84"/>
      <c r="D446" s="59"/>
      <c r="E446" s="64" t="s">
        <v>69</v>
      </c>
      <c r="F446" s="235">
        <v>5027.03</v>
      </c>
      <c r="G446" s="235">
        <v>3532.43</v>
      </c>
      <c r="H446" s="143">
        <f>SUM(H445)</f>
        <v>5024</v>
      </c>
      <c r="I446" s="143">
        <f t="shared" ref="I446:L446" si="91">SUM(I445)</f>
        <v>5024</v>
      </c>
      <c r="J446" s="143">
        <f t="shared" si="91"/>
        <v>0</v>
      </c>
      <c r="K446" s="143">
        <f t="shared" si="91"/>
        <v>0</v>
      </c>
      <c r="L446" s="143">
        <f t="shared" si="91"/>
        <v>0</v>
      </c>
      <c r="N446" s="54">
        <f>SUM(F446)</f>
        <v>5027.03</v>
      </c>
      <c r="O446" s="54">
        <f t="shared" ref="O446:T446" si="92">SUM(G446)</f>
        <v>3532.43</v>
      </c>
      <c r="P446" s="54">
        <f t="shared" si="92"/>
        <v>5024</v>
      </c>
      <c r="Q446" s="54">
        <f t="shared" si="92"/>
        <v>5024</v>
      </c>
      <c r="R446" s="54">
        <f t="shared" si="92"/>
        <v>0</v>
      </c>
      <c r="S446" s="54">
        <f t="shared" si="92"/>
        <v>0</v>
      </c>
      <c r="T446" s="54">
        <f t="shared" si="92"/>
        <v>0</v>
      </c>
      <c r="U446" s="6">
        <f>SUM(H446)</f>
        <v>5024</v>
      </c>
      <c r="V446" s="6">
        <f t="shared" ref="V446:Y446" si="93">SUM(I446)</f>
        <v>5024</v>
      </c>
      <c r="W446" s="6">
        <f t="shared" si="93"/>
        <v>0</v>
      </c>
      <c r="X446" s="6">
        <f t="shared" si="93"/>
        <v>0</v>
      </c>
      <c r="Y446" s="6">
        <f t="shared" si="93"/>
        <v>0</v>
      </c>
    </row>
    <row r="447" spans="1:25" s="12" customFormat="1" ht="15" customHeight="1" x14ac:dyDescent="0.2">
      <c r="A447" s="72" t="s">
        <v>331</v>
      </c>
      <c r="B447" s="89"/>
      <c r="C447" s="88"/>
      <c r="D447" s="89"/>
      <c r="E447" s="89"/>
      <c r="F447" s="55"/>
      <c r="G447" s="55"/>
      <c r="H447" s="11"/>
      <c r="I447" s="11"/>
      <c r="J447" s="11"/>
      <c r="K447" s="11"/>
      <c r="L447" s="11"/>
    </row>
    <row r="448" spans="1:25" s="10" customFormat="1" ht="15.75" customHeight="1" x14ac:dyDescent="0.2">
      <c r="A448" s="97" t="s">
        <v>448</v>
      </c>
      <c r="B448" s="106" t="s">
        <v>485</v>
      </c>
      <c r="C448" s="107"/>
      <c r="D448" s="97"/>
      <c r="E448" s="97"/>
      <c r="F448" s="55"/>
      <c r="G448" s="55"/>
      <c r="H448" s="11"/>
      <c r="I448" s="11"/>
      <c r="J448" s="11"/>
      <c r="K448" s="11"/>
      <c r="L448" s="11"/>
    </row>
    <row r="449" spans="1:25" ht="16.5" customHeight="1" x14ac:dyDescent="0.2">
      <c r="A449" s="65"/>
      <c r="B449" s="157" t="s">
        <v>604</v>
      </c>
      <c r="C449" s="87"/>
      <c r="D449" s="71"/>
      <c r="E449" s="71" t="s">
        <v>187</v>
      </c>
      <c r="F449" s="236"/>
      <c r="G449" s="236"/>
      <c r="H449" s="66"/>
      <c r="I449" s="66"/>
      <c r="J449" s="66"/>
      <c r="K449" s="66"/>
      <c r="L449" s="66"/>
    </row>
    <row r="450" spans="1:25" ht="15" customHeight="1" x14ac:dyDescent="0.2">
      <c r="A450" s="187" t="s">
        <v>411</v>
      </c>
      <c r="B450" s="73"/>
      <c r="C450" s="84">
        <v>632001</v>
      </c>
      <c r="D450" s="59">
        <v>41</v>
      </c>
      <c r="E450" s="59" t="s">
        <v>588</v>
      </c>
      <c r="F450" s="191"/>
      <c r="G450" s="236">
        <v>372.9</v>
      </c>
      <c r="H450" s="74">
        <v>430</v>
      </c>
      <c r="I450" s="74">
        <v>379</v>
      </c>
      <c r="J450" s="74">
        <v>430</v>
      </c>
      <c r="K450" s="74">
        <v>430</v>
      </c>
      <c r="L450" s="74">
        <v>430</v>
      </c>
    </row>
    <row r="451" spans="1:25" ht="17.45" customHeight="1" x14ac:dyDescent="0.2">
      <c r="A451" s="104"/>
      <c r="B451" s="73"/>
      <c r="C451" s="84">
        <v>633016</v>
      </c>
      <c r="D451" s="59">
        <v>41</v>
      </c>
      <c r="E451" s="59" t="s">
        <v>581</v>
      </c>
      <c r="F451" s="191"/>
      <c r="G451" s="236">
        <v>302.02999999999997</v>
      </c>
      <c r="H451" s="74">
        <v>200</v>
      </c>
      <c r="I451" s="74">
        <v>794</v>
      </c>
      <c r="J451" s="74">
        <v>200</v>
      </c>
      <c r="K451" s="74">
        <v>200</v>
      </c>
      <c r="L451" s="74">
        <v>200</v>
      </c>
    </row>
    <row r="452" spans="1:25" ht="15" customHeight="1" x14ac:dyDescent="0.2">
      <c r="A452" s="104"/>
      <c r="B452" s="73"/>
      <c r="C452" s="84">
        <v>634004</v>
      </c>
      <c r="D452" s="59">
        <v>41</v>
      </c>
      <c r="E452" s="59" t="s">
        <v>188</v>
      </c>
      <c r="F452" s="191"/>
      <c r="G452" s="236">
        <v>492.1</v>
      </c>
      <c r="H452" s="74">
        <v>930</v>
      </c>
      <c r="I452" s="74">
        <v>387</v>
      </c>
      <c r="J452" s="74">
        <v>930</v>
      </c>
      <c r="K452" s="74">
        <v>930</v>
      </c>
      <c r="L452" s="74">
        <v>930</v>
      </c>
    </row>
    <row r="453" spans="1:25" ht="15" customHeight="1" x14ac:dyDescent="0.2">
      <c r="A453" s="115"/>
      <c r="B453" s="73"/>
      <c r="C453" s="84">
        <v>633006</v>
      </c>
      <c r="D453" s="59">
        <v>41</v>
      </c>
      <c r="E453" s="59" t="s">
        <v>619</v>
      </c>
      <c r="F453" s="191"/>
      <c r="G453" s="236">
        <v>852.65</v>
      </c>
      <c r="H453" s="74">
        <v>853</v>
      </c>
      <c r="I453" s="74">
        <v>853</v>
      </c>
      <c r="J453" s="74">
        <v>850</v>
      </c>
      <c r="K453" s="74">
        <v>850</v>
      </c>
      <c r="L453" s="74">
        <v>850</v>
      </c>
    </row>
    <row r="454" spans="1:25" ht="17.45" customHeight="1" x14ac:dyDescent="0.2">
      <c r="A454" s="187" t="s">
        <v>411</v>
      </c>
      <c r="B454" s="59"/>
      <c r="C454" s="84"/>
      <c r="D454" s="59"/>
      <c r="E454" s="64" t="s">
        <v>69</v>
      </c>
      <c r="F454" s="235">
        <v>1323.45</v>
      </c>
      <c r="G454" s="235">
        <f>SUM(G450:G453)</f>
        <v>2019.6799999999998</v>
      </c>
      <c r="H454" s="143">
        <f>SUM(H450:H453)</f>
        <v>2413</v>
      </c>
      <c r="I454" s="143">
        <f t="shared" ref="I454:L454" si="94">SUM(I450:I453)</f>
        <v>2413</v>
      </c>
      <c r="J454" s="143">
        <f t="shared" si="94"/>
        <v>2410</v>
      </c>
      <c r="K454" s="143">
        <f t="shared" si="94"/>
        <v>2410</v>
      </c>
      <c r="L454" s="143">
        <f t="shared" si="94"/>
        <v>2410</v>
      </c>
      <c r="N454" s="54">
        <f>SUM(F454)</f>
        <v>1323.45</v>
      </c>
      <c r="O454" s="54">
        <f t="shared" ref="O454:T454" si="95">SUM(G454)</f>
        <v>2019.6799999999998</v>
      </c>
      <c r="P454" s="54">
        <f t="shared" si="95"/>
        <v>2413</v>
      </c>
      <c r="Q454" s="54">
        <f t="shared" si="95"/>
        <v>2413</v>
      </c>
      <c r="R454" s="54">
        <f t="shared" si="95"/>
        <v>2410</v>
      </c>
      <c r="S454" s="54">
        <f t="shared" si="95"/>
        <v>2410</v>
      </c>
      <c r="T454" s="54">
        <f t="shared" si="95"/>
        <v>2410</v>
      </c>
      <c r="U454" s="6">
        <f>SUM(H454)</f>
        <v>2413</v>
      </c>
      <c r="V454" s="6">
        <f t="shared" ref="V454:Y454" si="96">SUM(I454)</f>
        <v>2413</v>
      </c>
      <c r="W454" s="6">
        <f t="shared" si="96"/>
        <v>2410</v>
      </c>
      <c r="X454" s="6">
        <f t="shared" si="96"/>
        <v>2410</v>
      </c>
      <c r="Y454" s="6">
        <f t="shared" si="96"/>
        <v>2410</v>
      </c>
    </row>
    <row r="455" spans="1:25" ht="17.45" customHeight="1" x14ac:dyDescent="0.2">
      <c r="A455" s="229"/>
      <c r="B455" s="89"/>
      <c r="C455" s="88"/>
      <c r="D455" s="89"/>
      <c r="E455" s="72"/>
      <c r="F455" s="192"/>
      <c r="G455" s="192"/>
      <c r="H455" s="168"/>
      <c r="I455" s="168"/>
      <c r="J455" s="168"/>
      <c r="K455" s="168"/>
      <c r="L455" s="168"/>
      <c r="N455" s="54"/>
      <c r="O455" s="54"/>
      <c r="P455" s="54"/>
      <c r="Q455" s="54"/>
      <c r="R455" s="54"/>
      <c r="S455" s="54"/>
      <c r="T455" s="54"/>
      <c r="U455" s="6"/>
      <c r="V455" s="6"/>
      <c r="W455" s="6"/>
      <c r="X455" s="6"/>
      <c r="Y455" s="6"/>
    </row>
    <row r="456" spans="1:25" s="10" customFormat="1" ht="17.45" customHeight="1" x14ac:dyDescent="0.2">
      <c r="A456" s="89" t="s">
        <v>448</v>
      </c>
      <c r="B456" s="100" t="s">
        <v>486</v>
      </c>
      <c r="C456" s="88"/>
      <c r="D456" s="89"/>
      <c r="E456" s="89"/>
      <c r="F456" s="55"/>
      <c r="G456" s="55"/>
      <c r="H456" s="11"/>
      <c r="I456" s="11"/>
      <c r="J456" s="11"/>
      <c r="K456" s="11"/>
      <c r="L456" s="11"/>
    </row>
    <row r="457" spans="1:25" ht="15.75" customHeight="1" x14ac:dyDescent="0.2">
      <c r="A457" s="104"/>
      <c r="B457" s="103" t="s">
        <v>604</v>
      </c>
      <c r="C457" s="83"/>
      <c r="D457" s="64"/>
      <c r="E457" s="64" t="s">
        <v>189</v>
      </c>
      <c r="F457" s="236"/>
      <c r="G457" s="236"/>
      <c r="H457" s="66"/>
      <c r="I457" s="66"/>
      <c r="J457" s="66"/>
      <c r="K457" s="66"/>
      <c r="L457" s="66"/>
    </row>
    <row r="458" spans="1:25" ht="16.5" customHeight="1" x14ac:dyDescent="0.2">
      <c r="A458" s="187" t="s">
        <v>332</v>
      </c>
      <c r="B458" s="73"/>
      <c r="C458" s="84">
        <v>611</v>
      </c>
      <c r="D458" s="59">
        <v>41</v>
      </c>
      <c r="E458" s="59" t="s">
        <v>190</v>
      </c>
      <c r="F458" s="191"/>
      <c r="G458" s="236">
        <v>2433</v>
      </c>
      <c r="H458" s="74">
        <v>2568</v>
      </c>
      <c r="I458" s="74">
        <v>2568</v>
      </c>
      <c r="J458" s="74">
        <v>2845</v>
      </c>
      <c r="K458" s="74">
        <v>2845</v>
      </c>
      <c r="L458" s="74">
        <v>2845</v>
      </c>
    </row>
    <row r="459" spans="1:25" ht="16.5" customHeight="1" x14ac:dyDescent="0.2">
      <c r="A459" s="104"/>
      <c r="B459" s="73"/>
      <c r="C459" s="202" t="s">
        <v>19</v>
      </c>
      <c r="D459" s="59">
        <v>41</v>
      </c>
      <c r="E459" s="59" t="s">
        <v>191</v>
      </c>
      <c r="F459" s="191"/>
      <c r="G459" s="236">
        <v>631.16</v>
      </c>
      <c r="H459" s="74">
        <v>775</v>
      </c>
      <c r="I459" s="74">
        <v>775</v>
      </c>
      <c r="J459" s="74">
        <v>994</v>
      </c>
      <c r="K459" s="74">
        <v>994</v>
      </c>
      <c r="L459" s="74">
        <v>994</v>
      </c>
    </row>
    <row r="460" spans="1:25" ht="15.75" customHeight="1" x14ac:dyDescent="0.2">
      <c r="A460" s="104"/>
      <c r="B460" s="73"/>
      <c r="C460" s="84">
        <v>637015</v>
      </c>
      <c r="D460" s="59">
        <v>41</v>
      </c>
      <c r="E460" s="59" t="s">
        <v>379</v>
      </c>
      <c r="F460" s="191"/>
      <c r="G460" s="236">
        <v>99.58</v>
      </c>
      <c r="H460" s="74">
        <v>100</v>
      </c>
      <c r="I460" s="74">
        <v>100</v>
      </c>
      <c r="J460" s="74">
        <v>100</v>
      </c>
      <c r="K460" s="74">
        <v>100</v>
      </c>
      <c r="L460" s="74">
        <v>100</v>
      </c>
    </row>
    <row r="461" spans="1:25" ht="18" customHeight="1" x14ac:dyDescent="0.2">
      <c r="A461" s="104"/>
      <c r="B461" s="73"/>
      <c r="C461" s="84">
        <v>637027</v>
      </c>
      <c r="D461" s="59">
        <v>41</v>
      </c>
      <c r="E461" s="59" t="s">
        <v>380</v>
      </c>
      <c r="F461" s="191"/>
      <c r="G461" s="236">
        <v>120</v>
      </c>
      <c r="H461" s="74">
        <v>120</v>
      </c>
      <c r="I461" s="74">
        <v>120</v>
      </c>
      <c r="J461" s="74">
        <v>120</v>
      </c>
      <c r="K461" s="74">
        <v>120</v>
      </c>
      <c r="L461" s="74">
        <v>120</v>
      </c>
    </row>
    <row r="462" spans="1:25" ht="17.45" customHeight="1" x14ac:dyDescent="0.2">
      <c r="A462" s="187" t="s">
        <v>332</v>
      </c>
      <c r="B462" s="59"/>
      <c r="C462" s="84"/>
      <c r="D462" s="59"/>
      <c r="E462" s="64" t="s">
        <v>69</v>
      </c>
      <c r="F462" s="235">
        <v>2813.99</v>
      </c>
      <c r="G462" s="235">
        <f>SUM(G458:G461)</f>
        <v>3283.74</v>
      </c>
      <c r="H462" s="143">
        <f>SUM(H458:H461)</f>
        <v>3563</v>
      </c>
      <c r="I462" s="143">
        <f t="shared" ref="I462:L462" si="97">SUM(I458:I461)</f>
        <v>3563</v>
      </c>
      <c r="J462" s="143">
        <f t="shared" si="97"/>
        <v>4059</v>
      </c>
      <c r="K462" s="143">
        <f t="shared" si="97"/>
        <v>4059</v>
      </c>
      <c r="L462" s="143">
        <f t="shared" si="97"/>
        <v>4059</v>
      </c>
      <c r="N462" s="54">
        <f>SUM(F462)</f>
        <v>2813.99</v>
      </c>
      <c r="O462" s="54">
        <f t="shared" ref="O462:T462" si="98">SUM(G462)</f>
        <v>3283.74</v>
      </c>
      <c r="P462" s="54">
        <f t="shared" si="98"/>
        <v>3563</v>
      </c>
      <c r="Q462" s="54">
        <f t="shared" si="98"/>
        <v>3563</v>
      </c>
      <c r="R462" s="54">
        <f t="shared" si="98"/>
        <v>4059</v>
      </c>
      <c r="S462" s="54">
        <f t="shared" si="98"/>
        <v>4059</v>
      </c>
      <c r="T462" s="54">
        <f t="shared" si="98"/>
        <v>4059</v>
      </c>
      <c r="U462" s="6">
        <f>SUM(H462)</f>
        <v>3563</v>
      </c>
      <c r="V462" s="6">
        <f t="shared" ref="V462:Y462" si="99">SUM(I462)</f>
        <v>3563</v>
      </c>
      <c r="W462" s="6">
        <f t="shared" si="99"/>
        <v>4059</v>
      </c>
      <c r="X462" s="6">
        <f t="shared" si="99"/>
        <v>4059</v>
      </c>
      <c r="Y462" s="6">
        <f t="shared" si="99"/>
        <v>4059</v>
      </c>
    </row>
    <row r="463" spans="1:25" s="3" customFormat="1" ht="17.45" customHeight="1" x14ac:dyDescent="0.2">
      <c r="A463" s="229"/>
      <c r="B463" s="89"/>
      <c r="C463" s="88"/>
      <c r="D463" s="89"/>
      <c r="E463" s="72"/>
      <c r="F463" s="192"/>
      <c r="G463" s="236"/>
      <c r="H463" s="168"/>
      <c r="I463" s="168"/>
      <c r="J463" s="168"/>
      <c r="K463" s="168"/>
      <c r="L463" s="168"/>
    </row>
    <row r="464" spans="1:25" ht="15" customHeight="1" x14ac:dyDescent="0.2">
      <c r="A464" s="104"/>
      <c r="B464" s="64" t="s">
        <v>605</v>
      </c>
      <c r="C464" s="83"/>
      <c r="D464" s="64"/>
      <c r="E464" s="64" t="s">
        <v>192</v>
      </c>
      <c r="F464" s="236"/>
      <c r="G464" s="236"/>
      <c r="H464" s="66"/>
      <c r="I464" s="66"/>
      <c r="J464" s="66"/>
      <c r="K464" s="66"/>
      <c r="L464" s="66"/>
    </row>
    <row r="465" spans="1:25" ht="15" customHeight="1" x14ac:dyDescent="0.2">
      <c r="A465" s="187" t="s">
        <v>411</v>
      </c>
      <c r="B465" s="73"/>
      <c r="C465" s="84">
        <v>642003</v>
      </c>
      <c r="D465" s="59">
        <v>41</v>
      </c>
      <c r="E465" s="59" t="s">
        <v>720</v>
      </c>
      <c r="F465" s="191"/>
      <c r="G465" s="236">
        <v>3867</v>
      </c>
      <c r="H465" s="74">
        <v>3000</v>
      </c>
      <c r="I465" s="74">
        <v>3000</v>
      </c>
      <c r="J465" s="74">
        <v>3000</v>
      </c>
      <c r="K465" s="74">
        <v>3000</v>
      </c>
      <c r="L465" s="74">
        <v>3000</v>
      </c>
    </row>
    <row r="466" spans="1:25" ht="15" customHeight="1" x14ac:dyDescent="0.2">
      <c r="A466" s="104"/>
      <c r="B466" s="59"/>
      <c r="C466" s="84">
        <v>633006</v>
      </c>
      <c r="D466" s="59">
        <v>41</v>
      </c>
      <c r="E466" s="59" t="s">
        <v>618</v>
      </c>
      <c r="F466" s="236"/>
      <c r="G466" s="236">
        <v>2762.14</v>
      </c>
      <c r="H466" s="66">
        <v>2500</v>
      </c>
      <c r="I466" s="66">
        <v>2500</v>
      </c>
      <c r="J466" s="66">
        <v>3000</v>
      </c>
      <c r="K466" s="66">
        <v>3000</v>
      </c>
      <c r="L466" s="66">
        <v>3000</v>
      </c>
    </row>
    <row r="467" spans="1:25" ht="15" customHeight="1" thickBot="1" x14ac:dyDescent="0.25">
      <c r="A467" s="187" t="s">
        <v>411</v>
      </c>
      <c r="B467" s="109"/>
      <c r="C467" s="86"/>
      <c r="D467" s="62"/>
      <c r="E467" s="70" t="s">
        <v>69</v>
      </c>
      <c r="F467" s="262">
        <v>4625.6899999999996</v>
      </c>
      <c r="G467" s="241">
        <f>SUM(G465:G466)</f>
        <v>6629.1399999999994</v>
      </c>
      <c r="H467" s="173">
        <f>SUM(H465:H466)</f>
        <v>5500</v>
      </c>
      <c r="I467" s="173">
        <f t="shared" ref="I467:L467" si="100">SUM(I465:I466)</f>
        <v>5500</v>
      </c>
      <c r="J467" s="173">
        <f t="shared" si="100"/>
        <v>6000</v>
      </c>
      <c r="K467" s="173">
        <f t="shared" si="100"/>
        <v>6000</v>
      </c>
      <c r="L467" s="173">
        <f t="shared" si="100"/>
        <v>6000</v>
      </c>
      <c r="N467" s="54">
        <f>SUM(F467)</f>
        <v>4625.6899999999996</v>
      </c>
      <c r="O467" s="54">
        <f t="shared" ref="O467:T467" si="101">SUM(G467)</f>
        <v>6629.1399999999994</v>
      </c>
      <c r="P467" s="54">
        <f t="shared" si="101"/>
        <v>5500</v>
      </c>
      <c r="Q467" s="54">
        <f t="shared" si="101"/>
        <v>5500</v>
      </c>
      <c r="R467" s="54">
        <f t="shared" si="101"/>
        <v>6000</v>
      </c>
      <c r="S467" s="54">
        <f t="shared" si="101"/>
        <v>6000</v>
      </c>
      <c r="T467" s="54">
        <f t="shared" si="101"/>
        <v>6000</v>
      </c>
      <c r="U467" s="6">
        <f>SUM(H467)</f>
        <v>5500</v>
      </c>
      <c r="V467" s="6">
        <f t="shared" ref="V467:Y467" si="102">SUM(I467)</f>
        <v>5500</v>
      </c>
      <c r="W467" s="6">
        <f t="shared" si="102"/>
        <v>6000</v>
      </c>
      <c r="X467" s="6">
        <f t="shared" si="102"/>
        <v>6000</v>
      </c>
      <c r="Y467" s="6">
        <f t="shared" si="102"/>
        <v>6000</v>
      </c>
    </row>
    <row r="468" spans="1:25" ht="15" customHeight="1" thickBot="1" x14ac:dyDescent="0.3">
      <c r="A468" s="274" t="s">
        <v>433</v>
      </c>
      <c r="B468" s="272"/>
      <c r="C468" s="278"/>
      <c r="D468" s="279"/>
      <c r="E468" s="280"/>
      <c r="F468" s="327">
        <f t="shared" ref="F468:H468" si="103">SUM(N468)</f>
        <v>2047424.02</v>
      </c>
      <c r="G468" s="328">
        <v>2062131.94</v>
      </c>
      <c r="H468" s="329">
        <f t="shared" si="103"/>
        <v>2203657</v>
      </c>
      <c r="I468" s="329">
        <f t="shared" ref="I468" si="104">SUM(Q468)</f>
        <v>2343923</v>
      </c>
      <c r="J468" s="329">
        <f t="shared" ref="J468" si="105">SUM(R468)</f>
        <v>2338008</v>
      </c>
      <c r="K468" s="329">
        <f t="shared" ref="K468" si="106">SUM(S468)</f>
        <v>2269576</v>
      </c>
      <c r="L468" s="329">
        <f t="shared" ref="L468" si="107">SUM(T468)</f>
        <v>2271576</v>
      </c>
      <c r="N468" s="54">
        <f t="shared" ref="N468:Y468" si="108">SUM(N74:N467)</f>
        <v>2047424.02</v>
      </c>
      <c r="O468" s="54" t="e">
        <f t="shared" si="108"/>
        <v>#REF!</v>
      </c>
      <c r="P468" s="54">
        <f t="shared" si="108"/>
        <v>2203657</v>
      </c>
      <c r="Q468" s="54">
        <f t="shared" si="108"/>
        <v>2343923</v>
      </c>
      <c r="R468" s="54">
        <f t="shared" si="108"/>
        <v>2338008</v>
      </c>
      <c r="S468" s="54">
        <f t="shared" si="108"/>
        <v>2269576</v>
      </c>
      <c r="T468" s="54">
        <f t="shared" si="108"/>
        <v>2271576</v>
      </c>
      <c r="U468" s="6">
        <f t="shared" si="108"/>
        <v>2203657</v>
      </c>
      <c r="V468" s="6">
        <f t="shared" si="108"/>
        <v>2343923</v>
      </c>
      <c r="W468" s="6">
        <f t="shared" si="108"/>
        <v>2338008</v>
      </c>
      <c r="X468" s="6">
        <f t="shared" si="108"/>
        <v>2269576</v>
      </c>
      <c r="Y468" s="6">
        <f t="shared" si="108"/>
        <v>2271576</v>
      </c>
    </row>
    <row r="469" spans="1:25" ht="15.95" customHeight="1" x14ac:dyDescent="0.2">
      <c r="A469" s="77"/>
      <c r="B469" s="77"/>
      <c r="C469" s="164"/>
      <c r="D469" s="77"/>
      <c r="E469" s="163" t="s">
        <v>434</v>
      </c>
      <c r="F469" s="263"/>
      <c r="G469" s="263"/>
      <c r="H469" s="50"/>
      <c r="I469" s="50"/>
      <c r="J469" s="50"/>
      <c r="K469" s="50"/>
      <c r="L469" s="50"/>
    </row>
    <row r="470" spans="1:25" s="12" customFormat="1" ht="15.95" customHeight="1" x14ac:dyDescent="0.2">
      <c r="A470" s="72" t="s">
        <v>409</v>
      </c>
      <c r="B470" s="89"/>
      <c r="C470" s="88"/>
      <c r="D470" s="89"/>
      <c r="E470" s="89"/>
      <c r="F470" s="55"/>
      <c r="G470" s="55"/>
      <c r="H470" s="11"/>
      <c r="I470" s="11"/>
      <c r="J470" s="11"/>
      <c r="K470" s="11"/>
      <c r="L470" s="11"/>
    </row>
    <row r="471" spans="1:25" s="10" customFormat="1" ht="15.95" customHeight="1" x14ac:dyDescent="0.2">
      <c r="A471" s="97" t="s">
        <v>448</v>
      </c>
      <c r="B471" s="106" t="s">
        <v>487</v>
      </c>
      <c r="C471" s="107"/>
      <c r="D471" s="97"/>
      <c r="E471" s="97"/>
      <c r="F471" s="55"/>
      <c r="G471" s="55"/>
      <c r="H471" s="11"/>
      <c r="I471" s="11"/>
      <c r="J471" s="11"/>
      <c r="K471" s="11"/>
      <c r="L471" s="11"/>
    </row>
    <row r="472" spans="1:25" ht="15.95" customHeight="1" x14ac:dyDescent="0.2">
      <c r="A472" s="64" t="s">
        <v>410</v>
      </c>
      <c r="B472" s="64" t="s">
        <v>147</v>
      </c>
      <c r="C472" s="83"/>
      <c r="D472" s="64"/>
      <c r="E472" s="64" t="s">
        <v>148</v>
      </c>
      <c r="F472" s="236"/>
      <c r="G472" s="236"/>
      <c r="H472" s="66"/>
      <c r="I472" s="66"/>
      <c r="J472" s="66"/>
      <c r="K472" s="66"/>
      <c r="L472" s="66"/>
    </row>
    <row r="473" spans="1:25" ht="15.95" customHeight="1" x14ac:dyDescent="0.2">
      <c r="A473" s="59"/>
      <c r="B473" s="64" t="s">
        <v>147</v>
      </c>
      <c r="C473" s="84">
        <v>717001</v>
      </c>
      <c r="D473" s="84">
        <v>41</v>
      </c>
      <c r="E473" s="137" t="s">
        <v>847</v>
      </c>
      <c r="F473" s="236"/>
      <c r="G473" s="236"/>
      <c r="H473" s="66">
        <v>0</v>
      </c>
      <c r="I473" s="66">
        <v>0</v>
      </c>
      <c r="J473" s="66"/>
      <c r="K473" s="66"/>
      <c r="L473" s="66"/>
    </row>
    <row r="474" spans="1:25" ht="15.95" customHeight="1" x14ac:dyDescent="0.2">
      <c r="A474" s="59"/>
      <c r="B474" s="64" t="s">
        <v>147</v>
      </c>
      <c r="C474" s="84">
        <v>717001</v>
      </c>
      <c r="D474" s="84">
        <v>41</v>
      </c>
      <c r="E474" s="310" t="s">
        <v>961</v>
      </c>
      <c r="F474" s="236"/>
      <c r="G474" s="236"/>
      <c r="H474" s="66"/>
      <c r="I474" s="66"/>
      <c r="J474" s="66"/>
      <c r="K474" s="66"/>
      <c r="L474" s="66"/>
    </row>
    <row r="475" spans="1:25" ht="15.95" customHeight="1" x14ac:dyDescent="0.2">
      <c r="A475" s="59"/>
      <c r="B475" s="64"/>
      <c r="C475" s="84"/>
      <c r="D475" s="84"/>
      <c r="E475" s="310" t="s">
        <v>962</v>
      </c>
      <c r="F475" s="236"/>
      <c r="G475" s="236"/>
      <c r="H475" s="66">
        <v>70770</v>
      </c>
      <c r="I475" s="66">
        <v>23087</v>
      </c>
      <c r="J475" s="66">
        <v>280538</v>
      </c>
      <c r="K475" s="324">
        <v>216783</v>
      </c>
      <c r="L475" s="324">
        <v>275225</v>
      </c>
    </row>
    <row r="476" spans="1:25" ht="15.95" customHeight="1" x14ac:dyDescent="0.2">
      <c r="A476" s="59"/>
      <c r="B476" s="64"/>
      <c r="C476" s="84"/>
      <c r="D476" s="84"/>
      <c r="E476" s="310" t="s">
        <v>972</v>
      </c>
      <c r="F476" s="236"/>
      <c r="G476" s="236"/>
      <c r="H476" s="66"/>
      <c r="I476" s="66"/>
      <c r="J476" s="66"/>
      <c r="K476" s="66"/>
      <c r="L476" s="66"/>
    </row>
    <row r="477" spans="1:25" ht="15.95" customHeight="1" x14ac:dyDescent="0.2">
      <c r="A477" s="59"/>
      <c r="B477" s="64"/>
      <c r="C477" s="84"/>
      <c r="D477" s="84"/>
      <c r="E477" s="310" t="s">
        <v>974</v>
      </c>
      <c r="F477" s="236"/>
      <c r="G477" s="236"/>
      <c r="H477" s="66"/>
      <c r="I477" s="66"/>
      <c r="J477" s="66"/>
      <c r="K477" s="66"/>
      <c r="L477" s="66"/>
    </row>
    <row r="478" spans="1:25" ht="15.95" customHeight="1" x14ac:dyDescent="0.2">
      <c r="A478" s="59"/>
      <c r="B478" s="64"/>
      <c r="C478" s="84"/>
      <c r="D478" s="84"/>
      <c r="E478" s="310" t="s">
        <v>973</v>
      </c>
      <c r="F478" s="236"/>
      <c r="G478" s="236"/>
      <c r="H478" s="66"/>
      <c r="I478" s="66"/>
      <c r="J478" s="66"/>
      <c r="K478" s="66"/>
      <c r="L478" s="66"/>
    </row>
    <row r="479" spans="1:25" ht="15.95" customHeight="1" x14ac:dyDescent="0.2">
      <c r="A479" s="59"/>
      <c r="B479" s="64" t="s">
        <v>147</v>
      </c>
      <c r="C479" s="84" t="s">
        <v>811</v>
      </c>
      <c r="D479" s="84">
        <v>41</v>
      </c>
      <c r="E479" s="310" t="s">
        <v>812</v>
      </c>
      <c r="F479" s="236"/>
      <c r="G479" s="236"/>
      <c r="H479" s="66">
        <v>10000</v>
      </c>
      <c r="I479" s="66">
        <v>10000</v>
      </c>
      <c r="J479" s="66">
        <v>0</v>
      </c>
      <c r="K479" s="66">
        <v>0</v>
      </c>
      <c r="L479" s="66">
        <v>0</v>
      </c>
    </row>
    <row r="480" spans="1:25" ht="15.95" customHeight="1" x14ac:dyDescent="0.2">
      <c r="A480" s="59"/>
      <c r="B480" s="64" t="s">
        <v>147</v>
      </c>
      <c r="C480" s="84" t="s">
        <v>811</v>
      </c>
      <c r="D480" s="84">
        <v>41</v>
      </c>
      <c r="E480" s="310" t="s">
        <v>837</v>
      </c>
      <c r="F480" s="236"/>
      <c r="G480" s="236"/>
      <c r="H480" s="66">
        <v>1500</v>
      </c>
      <c r="I480" s="66">
        <v>1500</v>
      </c>
      <c r="J480" s="66">
        <v>0</v>
      </c>
      <c r="K480" s="66">
        <v>0</v>
      </c>
      <c r="L480" s="66">
        <v>0</v>
      </c>
    </row>
    <row r="481" spans="1:12" ht="15.95" customHeight="1" x14ac:dyDescent="0.2">
      <c r="A481" s="59"/>
      <c r="B481" s="64"/>
      <c r="C481" s="313" t="s">
        <v>921</v>
      </c>
      <c r="D481" s="313">
        <v>41</v>
      </c>
      <c r="E481" s="314" t="s">
        <v>922</v>
      </c>
      <c r="F481" s="236"/>
      <c r="G481" s="236"/>
      <c r="H481" s="66">
        <v>0</v>
      </c>
      <c r="I481" s="66">
        <v>1910</v>
      </c>
      <c r="J481" s="66">
        <v>0</v>
      </c>
      <c r="K481" s="66">
        <v>0</v>
      </c>
      <c r="L481" s="66">
        <v>0</v>
      </c>
    </row>
    <row r="482" spans="1:12" ht="15.95" customHeight="1" x14ac:dyDescent="0.2">
      <c r="A482" s="59"/>
      <c r="B482" s="64"/>
      <c r="C482" s="313" t="s">
        <v>919</v>
      </c>
      <c r="D482" s="313">
        <v>41</v>
      </c>
      <c r="E482" s="314" t="s">
        <v>920</v>
      </c>
      <c r="F482" s="236"/>
      <c r="G482" s="236"/>
      <c r="H482" s="66">
        <v>0</v>
      </c>
      <c r="I482" s="66">
        <v>10341</v>
      </c>
      <c r="J482" s="66">
        <v>0</v>
      </c>
      <c r="K482" s="66">
        <v>0</v>
      </c>
      <c r="L482" s="66">
        <v>0</v>
      </c>
    </row>
    <row r="483" spans="1:12" ht="15.95" customHeight="1" x14ac:dyDescent="0.2">
      <c r="A483" s="59"/>
      <c r="B483" s="64"/>
      <c r="C483" s="313" t="s">
        <v>970</v>
      </c>
      <c r="D483" s="313">
        <v>41</v>
      </c>
      <c r="E483" s="314" t="s">
        <v>971</v>
      </c>
      <c r="F483" s="236"/>
      <c r="G483" s="236"/>
      <c r="H483" s="66">
        <v>0</v>
      </c>
      <c r="I483" s="66">
        <v>0</v>
      </c>
      <c r="J483" s="66">
        <v>13000</v>
      </c>
      <c r="K483" s="324">
        <v>0</v>
      </c>
      <c r="L483" s="324">
        <v>0</v>
      </c>
    </row>
    <row r="484" spans="1:12" ht="15.95" customHeight="1" x14ac:dyDescent="0.2">
      <c r="A484" s="59"/>
      <c r="B484" s="64" t="s">
        <v>147</v>
      </c>
      <c r="C484" s="84">
        <v>716</v>
      </c>
      <c r="D484" s="84">
        <v>41</v>
      </c>
      <c r="E484" s="209" t="s">
        <v>965</v>
      </c>
      <c r="F484" s="236"/>
      <c r="G484" s="236"/>
      <c r="H484" s="66">
        <v>0</v>
      </c>
      <c r="I484" s="66">
        <v>15092</v>
      </c>
      <c r="J484" s="66">
        <v>0</v>
      </c>
      <c r="K484" s="66">
        <v>0</v>
      </c>
      <c r="L484" s="66">
        <v>0</v>
      </c>
    </row>
    <row r="485" spans="1:12" ht="15.95" customHeight="1" x14ac:dyDescent="0.2">
      <c r="A485" s="59"/>
      <c r="B485" s="64" t="s">
        <v>147</v>
      </c>
      <c r="C485" s="84">
        <v>716</v>
      </c>
      <c r="D485" s="84">
        <v>41</v>
      </c>
      <c r="E485" s="59" t="s">
        <v>731</v>
      </c>
      <c r="F485" s="236"/>
      <c r="G485" s="236"/>
      <c r="H485" s="66">
        <v>0</v>
      </c>
      <c r="I485" s="66">
        <v>8000</v>
      </c>
      <c r="J485" s="66">
        <v>0</v>
      </c>
      <c r="K485" s="66">
        <v>0</v>
      </c>
      <c r="L485" s="66">
        <v>0</v>
      </c>
    </row>
    <row r="486" spans="1:12" ht="15.95" customHeight="1" x14ac:dyDescent="0.2">
      <c r="A486" s="59"/>
      <c r="B486" s="64"/>
      <c r="C486" s="313" t="s">
        <v>923</v>
      </c>
      <c r="D486" s="313">
        <v>41</v>
      </c>
      <c r="E486" s="314" t="s">
        <v>924</v>
      </c>
      <c r="F486" s="236"/>
      <c r="G486" s="236"/>
      <c r="H486" s="66">
        <v>0</v>
      </c>
      <c r="I486" s="66">
        <v>4954</v>
      </c>
      <c r="J486" s="66">
        <v>0</v>
      </c>
      <c r="K486" s="66">
        <v>0</v>
      </c>
      <c r="L486" s="66">
        <v>0</v>
      </c>
    </row>
    <row r="487" spans="1:12" ht="15.95" customHeight="1" x14ac:dyDescent="0.2">
      <c r="A487" s="59"/>
      <c r="B487" s="64"/>
      <c r="C487" s="313" t="s">
        <v>925</v>
      </c>
      <c r="D487" s="313">
        <v>41</v>
      </c>
      <c r="E487" s="314" t="s">
        <v>926</v>
      </c>
      <c r="F487" s="236"/>
      <c r="G487" s="236"/>
      <c r="H487" s="66">
        <v>0</v>
      </c>
      <c r="I487" s="66">
        <v>6966</v>
      </c>
      <c r="J487" s="66">
        <v>0</v>
      </c>
      <c r="K487" s="66">
        <v>0</v>
      </c>
      <c r="L487" s="66">
        <v>0</v>
      </c>
    </row>
    <row r="488" spans="1:12" ht="15.95" customHeight="1" x14ac:dyDescent="0.2">
      <c r="A488" s="59"/>
      <c r="B488" s="64" t="s">
        <v>147</v>
      </c>
      <c r="C488" s="84">
        <v>717002</v>
      </c>
      <c r="D488" s="84">
        <v>52</v>
      </c>
      <c r="E488" s="59" t="s">
        <v>813</v>
      </c>
      <c r="F488" s="236"/>
      <c r="G488" s="236"/>
      <c r="H488" s="66">
        <v>70000</v>
      </c>
      <c r="I488" s="66">
        <v>65270</v>
      </c>
      <c r="J488" s="66">
        <v>0</v>
      </c>
      <c r="K488" s="66">
        <v>0</v>
      </c>
      <c r="L488" s="66">
        <v>0</v>
      </c>
    </row>
    <row r="489" spans="1:12" ht="15" customHeight="1" x14ac:dyDescent="0.2">
      <c r="A489" s="59"/>
      <c r="B489" s="64" t="s">
        <v>147</v>
      </c>
      <c r="C489" s="84">
        <v>716</v>
      </c>
      <c r="D489" s="84">
        <v>41</v>
      </c>
      <c r="E489" s="137" t="s">
        <v>810</v>
      </c>
      <c r="F489" s="236"/>
      <c r="G489" s="236"/>
      <c r="H489" s="66">
        <v>6000</v>
      </c>
      <c r="I489" s="66">
        <v>6000</v>
      </c>
      <c r="J489" s="66">
        <v>0</v>
      </c>
      <c r="K489" s="66">
        <v>0</v>
      </c>
      <c r="L489" s="66">
        <v>0</v>
      </c>
    </row>
    <row r="490" spans="1:12" ht="15" customHeight="1" x14ac:dyDescent="0.2">
      <c r="A490" s="59"/>
      <c r="B490" s="194" t="s">
        <v>687</v>
      </c>
      <c r="C490" s="84">
        <v>712001</v>
      </c>
      <c r="D490" s="84">
        <v>41</v>
      </c>
      <c r="E490" s="59" t="s">
        <v>688</v>
      </c>
      <c r="F490" s="236"/>
      <c r="G490" s="236"/>
      <c r="H490" s="66">
        <v>8175</v>
      </c>
      <c r="I490" s="66">
        <v>8175</v>
      </c>
      <c r="J490" s="66">
        <v>8175</v>
      </c>
      <c r="K490" s="66">
        <v>8175</v>
      </c>
      <c r="L490" s="66">
        <v>8175</v>
      </c>
    </row>
    <row r="491" spans="1:12" ht="15" customHeight="1" x14ac:dyDescent="0.2">
      <c r="A491" s="59"/>
      <c r="B491" s="194" t="s">
        <v>687</v>
      </c>
      <c r="C491" s="84">
        <v>716</v>
      </c>
      <c r="D491" s="84">
        <v>41</v>
      </c>
      <c r="E491" s="59" t="s">
        <v>732</v>
      </c>
      <c r="F491" s="236"/>
      <c r="G491" s="236"/>
      <c r="H491" s="66">
        <v>0</v>
      </c>
      <c r="I491" s="66">
        <v>1000</v>
      </c>
      <c r="J491" s="66">
        <v>0</v>
      </c>
      <c r="K491" s="66">
        <v>0</v>
      </c>
      <c r="L491" s="66">
        <v>0</v>
      </c>
    </row>
    <row r="492" spans="1:12" ht="15" customHeight="1" x14ac:dyDescent="0.2">
      <c r="A492" s="59"/>
      <c r="B492" s="194"/>
      <c r="C492" s="313">
        <v>716</v>
      </c>
      <c r="D492" s="313">
        <v>41</v>
      </c>
      <c r="E492" s="314" t="s">
        <v>927</v>
      </c>
      <c r="F492" s="236"/>
      <c r="G492" s="236"/>
      <c r="H492" s="66">
        <v>0</v>
      </c>
      <c r="I492" s="66">
        <v>5500</v>
      </c>
      <c r="J492" s="66">
        <v>0</v>
      </c>
      <c r="K492" s="66">
        <v>0</v>
      </c>
      <c r="L492" s="66">
        <v>0</v>
      </c>
    </row>
    <row r="493" spans="1:12" ht="15" customHeight="1" x14ac:dyDescent="0.2">
      <c r="A493" s="59"/>
      <c r="B493" s="194" t="s">
        <v>687</v>
      </c>
      <c r="C493" s="84" t="s">
        <v>833</v>
      </c>
      <c r="D493" s="84">
        <v>41</v>
      </c>
      <c r="E493" s="59" t="s">
        <v>834</v>
      </c>
      <c r="F493" s="236"/>
      <c r="G493" s="236"/>
      <c r="H493" s="66">
        <v>15000</v>
      </c>
      <c r="I493" s="66">
        <v>0</v>
      </c>
      <c r="J493" s="66">
        <v>0</v>
      </c>
      <c r="K493" s="66">
        <v>0</v>
      </c>
      <c r="L493" s="66">
        <v>0</v>
      </c>
    </row>
    <row r="494" spans="1:12" ht="15" customHeight="1" x14ac:dyDescent="0.2">
      <c r="A494" s="59"/>
      <c r="B494" s="194" t="s">
        <v>687</v>
      </c>
      <c r="C494" s="84">
        <v>717002</v>
      </c>
      <c r="D494" s="84">
        <v>52.41</v>
      </c>
      <c r="E494" s="160" t="s">
        <v>829</v>
      </c>
      <c r="F494" s="236"/>
      <c r="G494" s="236"/>
      <c r="H494" s="66">
        <v>86717</v>
      </c>
      <c r="I494" s="66">
        <v>98717</v>
      </c>
      <c r="J494" s="66">
        <v>0</v>
      </c>
      <c r="K494" s="66">
        <v>0</v>
      </c>
      <c r="L494" s="66">
        <v>0</v>
      </c>
    </row>
    <row r="495" spans="1:12" ht="15" customHeight="1" x14ac:dyDescent="0.2">
      <c r="A495" s="59"/>
      <c r="B495" s="194"/>
      <c r="C495" s="313">
        <v>717002</v>
      </c>
      <c r="D495" s="313">
        <v>41</v>
      </c>
      <c r="E495" s="320" t="s">
        <v>928</v>
      </c>
      <c r="F495" s="236"/>
      <c r="G495" s="236"/>
      <c r="H495" s="66">
        <v>0</v>
      </c>
      <c r="I495" s="66">
        <v>2668</v>
      </c>
      <c r="J495" s="66">
        <v>0</v>
      </c>
      <c r="K495" s="66">
        <v>0</v>
      </c>
      <c r="L495" s="66">
        <v>0</v>
      </c>
    </row>
    <row r="496" spans="1:12" ht="15" customHeight="1" x14ac:dyDescent="0.2">
      <c r="A496" s="59"/>
      <c r="B496" s="194" t="s">
        <v>687</v>
      </c>
      <c r="C496" s="84">
        <v>717002</v>
      </c>
      <c r="D496" s="323" t="s">
        <v>963</v>
      </c>
      <c r="E496" s="59" t="s">
        <v>730</v>
      </c>
      <c r="F496" s="236"/>
      <c r="G496" s="236"/>
      <c r="H496" s="66">
        <v>659624</v>
      </c>
      <c r="I496" s="66">
        <v>659624</v>
      </c>
      <c r="J496" s="66">
        <v>0</v>
      </c>
      <c r="K496" s="66">
        <v>0</v>
      </c>
      <c r="L496" s="66">
        <v>0</v>
      </c>
    </row>
    <row r="497" spans="1:12" ht="15.75" customHeight="1" x14ac:dyDescent="0.2">
      <c r="A497" s="59"/>
      <c r="B497" s="194" t="s">
        <v>147</v>
      </c>
      <c r="C497" s="84">
        <v>717001</v>
      </c>
      <c r="D497" s="59">
        <v>41</v>
      </c>
      <c r="E497" s="59" t="s">
        <v>814</v>
      </c>
      <c r="F497" s="236"/>
      <c r="G497" s="236"/>
      <c r="H497" s="66">
        <v>6000</v>
      </c>
      <c r="I497" s="66">
        <v>6000</v>
      </c>
      <c r="J497" s="66">
        <v>0</v>
      </c>
      <c r="K497" s="66">
        <v>0</v>
      </c>
      <c r="L497" s="66">
        <v>0</v>
      </c>
    </row>
    <row r="498" spans="1:12" ht="15" customHeight="1" x14ac:dyDescent="0.2">
      <c r="A498" s="59"/>
      <c r="B498" s="194" t="s">
        <v>136</v>
      </c>
      <c r="C498" s="84">
        <v>717002</v>
      </c>
      <c r="D498" s="310" t="s">
        <v>964</v>
      </c>
      <c r="E498" s="59" t="s">
        <v>815</v>
      </c>
      <c r="F498" s="236"/>
      <c r="G498" s="236"/>
      <c r="H498" s="66">
        <v>532247</v>
      </c>
      <c r="I498" s="66">
        <v>116635</v>
      </c>
      <c r="J498" s="66">
        <v>415612</v>
      </c>
      <c r="K498" s="66">
        <v>0</v>
      </c>
      <c r="L498" s="66">
        <v>0</v>
      </c>
    </row>
    <row r="499" spans="1:12" ht="15" customHeight="1" x14ac:dyDescent="0.2">
      <c r="A499" s="59"/>
      <c r="B499" s="194" t="s">
        <v>136</v>
      </c>
      <c r="C499" s="84">
        <v>717002</v>
      </c>
      <c r="D499" s="59">
        <v>52</v>
      </c>
      <c r="E499" s="59" t="s">
        <v>843</v>
      </c>
      <c r="F499" s="236"/>
      <c r="G499" s="236"/>
      <c r="H499" s="66">
        <v>28013</v>
      </c>
      <c r="I499" s="66">
        <v>6139</v>
      </c>
      <c r="J499" s="66">
        <v>20781</v>
      </c>
      <c r="K499" s="66">
        <v>0</v>
      </c>
      <c r="L499" s="66">
        <v>0</v>
      </c>
    </row>
    <row r="500" spans="1:12" ht="15" customHeight="1" x14ac:dyDescent="0.2">
      <c r="A500" s="59"/>
      <c r="B500" s="194" t="s">
        <v>136</v>
      </c>
      <c r="C500" s="84">
        <v>716</v>
      </c>
      <c r="D500" s="59">
        <v>41</v>
      </c>
      <c r="E500" s="59" t="s">
        <v>820</v>
      </c>
      <c r="F500" s="236"/>
      <c r="G500" s="236"/>
      <c r="H500" s="66">
        <v>2000</v>
      </c>
      <c r="I500" s="66">
        <v>2000</v>
      </c>
      <c r="J500" s="66">
        <v>0</v>
      </c>
      <c r="K500" s="66">
        <v>0</v>
      </c>
      <c r="L500" s="66">
        <v>0</v>
      </c>
    </row>
    <row r="501" spans="1:12" ht="15" customHeight="1" x14ac:dyDescent="0.2">
      <c r="A501" s="59"/>
      <c r="B501" s="194"/>
      <c r="C501" s="84">
        <v>717002</v>
      </c>
      <c r="D501" s="59">
        <v>41</v>
      </c>
      <c r="E501" s="310" t="s">
        <v>969</v>
      </c>
      <c r="F501" s="236">
        <v>0</v>
      </c>
      <c r="G501" s="236">
        <v>0</v>
      </c>
      <c r="H501" s="66">
        <v>0</v>
      </c>
      <c r="I501" s="66">
        <v>0</v>
      </c>
      <c r="J501" s="66">
        <v>20000</v>
      </c>
      <c r="K501" s="66">
        <v>0</v>
      </c>
      <c r="L501" s="66">
        <v>0</v>
      </c>
    </row>
    <row r="502" spans="1:12" ht="15" customHeight="1" x14ac:dyDescent="0.2">
      <c r="A502" s="59"/>
      <c r="B502" s="332" t="s">
        <v>659</v>
      </c>
      <c r="C502" s="85">
        <v>714001</v>
      </c>
      <c r="D502" s="69">
        <v>41</v>
      </c>
      <c r="E502" s="69" t="s">
        <v>831</v>
      </c>
      <c r="F502" s="236"/>
      <c r="G502" s="236"/>
      <c r="H502" s="66">
        <v>12500</v>
      </c>
      <c r="I502" s="66">
        <v>13510</v>
      </c>
      <c r="J502" s="66">
        <v>0</v>
      </c>
      <c r="K502" s="66">
        <v>0</v>
      </c>
      <c r="L502" s="66">
        <v>0</v>
      </c>
    </row>
    <row r="503" spans="1:12" ht="15" customHeight="1" x14ac:dyDescent="0.2">
      <c r="A503" s="59"/>
      <c r="B503" s="332"/>
      <c r="C503" s="313">
        <v>713004</v>
      </c>
      <c r="D503" s="314">
        <v>52.43</v>
      </c>
      <c r="E503" s="314" t="s">
        <v>929</v>
      </c>
      <c r="F503" s="236"/>
      <c r="G503" s="236"/>
      <c r="H503" s="66">
        <v>0</v>
      </c>
      <c r="I503" s="66">
        <v>3900</v>
      </c>
      <c r="J503" s="66">
        <v>0</v>
      </c>
      <c r="K503" s="66">
        <v>0</v>
      </c>
      <c r="L503" s="66">
        <v>0</v>
      </c>
    </row>
    <row r="504" spans="1:12" ht="15" customHeight="1" x14ac:dyDescent="0.2">
      <c r="A504" s="59"/>
      <c r="B504" s="332"/>
      <c r="C504" s="313" t="s">
        <v>930</v>
      </c>
      <c r="D504" s="314">
        <v>41</v>
      </c>
      <c r="E504" s="314" t="s">
        <v>931</v>
      </c>
      <c r="F504" s="236"/>
      <c r="G504" s="236"/>
      <c r="H504" s="66">
        <v>0</v>
      </c>
      <c r="I504" s="66">
        <v>4263</v>
      </c>
      <c r="J504" s="66">
        <v>0</v>
      </c>
      <c r="K504" s="66">
        <v>0</v>
      </c>
      <c r="L504" s="66">
        <v>0</v>
      </c>
    </row>
    <row r="505" spans="1:12" ht="15" customHeight="1" x14ac:dyDescent="0.2">
      <c r="A505" s="59"/>
      <c r="B505" s="332"/>
      <c r="C505" s="313" t="s">
        <v>932</v>
      </c>
      <c r="D505" s="314">
        <v>41</v>
      </c>
      <c r="E505" s="314" t="s">
        <v>933</v>
      </c>
      <c r="F505" s="236"/>
      <c r="G505" s="236"/>
      <c r="H505" s="66">
        <v>0</v>
      </c>
      <c r="I505" s="66">
        <v>4500</v>
      </c>
      <c r="J505" s="66">
        <v>0</v>
      </c>
      <c r="K505" s="66">
        <v>0</v>
      </c>
      <c r="L505" s="66">
        <v>0</v>
      </c>
    </row>
    <row r="506" spans="1:12" ht="15" customHeight="1" x14ac:dyDescent="0.2">
      <c r="A506" s="59"/>
      <c r="B506" s="332"/>
      <c r="C506" s="313" t="s">
        <v>934</v>
      </c>
      <c r="D506" s="314">
        <v>52</v>
      </c>
      <c r="E506" s="314" t="s">
        <v>935</v>
      </c>
      <c r="F506" s="236"/>
      <c r="G506" s="236"/>
      <c r="H506" s="66">
        <v>0</v>
      </c>
      <c r="I506" s="66">
        <v>36180</v>
      </c>
      <c r="J506" s="66">
        <v>0</v>
      </c>
      <c r="K506" s="66">
        <v>0</v>
      </c>
      <c r="L506" s="66">
        <v>0</v>
      </c>
    </row>
    <row r="507" spans="1:12" ht="15" customHeight="1" x14ac:dyDescent="0.2">
      <c r="A507" s="59"/>
      <c r="B507" s="332"/>
      <c r="C507" s="313" t="s">
        <v>936</v>
      </c>
      <c r="D507" s="314">
        <v>41</v>
      </c>
      <c r="E507" s="314" t="s">
        <v>937</v>
      </c>
      <c r="F507" s="236"/>
      <c r="G507" s="236"/>
      <c r="H507" s="66">
        <v>0</v>
      </c>
      <c r="I507" s="66">
        <v>18310</v>
      </c>
      <c r="J507" s="66">
        <v>0</v>
      </c>
      <c r="K507" s="66">
        <v>0</v>
      </c>
      <c r="L507" s="66">
        <v>0</v>
      </c>
    </row>
    <row r="508" spans="1:12" ht="15" customHeight="1" x14ac:dyDescent="0.2">
      <c r="A508" s="59"/>
      <c r="B508" s="332"/>
      <c r="C508" s="313" t="s">
        <v>936</v>
      </c>
      <c r="D508" s="314">
        <v>41</v>
      </c>
      <c r="E508" s="314" t="s">
        <v>938</v>
      </c>
      <c r="F508" s="236"/>
      <c r="G508" s="236"/>
      <c r="H508" s="66">
        <v>0</v>
      </c>
      <c r="I508" s="66">
        <v>5892</v>
      </c>
      <c r="J508" s="66">
        <v>0</v>
      </c>
      <c r="K508" s="66">
        <v>0</v>
      </c>
      <c r="L508" s="66">
        <v>0</v>
      </c>
    </row>
    <row r="509" spans="1:12" ht="15" customHeight="1" x14ac:dyDescent="0.2">
      <c r="A509" s="59"/>
      <c r="B509" s="332"/>
      <c r="C509" s="313" t="s">
        <v>939</v>
      </c>
      <c r="D509" s="314">
        <v>41</v>
      </c>
      <c r="E509" s="314" t="s">
        <v>940</v>
      </c>
      <c r="F509" s="236"/>
      <c r="G509" s="236"/>
      <c r="H509" s="66">
        <v>0</v>
      </c>
      <c r="I509" s="66">
        <v>13604</v>
      </c>
      <c r="J509" s="66">
        <v>0</v>
      </c>
      <c r="K509" s="66">
        <v>0</v>
      </c>
      <c r="L509" s="66">
        <v>0</v>
      </c>
    </row>
    <row r="510" spans="1:12" ht="15" customHeight="1" x14ac:dyDescent="0.2">
      <c r="A510" s="59"/>
      <c r="B510" s="332"/>
      <c r="C510" s="313" t="s">
        <v>941</v>
      </c>
      <c r="D510" s="314">
        <v>41</v>
      </c>
      <c r="E510" s="314" t="s">
        <v>942</v>
      </c>
      <c r="F510" s="236"/>
      <c r="G510" s="236"/>
      <c r="H510" s="66">
        <v>0</v>
      </c>
      <c r="I510" s="66">
        <v>9536</v>
      </c>
      <c r="J510" s="66">
        <v>0</v>
      </c>
      <c r="K510" s="66">
        <v>0</v>
      </c>
      <c r="L510" s="66">
        <v>0</v>
      </c>
    </row>
    <row r="511" spans="1:12" ht="15" customHeight="1" x14ac:dyDescent="0.2">
      <c r="A511" s="59"/>
      <c r="B511" s="332"/>
      <c r="C511" s="313" t="s">
        <v>943</v>
      </c>
      <c r="D511" s="314">
        <v>41</v>
      </c>
      <c r="E511" s="314" t="s">
        <v>944</v>
      </c>
      <c r="F511" s="236"/>
      <c r="G511" s="236"/>
      <c r="H511" s="66">
        <v>0</v>
      </c>
      <c r="I511" s="66">
        <v>4626</v>
      </c>
      <c r="J511" s="66">
        <v>0</v>
      </c>
      <c r="K511" s="66">
        <v>0</v>
      </c>
      <c r="L511" s="66">
        <v>0</v>
      </c>
    </row>
    <row r="512" spans="1:12" ht="15" customHeight="1" x14ac:dyDescent="0.2">
      <c r="A512" s="59"/>
      <c r="B512" s="332"/>
      <c r="C512" s="313">
        <v>713004</v>
      </c>
      <c r="D512" s="314">
        <v>111</v>
      </c>
      <c r="E512" s="314" t="s">
        <v>945</v>
      </c>
      <c r="F512" s="236"/>
      <c r="G512" s="236"/>
      <c r="H512" s="66">
        <v>0</v>
      </c>
      <c r="I512" s="66">
        <v>15000</v>
      </c>
      <c r="J512" s="66">
        <v>0</v>
      </c>
      <c r="K512" s="66">
        <v>0</v>
      </c>
      <c r="L512" s="66">
        <v>0</v>
      </c>
    </row>
    <row r="513" spans="1:20" ht="15" customHeight="1" x14ac:dyDescent="0.2">
      <c r="A513" s="59"/>
      <c r="B513" s="332"/>
      <c r="C513" s="313">
        <v>717001</v>
      </c>
      <c r="D513" s="314">
        <v>41</v>
      </c>
      <c r="E513" s="314" t="s">
        <v>946</v>
      </c>
      <c r="F513" s="236"/>
      <c r="G513" s="236"/>
      <c r="H513" s="66">
        <v>0</v>
      </c>
      <c r="I513" s="66">
        <v>3369</v>
      </c>
      <c r="J513" s="66">
        <v>0</v>
      </c>
      <c r="K513" s="66">
        <v>0</v>
      </c>
      <c r="L513" s="66">
        <v>0</v>
      </c>
    </row>
    <row r="514" spans="1:20" ht="15" customHeight="1" x14ac:dyDescent="0.2">
      <c r="A514" s="59"/>
      <c r="B514" s="332"/>
      <c r="C514" s="313">
        <v>716</v>
      </c>
      <c r="D514" s="314">
        <v>41</v>
      </c>
      <c r="E514" s="314" t="s">
        <v>947</v>
      </c>
      <c r="F514" s="236"/>
      <c r="G514" s="236"/>
      <c r="H514" s="66">
        <v>0</v>
      </c>
      <c r="I514" s="66">
        <v>1000</v>
      </c>
      <c r="J514" s="66">
        <v>0</v>
      </c>
      <c r="K514" s="66">
        <v>0</v>
      </c>
      <c r="L514" s="66">
        <v>0</v>
      </c>
    </row>
    <row r="515" spans="1:20" ht="15" customHeight="1" x14ac:dyDescent="0.2">
      <c r="A515" s="59"/>
      <c r="B515" s="332"/>
      <c r="C515" s="313">
        <v>717002</v>
      </c>
      <c r="D515" s="314">
        <v>41</v>
      </c>
      <c r="E515" s="314" t="s">
        <v>948</v>
      </c>
      <c r="F515" s="236"/>
      <c r="G515" s="236"/>
      <c r="H515" s="66">
        <v>0</v>
      </c>
      <c r="I515" s="66">
        <v>3220</v>
      </c>
      <c r="J515" s="66">
        <v>0</v>
      </c>
      <c r="K515" s="66">
        <v>0</v>
      </c>
      <c r="L515" s="66">
        <v>0</v>
      </c>
    </row>
    <row r="516" spans="1:20" ht="15" customHeight="1" x14ac:dyDescent="0.2">
      <c r="A516" s="59"/>
      <c r="B516" s="64" t="s">
        <v>178</v>
      </c>
      <c r="C516" s="84">
        <v>713004</v>
      </c>
      <c r="D516" s="59">
        <v>41</v>
      </c>
      <c r="E516" s="310" t="s">
        <v>871</v>
      </c>
      <c r="F516" s="236"/>
      <c r="G516" s="236"/>
      <c r="H516" s="66">
        <v>0</v>
      </c>
      <c r="I516" s="66">
        <v>0</v>
      </c>
      <c r="J516" s="66">
        <v>4000</v>
      </c>
      <c r="K516" s="66">
        <v>0</v>
      </c>
      <c r="L516" s="66">
        <v>0</v>
      </c>
    </row>
    <row r="517" spans="1:20" ht="15" customHeight="1" thickBot="1" x14ac:dyDescent="0.25">
      <c r="A517" s="71" t="s">
        <v>120</v>
      </c>
      <c r="B517" s="81"/>
      <c r="C517" s="86"/>
      <c r="D517" s="62"/>
      <c r="E517" s="70" t="s">
        <v>69</v>
      </c>
      <c r="F517" s="241">
        <v>90255.45</v>
      </c>
      <c r="G517" s="241">
        <v>359917.18</v>
      </c>
      <c r="H517" s="174">
        <f>SUM(H473:H516)</f>
        <v>1508546</v>
      </c>
      <c r="I517" s="174">
        <f t="shared" ref="I517:L517" si="109">SUM(I473:I516)</f>
        <v>1196488</v>
      </c>
      <c r="J517" s="174">
        <f t="shared" si="109"/>
        <v>762106</v>
      </c>
      <c r="K517" s="174">
        <f t="shared" si="109"/>
        <v>224958</v>
      </c>
      <c r="L517" s="174">
        <f t="shared" si="109"/>
        <v>283400</v>
      </c>
      <c r="N517" s="54">
        <f>SUM(F517)</f>
        <v>90255.45</v>
      </c>
      <c r="O517" s="54">
        <f t="shared" ref="O517:T517" si="110">SUM(G517)</f>
        <v>359917.18</v>
      </c>
      <c r="P517" s="54">
        <f t="shared" si="110"/>
        <v>1508546</v>
      </c>
      <c r="Q517" s="54">
        <f t="shared" si="110"/>
        <v>1196488</v>
      </c>
      <c r="R517" s="54">
        <f t="shared" si="110"/>
        <v>762106</v>
      </c>
      <c r="S517" s="54">
        <f t="shared" si="110"/>
        <v>224958</v>
      </c>
      <c r="T517" s="54">
        <f t="shared" si="110"/>
        <v>283400</v>
      </c>
    </row>
    <row r="518" spans="1:20" ht="15" customHeight="1" thickBot="1" x14ac:dyDescent="0.3">
      <c r="A518" s="274" t="s">
        <v>435</v>
      </c>
      <c r="B518" s="272"/>
      <c r="C518" s="278"/>
      <c r="D518" s="279"/>
      <c r="E518" s="272"/>
      <c r="F518" s="246">
        <f t="shared" ref="F518:H518" si="111">SUM(N518)</f>
        <v>90255.45</v>
      </c>
      <c r="G518" s="246">
        <v>359917.18</v>
      </c>
      <c r="H518" s="76">
        <f t="shared" si="111"/>
        <v>1508546</v>
      </c>
      <c r="I518" s="76">
        <f t="shared" ref="I518" si="112">SUM(Q518)</f>
        <v>1196488</v>
      </c>
      <c r="J518" s="76">
        <f t="shared" ref="J518" si="113">SUM(R518)</f>
        <v>762106</v>
      </c>
      <c r="K518" s="76">
        <f t="shared" ref="K518" si="114">SUM(S518)</f>
        <v>224958</v>
      </c>
      <c r="L518" s="76">
        <f t="shared" ref="L518" si="115">SUM(T518)</f>
        <v>283400</v>
      </c>
      <c r="N518" s="54">
        <f>SUM(N517)</f>
        <v>90255.45</v>
      </c>
      <c r="O518" s="54">
        <f t="shared" ref="O518:T518" si="116">SUM(O517)</f>
        <v>359917.18</v>
      </c>
      <c r="P518" s="54">
        <f t="shared" si="116"/>
        <v>1508546</v>
      </c>
      <c r="Q518" s="54">
        <f t="shared" si="116"/>
        <v>1196488</v>
      </c>
      <c r="R518" s="54">
        <f t="shared" si="116"/>
        <v>762106</v>
      </c>
      <c r="S518" s="54">
        <f t="shared" si="116"/>
        <v>224958</v>
      </c>
      <c r="T518" s="54">
        <f t="shared" si="116"/>
        <v>283400</v>
      </c>
    </row>
    <row r="519" spans="1:20" ht="15" customHeight="1" x14ac:dyDescent="0.2">
      <c r="A519" s="77"/>
      <c r="B519" s="77"/>
      <c r="C519" s="139"/>
      <c r="D519" s="99"/>
      <c r="E519" s="99" t="s">
        <v>436</v>
      </c>
      <c r="F519" s="263"/>
      <c r="G519" s="263"/>
      <c r="H519" s="50"/>
      <c r="I519" s="50"/>
      <c r="J519" s="50"/>
      <c r="K519" s="50"/>
      <c r="L519" s="50"/>
    </row>
    <row r="520" spans="1:20" s="12" customFormat="1" ht="15" customHeight="1" x14ac:dyDescent="0.2">
      <c r="A520" s="72" t="s">
        <v>313</v>
      </c>
      <c r="B520" s="72"/>
      <c r="C520" s="113"/>
      <c r="D520" s="72"/>
      <c r="E520" s="89"/>
      <c r="F520" s="55"/>
      <c r="G520" s="55"/>
      <c r="H520" s="11"/>
      <c r="I520" s="11"/>
      <c r="J520" s="11"/>
      <c r="K520" s="11"/>
      <c r="L520" s="11"/>
    </row>
    <row r="521" spans="1:20" s="10" customFormat="1" ht="15" customHeight="1" x14ac:dyDescent="0.2">
      <c r="A521" s="97" t="s">
        <v>448</v>
      </c>
      <c r="B521" s="106" t="s">
        <v>488</v>
      </c>
      <c r="C521" s="107"/>
      <c r="D521" s="97"/>
      <c r="E521" s="93" t="s">
        <v>88</v>
      </c>
      <c r="F521" s="55"/>
      <c r="G521" s="55"/>
      <c r="H521" s="11"/>
      <c r="I521" s="11"/>
      <c r="J521" s="11"/>
      <c r="K521" s="11"/>
      <c r="L521" s="11"/>
    </row>
    <row r="522" spans="1:20" ht="15" customHeight="1" x14ac:dyDescent="0.2">
      <c r="A522" s="108" t="s">
        <v>429</v>
      </c>
      <c r="B522" s="71" t="s">
        <v>87</v>
      </c>
      <c r="C522" s="84">
        <v>821005</v>
      </c>
      <c r="D522" s="59">
        <v>41</v>
      </c>
      <c r="E522" s="65" t="s">
        <v>3</v>
      </c>
      <c r="F522" s="191"/>
      <c r="G522" s="236">
        <v>8480.6200000000008</v>
      </c>
      <c r="H522" s="74">
        <v>6812</v>
      </c>
      <c r="I522" s="74">
        <v>6812</v>
      </c>
      <c r="J522" s="74">
        <v>6812</v>
      </c>
      <c r="K522" s="74">
        <v>6812</v>
      </c>
      <c r="L522" s="74">
        <v>6812</v>
      </c>
    </row>
    <row r="523" spans="1:20" ht="15" customHeight="1" x14ac:dyDescent="0.2">
      <c r="A523" s="108"/>
      <c r="B523" s="71"/>
      <c r="C523" s="202" t="s">
        <v>194</v>
      </c>
      <c r="D523" s="59">
        <v>41</v>
      </c>
      <c r="E523" s="59" t="s">
        <v>375</v>
      </c>
      <c r="F523" s="191"/>
      <c r="G523" s="236">
        <v>19400.87</v>
      </c>
      <c r="H523" s="74">
        <v>18455</v>
      </c>
      <c r="I523" s="74">
        <v>18455</v>
      </c>
      <c r="J523" s="74">
        <v>18455</v>
      </c>
      <c r="K523" s="74">
        <v>18455</v>
      </c>
      <c r="L523" s="74">
        <v>18455</v>
      </c>
    </row>
    <row r="524" spans="1:20" ht="15" customHeight="1" x14ac:dyDescent="0.2">
      <c r="A524" s="59"/>
      <c r="B524" s="59"/>
      <c r="C524" s="202" t="s">
        <v>193</v>
      </c>
      <c r="D524" s="59">
        <v>41.46</v>
      </c>
      <c r="E524" s="59" t="s">
        <v>334</v>
      </c>
      <c r="F524" s="236"/>
      <c r="G524" s="236">
        <v>30000</v>
      </c>
      <c r="H524" s="66">
        <v>30000</v>
      </c>
      <c r="I524" s="66">
        <v>30000</v>
      </c>
      <c r="J524" s="66">
        <v>30000</v>
      </c>
      <c r="K524" s="66">
        <v>30000</v>
      </c>
      <c r="L524" s="66">
        <v>30000</v>
      </c>
    </row>
    <row r="525" spans="1:20" ht="15" customHeight="1" x14ac:dyDescent="0.2">
      <c r="A525" s="59"/>
      <c r="B525" s="59"/>
      <c r="C525" s="202" t="s">
        <v>585</v>
      </c>
      <c r="D525" s="59">
        <v>41</v>
      </c>
      <c r="E525" s="59" t="s">
        <v>0</v>
      </c>
      <c r="F525" s="236"/>
      <c r="G525" s="236">
        <v>26147.8</v>
      </c>
      <c r="H525" s="66">
        <v>0</v>
      </c>
      <c r="I525" s="66">
        <v>0</v>
      </c>
      <c r="J525" s="66">
        <v>0</v>
      </c>
      <c r="K525" s="66">
        <v>0</v>
      </c>
      <c r="L525" s="66">
        <v>0</v>
      </c>
    </row>
    <row r="526" spans="1:20" ht="15" customHeight="1" x14ac:dyDescent="0.2">
      <c r="A526" s="59"/>
      <c r="B526" s="59"/>
      <c r="C526" s="202" t="s">
        <v>586</v>
      </c>
      <c r="D526" s="62">
        <v>41</v>
      </c>
      <c r="E526" s="59" t="s">
        <v>1</v>
      </c>
      <c r="F526" s="236"/>
      <c r="G526" s="236">
        <v>1762.67</v>
      </c>
      <c r="H526" s="66">
        <v>0</v>
      </c>
      <c r="I526" s="66">
        <v>0</v>
      </c>
      <c r="J526" s="66">
        <v>0</v>
      </c>
      <c r="K526" s="66">
        <v>0</v>
      </c>
      <c r="L526" s="66">
        <v>0</v>
      </c>
    </row>
    <row r="527" spans="1:20" ht="15" customHeight="1" x14ac:dyDescent="0.2">
      <c r="A527" s="59"/>
      <c r="B527" s="59"/>
      <c r="C527" s="202" t="s">
        <v>587</v>
      </c>
      <c r="D527" s="62">
        <v>41</v>
      </c>
      <c r="E527" s="59" t="s">
        <v>2</v>
      </c>
      <c r="F527" s="236"/>
      <c r="G527" s="236">
        <v>2796</v>
      </c>
      <c r="H527" s="66">
        <v>0</v>
      </c>
      <c r="I527" s="66">
        <v>0</v>
      </c>
      <c r="J527" s="66">
        <v>0</v>
      </c>
      <c r="K527" s="66">
        <v>0</v>
      </c>
      <c r="L527" s="66">
        <v>0</v>
      </c>
    </row>
    <row r="528" spans="1:20" ht="15" customHeight="1" x14ac:dyDescent="0.2">
      <c r="A528" s="59"/>
      <c r="B528" s="59"/>
      <c r="C528" s="202">
        <v>814001</v>
      </c>
      <c r="D528" s="59">
        <v>41</v>
      </c>
      <c r="E528" s="59" t="s">
        <v>797</v>
      </c>
      <c r="F528" s="236"/>
      <c r="G528" s="236">
        <v>10500</v>
      </c>
      <c r="H528" s="66">
        <v>0</v>
      </c>
      <c r="I528" s="66">
        <v>0</v>
      </c>
      <c r="J528" s="66">
        <v>0</v>
      </c>
      <c r="K528" s="66">
        <v>0</v>
      </c>
      <c r="L528" s="66">
        <v>0</v>
      </c>
    </row>
    <row r="529" spans="1:20" ht="15" customHeight="1" x14ac:dyDescent="0.2">
      <c r="A529" s="59"/>
      <c r="B529" s="59"/>
      <c r="C529" s="202" t="s">
        <v>773</v>
      </c>
      <c r="D529" s="59">
        <v>41</v>
      </c>
      <c r="E529" s="59" t="s">
        <v>774</v>
      </c>
      <c r="F529" s="236"/>
      <c r="G529" s="236">
        <v>27350</v>
      </c>
      <c r="H529" s="66">
        <v>54700</v>
      </c>
      <c r="I529" s="66">
        <v>54700</v>
      </c>
      <c r="J529" s="66">
        <v>54700</v>
      </c>
      <c r="K529" s="66">
        <v>54700</v>
      </c>
      <c r="L529" s="66">
        <v>54700</v>
      </c>
    </row>
    <row r="530" spans="1:20" ht="15" customHeight="1" x14ac:dyDescent="0.2">
      <c r="A530" s="59"/>
      <c r="B530" s="59"/>
      <c r="C530" s="202" t="s">
        <v>846</v>
      </c>
      <c r="D530" s="59">
        <v>41</v>
      </c>
      <c r="E530" s="310" t="s">
        <v>950</v>
      </c>
      <c r="F530" s="236">
        <v>0</v>
      </c>
      <c r="G530" s="238">
        <v>0</v>
      </c>
      <c r="H530" s="66">
        <v>0</v>
      </c>
      <c r="I530" s="66">
        <v>0</v>
      </c>
      <c r="J530" s="66">
        <v>25000</v>
      </c>
      <c r="K530" s="66">
        <v>25000</v>
      </c>
      <c r="L530" s="66">
        <v>25000</v>
      </c>
    </row>
    <row r="531" spans="1:20" ht="15" customHeight="1" x14ac:dyDescent="0.2">
      <c r="A531" s="59"/>
      <c r="B531" s="59"/>
      <c r="C531" s="318">
        <v>814001</v>
      </c>
      <c r="D531" s="314">
        <v>43</v>
      </c>
      <c r="E531" s="314" t="s">
        <v>949</v>
      </c>
      <c r="F531" s="236"/>
      <c r="G531" s="238">
        <v>0</v>
      </c>
      <c r="H531" s="66">
        <v>0</v>
      </c>
      <c r="I531" s="66">
        <v>0</v>
      </c>
      <c r="J531" s="66">
        <v>60000</v>
      </c>
      <c r="K531" s="66">
        <v>0</v>
      </c>
      <c r="L531" s="66">
        <v>0</v>
      </c>
    </row>
    <row r="532" spans="1:20" ht="15" customHeight="1" thickBot="1" x14ac:dyDescent="0.25">
      <c r="A532" s="104" t="s">
        <v>429</v>
      </c>
      <c r="B532" s="59"/>
      <c r="C532" s="84"/>
      <c r="D532" s="59"/>
      <c r="E532" s="64" t="s">
        <v>69</v>
      </c>
      <c r="F532" s="235">
        <v>113762.84</v>
      </c>
      <c r="G532" s="241">
        <f>SUM(G522:G531)</f>
        <v>126437.95999999999</v>
      </c>
      <c r="H532" s="143">
        <f>SUM(H522:H531)</f>
        <v>109967</v>
      </c>
      <c r="I532" s="143">
        <f t="shared" ref="I532:L532" si="117">SUM(I522:I531)</f>
        <v>109967</v>
      </c>
      <c r="J532" s="143">
        <f t="shared" si="117"/>
        <v>194967</v>
      </c>
      <c r="K532" s="143">
        <f t="shared" si="117"/>
        <v>134967</v>
      </c>
      <c r="L532" s="143">
        <f t="shared" si="117"/>
        <v>134967</v>
      </c>
      <c r="N532" s="54">
        <f>SUM(F532)</f>
        <v>113762.84</v>
      </c>
      <c r="O532" s="54" t="e">
        <f>SUM(#REF!)</f>
        <v>#REF!</v>
      </c>
      <c r="P532" s="54">
        <f t="shared" ref="P532:T532" si="118">SUM(H532)</f>
        <v>109967</v>
      </c>
      <c r="Q532" s="54">
        <f t="shared" si="118"/>
        <v>109967</v>
      </c>
      <c r="R532" s="54">
        <f t="shared" si="118"/>
        <v>194967</v>
      </c>
      <c r="S532" s="54">
        <f t="shared" si="118"/>
        <v>134967</v>
      </c>
      <c r="T532" s="54">
        <f t="shared" si="118"/>
        <v>134967</v>
      </c>
    </row>
    <row r="533" spans="1:20" ht="15" customHeight="1" thickBot="1" x14ac:dyDescent="0.3">
      <c r="A533" s="275" t="s">
        <v>437</v>
      </c>
      <c r="B533" s="273"/>
      <c r="C533" s="276"/>
      <c r="D533" s="273"/>
      <c r="E533" s="277"/>
      <c r="F533" s="264">
        <f t="shared" ref="F533:H533" si="119">SUM(N533)</f>
        <v>113762.84</v>
      </c>
      <c r="G533" s="246">
        <f>SUM(G532)</f>
        <v>126437.95999999999</v>
      </c>
      <c r="H533" s="230">
        <f t="shared" si="119"/>
        <v>109967</v>
      </c>
      <c r="I533" s="230">
        <f t="shared" ref="I533" si="120">SUM(Q533)</f>
        <v>109967</v>
      </c>
      <c r="J533" s="230">
        <f t="shared" ref="J533" si="121">SUM(R533)</f>
        <v>194967</v>
      </c>
      <c r="K533" s="230">
        <f t="shared" ref="K533" si="122">SUM(S533)</f>
        <v>134967</v>
      </c>
      <c r="L533" s="230">
        <f t="shared" ref="L533" si="123">SUM(T533)</f>
        <v>134967</v>
      </c>
      <c r="N533" s="54">
        <f>SUM(N532)</f>
        <v>113762.84</v>
      </c>
      <c r="O533" s="54" t="e">
        <f t="shared" ref="O533:T533" si="124">SUM(O532)</f>
        <v>#REF!</v>
      </c>
      <c r="P533" s="54">
        <f t="shared" si="124"/>
        <v>109967</v>
      </c>
      <c r="Q533" s="54">
        <f t="shared" si="124"/>
        <v>109967</v>
      </c>
      <c r="R533" s="54">
        <f t="shared" si="124"/>
        <v>194967</v>
      </c>
      <c r="S533" s="54">
        <f t="shared" si="124"/>
        <v>134967</v>
      </c>
      <c r="T533" s="54">
        <f t="shared" si="124"/>
        <v>134967</v>
      </c>
    </row>
    <row r="534" spans="1:20" ht="14.25" customHeight="1" x14ac:dyDescent="0.2">
      <c r="A534" s="99"/>
      <c r="B534" s="99"/>
      <c r="C534" s="139"/>
      <c r="D534" s="99"/>
      <c r="E534" s="99"/>
      <c r="F534" s="265"/>
      <c r="G534" s="265"/>
      <c r="H534" s="286"/>
      <c r="I534" s="286"/>
      <c r="J534" s="286"/>
      <c r="K534" s="197"/>
      <c r="L534" s="197"/>
    </row>
    <row r="535" spans="1:20" ht="14.25" customHeight="1" x14ac:dyDescent="0.2">
      <c r="A535" s="69"/>
      <c r="B535" s="80" t="s">
        <v>364</v>
      </c>
      <c r="C535" s="134"/>
      <c r="D535" s="80"/>
      <c r="E535" s="80" t="s">
        <v>276</v>
      </c>
      <c r="F535" s="236"/>
      <c r="G535" s="236"/>
      <c r="H535" s="66"/>
      <c r="I535" s="66"/>
      <c r="J535" s="66"/>
      <c r="K535" s="66"/>
      <c r="L535" s="66"/>
    </row>
    <row r="536" spans="1:20" ht="14.25" customHeight="1" x14ac:dyDescent="0.2">
      <c r="A536" s="69"/>
      <c r="B536" s="80"/>
      <c r="C536" s="134"/>
      <c r="D536" s="80"/>
      <c r="E536" s="80" t="s">
        <v>275</v>
      </c>
      <c r="F536" s="265"/>
      <c r="G536" s="265"/>
      <c r="H536" s="233"/>
      <c r="I536" s="233"/>
      <c r="J536" s="233"/>
      <c r="K536" s="285"/>
      <c r="L536" s="324"/>
    </row>
    <row r="537" spans="1:20" ht="14.25" customHeight="1" x14ac:dyDescent="0.2">
      <c r="A537" s="62"/>
      <c r="B537" s="59" t="s">
        <v>364</v>
      </c>
      <c r="C537" s="125">
        <v>633011</v>
      </c>
      <c r="D537" s="104"/>
      <c r="E537" s="160" t="s">
        <v>297</v>
      </c>
      <c r="F537" s="235"/>
      <c r="G537" s="236">
        <v>32718.09</v>
      </c>
      <c r="H537" s="143"/>
      <c r="I537" s="143"/>
      <c r="J537" s="143"/>
      <c r="K537" s="143"/>
      <c r="L537" s="143"/>
    </row>
    <row r="538" spans="1:20" ht="14.25" customHeight="1" x14ac:dyDescent="0.2">
      <c r="A538" s="62"/>
      <c r="B538" s="59" t="s">
        <v>364</v>
      </c>
      <c r="C538" s="104">
        <v>633011</v>
      </c>
      <c r="D538" s="124"/>
      <c r="E538" s="160" t="s">
        <v>300</v>
      </c>
      <c r="F538" s="235"/>
      <c r="G538" s="236">
        <v>16764.13</v>
      </c>
      <c r="H538" s="143"/>
      <c r="I538" s="143"/>
      <c r="J538" s="143"/>
      <c r="K538" s="143"/>
      <c r="L538" s="143"/>
    </row>
    <row r="539" spans="1:20" ht="14.25" customHeight="1" thickBot="1" x14ac:dyDescent="0.25">
      <c r="A539" s="62"/>
      <c r="B539" s="62"/>
      <c r="C539" s="86"/>
      <c r="D539" s="62"/>
      <c r="E539" s="70" t="s">
        <v>69</v>
      </c>
      <c r="F539" s="241"/>
      <c r="G539" s="241">
        <f>SUM(G535:G538)</f>
        <v>49482.22</v>
      </c>
      <c r="H539" s="241">
        <f t="shared" ref="H539:L539" si="125">SUM(H535:H538)</f>
        <v>0</v>
      </c>
      <c r="I539" s="241">
        <f t="shared" si="125"/>
        <v>0</v>
      </c>
      <c r="J539" s="241">
        <f t="shared" si="125"/>
        <v>0</v>
      </c>
      <c r="K539" s="241">
        <f t="shared" si="125"/>
        <v>0</v>
      </c>
      <c r="L539" s="241">
        <f t="shared" si="125"/>
        <v>0</v>
      </c>
      <c r="P539" s="54">
        <f>SUM(H539)</f>
        <v>0</v>
      </c>
      <c r="Q539" s="54">
        <f t="shared" ref="Q539:T539" si="126">SUM(I539)</f>
        <v>0</v>
      </c>
      <c r="R539" s="54">
        <f t="shared" si="126"/>
        <v>0</v>
      </c>
      <c r="S539" s="54">
        <f t="shared" si="126"/>
        <v>0</v>
      </c>
      <c r="T539" s="54">
        <f t="shared" si="126"/>
        <v>0</v>
      </c>
    </row>
    <row r="540" spans="1:20" ht="14.25" customHeight="1" thickBot="1" x14ac:dyDescent="0.25">
      <c r="A540" s="129" t="s">
        <v>242</v>
      </c>
      <c r="B540" s="135"/>
      <c r="C540" s="135"/>
      <c r="D540" s="135"/>
      <c r="E540" s="130"/>
      <c r="F540" s="246"/>
      <c r="G540" s="304">
        <f>SUM(G539)</f>
        <v>49482.22</v>
      </c>
      <c r="H540" s="76">
        <f>SUM(P540)</f>
        <v>0</v>
      </c>
      <c r="I540" s="76">
        <f t="shared" ref="I540:L540" si="127">SUM(Q540)</f>
        <v>0</v>
      </c>
      <c r="J540" s="76">
        <f t="shared" si="127"/>
        <v>0</v>
      </c>
      <c r="K540" s="76">
        <f t="shared" si="127"/>
        <v>0</v>
      </c>
      <c r="L540" s="76">
        <f t="shared" si="127"/>
        <v>0</v>
      </c>
      <c r="P540" s="54">
        <f>SUM(P539)</f>
        <v>0</v>
      </c>
      <c r="Q540" s="54">
        <f t="shared" ref="Q540:T540" si="128">SUM(Q539)</f>
        <v>0</v>
      </c>
      <c r="R540" s="54">
        <f t="shared" si="128"/>
        <v>0</v>
      </c>
      <c r="S540" s="54">
        <f t="shared" si="128"/>
        <v>0</v>
      </c>
      <c r="T540" s="54">
        <f t="shared" si="128"/>
        <v>0</v>
      </c>
    </row>
    <row r="541" spans="1:20" ht="14.25" customHeight="1" x14ac:dyDescent="0.2">
      <c r="A541" s="225"/>
      <c r="B541" s="226"/>
      <c r="C541" s="226"/>
      <c r="D541" s="226"/>
      <c r="E541" s="225"/>
      <c r="F541" s="266"/>
      <c r="G541" s="266"/>
      <c r="H541" s="227"/>
      <c r="I541" s="227"/>
      <c r="J541" s="227"/>
      <c r="K541" s="227"/>
      <c r="L541" s="227"/>
    </row>
    <row r="542" spans="1:20" ht="14.25" customHeight="1" x14ac:dyDescent="0.2">
      <c r="A542" s="225"/>
      <c r="B542" s="226"/>
      <c r="C542" s="226"/>
      <c r="D542" s="226"/>
      <c r="E542" s="225"/>
      <c r="F542" s="266"/>
      <c r="G542" s="266"/>
      <c r="H542" s="227" t="s">
        <v>796</v>
      </c>
      <c r="I542" s="227">
        <v>37</v>
      </c>
      <c r="J542" s="227"/>
      <c r="K542" s="227" t="s">
        <v>796</v>
      </c>
      <c r="L542" s="227" t="s">
        <v>796</v>
      </c>
    </row>
    <row r="543" spans="1:20" ht="14.25" customHeight="1" x14ac:dyDescent="0.2">
      <c r="A543" s="225"/>
      <c r="B543" s="226"/>
      <c r="C543" s="226"/>
      <c r="D543" s="226"/>
      <c r="E543" s="225"/>
      <c r="F543" s="266"/>
      <c r="G543" s="266"/>
      <c r="H543" s="227"/>
      <c r="I543" s="227"/>
      <c r="J543" s="227"/>
      <c r="K543" s="227">
        <f>SUM(K522:K542)</f>
        <v>404901</v>
      </c>
      <c r="L543" s="227"/>
    </row>
    <row r="544" spans="1:20" ht="14.25" customHeight="1" x14ac:dyDescent="0.2">
      <c r="A544" s="99"/>
      <c r="B544" s="77"/>
      <c r="C544" s="99"/>
      <c r="D544" s="99"/>
      <c r="E544" s="99"/>
      <c r="F544" s="247"/>
      <c r="G544" s="247"/>
      <c r="H544" s="9"/>
      <c r="I544" s="9"/>
      <c r="J544" s="9"/>
      <c r="K544" s="9"/>
      <c r="L544" s="9"/>
    </row>
    <row r="545" spans="1:13" ht="15.75" customHeight="1" thickBot="1" x14ac:dyDescent="0.3">
      <c r="A545" s="199" t="s">
        <v>195</v>
      </c>
      <c r="B545" s="17"/>
      <c r="C545" s="199"/>
      <c r="D545" s="133"/>
      <c r="E545" s="131"/>
      <c r="F545" s="267"/>
      <c r="G545" s="267"/>
      <c r="H545" s="175"/>
      <c r="I545" s="175"/>
      <c r="J545" s="175"/>
      <c r="K545" s="175"/>
      <c r="L545" s="175"/>
    </row>
    <row r="546" spans="1:13" ht="15.75" customHeight="1" thickBot="1" x14ac:dyDescent="0.3">
      <c r="A546" s="214" t="s">
        <v>433</v>
      </c>
      <c r="B546" s="215"/>
      <c r="C546" s="216"/>
      <c r="D546" s="215"/>
      <c r="E546" s="217"/>
      <c r="F546" s="268">
        <f>SUM(F468)</f>
        <v>2047424.02</v>
      </c>
      <c r="G546" s="268">
        <v>2062131.94</v>
      </c>
      <c r="H546" s="228">
        <f>SUM(H468)</f>
        <v>2203657</v>
      </c>
      <c r="I546" s="228">
        <f t="shared" ref="I546:L546" si="129">SUM(I468)</f>
        <v>2343923</v>
      </c>
      <c r="J546" s="228">
        <f t="shared" si="129"/>
        <v>2338008</v>
      </c>
      <c r="K546" s="228">
        <f t="shared" si="129"/>
        <v>2269576</v>
      </c>
      <c r="L546" s="228">
        <f t="shared" si="129"/>
        <v>2271576</v>
      </c>
    </row>
    <row r="547" spans="1:13" ht="15.75" customHeight="1" thickBot="1" x14ac:dyDescent="0.3">
      <c r="A547" s="218" t="s">
        <v>438</v>
      </c>
      <c r="B547" s="219"/>
      <c r="C547" s="219"/>
      <c r="D547" s="219"/>
      <c r="E547" s="220"/>
      <c r="F547" s="255">
        <f t="shared" ref="F547" si="130">SUM(F518)</f>
        <v>90255.45</v>
      </c>
      <c r="G547" s="255">
        <v>359917.18</v>
      </c>
      <c r="H547" s="82">
        <f t="shared" ref="H547:L547" si="131">SUM(H518)</f>
        <v>1508546</v>
      </c>
      <c r="I547" s="82">
        <f t="shared" si="131"/>
        <v>1196488</v>
      </c>
      <c r="J547" s="82">
        <f t="shared" si="131"/>
        <v>762106</v>
      </c>
      <c r="K547" s="82">
        <f t="shared" si="131"/>
        <v>224958</v>
      </c>
      <c r="L547" s="82">
        <f t="shared" si="131"/>
        <v>283400</v>
      </c>
    </row>
    <row r="548" spans="1:13" ht="15.75" customHeight="1" thickBot="1" x14ac:dyDescent="0.3">
      <c r="A548" s="221" t="s">
        <v>437</v>
      </c>
      <c r="B548" s="222"/>
      <c r="C548" s="222"/>
      <c r="D548" s="222"/>
      <c r="E548" s="223"/>
      <c r="F548" s="269">
        <f t="shared" ref="F548" si="132">SUM(F533)</f>
        <v>113762.84</v>
      </c>
      <c r="G548" s="269">
        <v>126437.96</v>
      </c>
      <c r="H548" s="212">
        <f t="shared" ref="H548:L548" si="133">SUM(H533)</f>
        <v>109967</v>
      </c>
      <c r="I548" s="212">
        <f t="shared" si="133"/>
        <v>109967</v>
      </c>
      <c r="J548" s="212">
        <f t="shared" si="133"/>
        <v>194967</v>
      </c>
      <c r="K548" s="212">
        <f t="shared" si="133"/>
        <v>134967</v>
      </c>
      <c r="L548" s="212">
        <f t="shared" si="133"/>
        <v>134967</v>
      </c>
    </row>
    <row r="549" spans="1:13" ht="15.75" customHeight="1" thickBot="1" x14ac:dyDescent="0.3">
      <c r="A549" s="213" t="s">
        <v>439</v>
      </c>
      <c r="B549" s="201"/>
      <c r="C549" s="201"/>
      <c r="D549" s="201"/>
      <c r="E549" s="281"/>
      <c r="F549" s="246">
        <f t="shared" ref="F549" si="134">SUM(F546:F548)</f>
        <v>2251442.31</v>
      </c>
      <c r="G549" s="246">
        <f>SUM(G546:G548)</f>
        <v>2548487.08</v>
      </c>
      <c r="H549" s="76">
        <f t="shared" ref="H549:L549" si="135">SUM(H546:H548)</f>
        <v>3822170</v>
      </c>
      <c r="I549" s="76">
        <f t="shared" si="135"/>
        <v>3650378</v>
      </c>
      <c r="J549" s="76">
        <f t="shared" si="135"/>
        <v>3295081</v>
      </c>
      <c r="K549" s="76">
        <f t="shared" si="135"/>
        <v>2629501</v>
      </c>
      <c r="L549" s="76">
        <f t="shared" si="135"/>
        <v>2689943</v>
      </c>
    </row>
    <row r="550" spans="1:13" ht="15.75" customHeight="1" thickBot="1" x14ac:dyDescent="0.25">
      <c r="A550" s="99"/>
      <c r="B550" s="99"/>
      <c r="C550" s="99"/>
      <c r="D550" s="99"/>
      <c r="E550" s="99"/>
      <c r="F550" s="270"/>
      <c r="G550" s="270"/>
      <c r="H550" s="200"/>
      <c r="I550" s="200"/>
      <c r="J550" s="200"/>
      <c r="K550" s="200"/>
      <c r="L550" s="200"/>
    </row>
    <row r="551" spans="1:13" ht="15.75" customHeight="1" thickBot="1" x14ac:dyDescent="0.3">
      <c r="A551" s="224" t="s">
        <v>430</v>
      </c>
      <c r="B551" s="215"/>
      <c r="C551" s="215"/>
      <c r="D551" s="215"/>
      <c r="E551" s="217"/>
      <c r="F551" s="254">
        <f>SUM('Príjmy 2018-2020'!E203)</f>
        <v>2254395.34</v>
      </c>
      <c r="G551" s="254">
        <v>2467867.81</v>
      </c>
      <c r="H551" s="300">
        <f>SUM('Príjmy 2018-2020'!G203)</f>
        <v>2472899</v>
      </c>
      <c r="I551" s="300">
        <f>SUM('Príjmy 2018-2020'!H203)</f>
        <v>2553679</v>
      </c>
      <c r="J551" s="300">
        <f>SUM('Príjmy 2018-2020'!I203)</f>
        <v>2570069</v>
      </c>
      <c r="K551" s="300">
        <f>SUM('Príjmy 2018-2020'!J203)</f>
        <v>2629501</v>
      </c>
      <c r="L551" s="300">
        <f>SUM('Príjmy 2018-2020'!K203)</f>
        <v>2689943</v>
      </c>
    </row>
    <row r="552" spans="1:13" ht="15.75" customHeight="1" thickBot="1" x14ac:dyDescent="0.3">
      <c r="A552" s="218" t="s">
        <v>431</v>
      </c>
      <c r="B552" s="219"/>
      <c r="C552" s="219"/>
      <c r="D552" s="219"/>
      <c r="E552" s="220"/>
      <c r="F552" s="255">
        <f>SUM('Príjmy 2018-2020'!E204)</f>
        <v>81148.27</v>
      </c>
      <c r="G552" s="255">
        <v>49072.45</v>
      </c>
      <c r="H552" s="82">
        <f>SUM('Príjmy 2018-2020'!G204)</f>
        <v>1254271</v>
      </c>
      <c r="I552" s="82">
        <f>SUM('Príjmy 2018-2020'!H204)</f>
        <v>858311</v>
      </c>
      <c r="J552" s="82">
        <f>SUM('Príjmy 2018-2020'!I204)</f>
        <v>700012</v>
      </c>
      <c r="K552" s="82">
        <f>SUM('Príjmy 2018-2020'!J204)</f>
        <v>0</v>
      </c>
      <c r="L552" s="82">
        <f>SUM('Príjmy 2018-2020'!K204)</f>
        <v>0</v>
      </c>
    </row>
    <row r="553" spans="1:13" ht="15.75" customHeight="1" thickBot="1" x14ac:dyDescent="0.3">
      <c r="A553" s="221" t="s">
        <v>432</v>
      </c>
      <c r="B553" s="222"/>
      <c r="C553" s="222"/>
      <c r="D553" s="222"/>
      <c r="E553" s="223"/>
      <c r="F553" s="255">
        <f>SUM('Príjmy 2018-2020'!E205)</f>
        <v>1544.25</v>
      </c>
      <c r="G553" s="255">
        <v>91852.3</v>
      </c>
      <c r="H553" s="82">
        <f>SUM('Príjmy 2018-2020'!G205)</f>
        <v>95000</v>
      </c>
      <c r="I553" s="82">
        <f>SUM('Príjmy 2018-2020'!H205)</f>
        <v>238388</v>
      </c>
      <c r="J553" s="82">
        <f>SUM('Príjmy 2018-2020'!I205)</f>
        <v>25000</v>
      </c>
      <c r="K553" s="82">
        <f>SUM('Príjmy 2018-2020'!J205)</f>
        <v>0</v>
      </c>
      <c r="L553" s="82">
        <f>SUM('Príjmy 2018-2020'!K205)</f>
        <v>0</v>
      </c>
    </row>
    <row r="554" spans="1:13" ht="15.75" customHeight="1" thickBot="1" x14ac:dyDescent="0.3">
      <c r="A554" s="22" t="s">
        <v>440</v>
      </c>
      <c r="B554" s="272"/>
      <c r="C554" s="201"/>
      <c r="D554" s="201"/>
      <c r="E554" s="282"/>
      <c r="F554" s="246">
        <f t="shared" ref="F554" si="136">SUM(F551:F553)</f>
        <v>2337087.86</v>
      </c>
      <c r="G554" s="246">
        <v>2608792.56</v>
      </c>
      <c r="H554" s="76">
        <f>SUM(H551:H553)</f>
        <v>3822170</v>
      </c>
      <c r="I554" s="76">
        <f>SUM(I551:I553)</f>
        <v>3650378</v>
      </c>
      <c r="J554" s="76">
        <f t="shared" ref="J554:L554" si="137">SUM(J551:J553)</f>
        <v>3295081</v>
      </c>
      <c r="K554" s="76">
        <f t="shared" si="137"/>
        <v>2629501</v>
      </c>
      <c r="L554" s="76">
        <f t="shared" si="137"/>
        <v>2689943</v>
      </c>
    </row>
    <row r="555" spans="1:13" ht="15.75" customHeight="1" thickBot="1" x14ac:dyDescent="0.25">
      <c r="A555" s="89"/>
      <c r="B555" s="89"/>
      <c r="C555" s="89"/>
      <c r="D555" s="89"/>
      <c r="E555" s="99"/>
      <c r="F555" s="55"/>
      <c r="G555" s="55"/>
      <c r="H555" s="11"/>
      <c r="I555" s="11"/>
      <c r="J555" s="11"/>
      <c r="K555" s="11"/>
      <c r="L555" s="11"/>
    </row>
    <row r="556" spans="1:13" s="12" customFormat="1" ht="15.75" customHeight="1" thickBot="1" x14ac:dyDescent="0.3">
      <c r="A556" s="22" t="s">
        <v>196</v>
      </c>
      <c r="B556" s="272"/>
      <c r="C556" s="201"/>
      <c r="D556" s="201"/>
      <c r="E556" s="282"/>
      <c r="F556" s="246">
        <f t="shared" ref="F556" si="138">SUM(F554-F549)</f>
        <v>85645.549999999814</v>
      </c>
      <c r="G556" s="246">
        <v>60305.48</v>
      </c>
      <c r="H556" s="76">
        <f t="shared" ref="H556:I556" si="139">SUM(H554-H549)</f>
        <v>0</v>
      </c>
      <c r="I556" s="76">
        <f t="shared" si="139"/>
        <v>0</v>
      </c>
      <c r="J556" s="76"/>
      <c r="K556" s="76">
        <f t="shared" ref="K556:L556" si="140">SUM(K554-K549)</f>
        <v>0</v>
      </c>
      <c r="L556" s="76">
        <f t="shared" si="140"/>
        <v>0</v>
      </c>
    </row>
    <row r="557" spans="1:13" ht="14.25" x14ac:dyDescent="0.2">
      <c r="A557" s="44"/>
      <c r="B557" s="44"/>
      <c r="C557" s="44"/>
      <c r="D557" s="44"/>
      <c r="E557" s="44"/>
      <c r="F557" s="54"/>
      <c r="G557" s="44"/>
      <c r="H557" s="231"/>
      <c r="I557" s="54"/>
      <c r="J557" s="54"/>
      <c r="K557" s="54"/>
      <c r="L557" s="54"/>
      <c r="M557" s="3"/>
    </row>
    <row r="558" spans="1:13" s="18" customFormat="1" ht="15" x14ac:dyDescent="0.2">
      <c r="A558" s="44"/>
      <c r="B558" s="44"/>
      <c r="C558" s="44"/>
      <c r="D558" s="44"/>
      <c r="E558" s="44" t="s">
        <v>955</v>
      </c>
      <c r="F558" s="198"/>
      <c r="G558" s="44"/>
      <c r="I558" s="198"/>
      <c r="J558" s="198"/>
      <c r="K558" s="322"/>
      <c r="L558" s="322"/>
      <c r="M558" s="19"/>
    </row>
    <row r="559" spans="1:13" s="18" customFormat="1" ht="15" x14ac:dyDescent="0.2">
      <c r="A559" s="44"/>
      <c r="B559" s="44"/>
      <c r="C559" s="44"/>
      <c r="D559" s="44"/>
      <c r="E559" s="44" t="s">
        <v>249</v>
      </c>
      <c r="F559" s="149"/>
      <c r="G559" s="44"/>
      <c r="H559" s="44"/>
      <c r="I559" s="149"/>
      <c r="J559" s="149"/>
      <c r="K559" s="322"/>
      <c r="L559" s="56"/>
      <c r="M559" s="19"/>
    </row>
    <row r="560" spans="1:13" s="18" customFormat="1" ht="15" x14ac:dyDescent="0.2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19"/>
    </row>
    <row r="561" spans="1:13" s="18" customFormat="1" ht="15" x14ac:dyDescent="0.2">
      <c r="A561" s="44"/>
      <c r="B561" s="44"/>
      <c r="C561" s="44"/>
      <c r="D561" s="44"/>
      <c r="E561" s="48"/>
      <c r="F561" s="48"/>
      <c r="G561" s="48"/>
      <c r="H561" s="48"/>
      <c r="I561" s="48"/>
      <c r="J561" s="48"/>
      <c r="K561" s="56"/>
      <c r="L561" s="56"/>
      <c r="M561" s="19"/>
    </row>
    <row r="562" spans="1:13" s="18" customFormat="1" ht="15" x14ac:dyDescent="0.2">
      <c r="A562" s="44"/>
      <c r="B562" s="44"/>
      <c r="C562" s="44"/>
      <c r="D562" s="44"/>
      <c r="E562" s="49"/>
      <c r="F562" s="49"/>
      <c r="G562" s="49"/>
      <c r="H562" s="290"/>
      <c r="I562" s="290"/>
      <c r="J562" s="290"/>
      <c r="K562" s="291"/>
      <c r="L562" s="291"/>
      <c r="M562" s="19"/>
    </row>
    <row r="563" spans="1:13" s="18" customFormat="1" ht="15" x14ac:dyDescent="0.2">
      <c r="K563" s="56"/>
      <c r="L563" s="56"/>
      <c r="M563" s="19"/>
    </row>
    <row r="564" spans="1:13" s="18" customFormat="1" ht="15" x14ac:dyDescent="0.2">
      <c r="K564" s="56"/>
      <c r="L564" s="56"/>
      <c r="M564" s="19"/>
    </row>
    <row r="565" spans="1:13" s="18" customFormat="1" ht="15" x14ac:dyDescent="0.2">
      <c r="K565" s="56"/>
      <c r="L565" s="56"/>
      <c r="M565" s="19"/>
    </row>
    <row r="566" spans="1:13" s="18" customFormat="1" ht="15" x14ac:dyDescent="0.2">
      <c r="K566" s="56"/>
      <c r="L566" s="56"/>
      <c r="M566" s="19"/>
    </row>
    <row r="567" spans="1:13" s="18" customFormat="1" ht="15" x14ac:dyDescent="0.2">
      <c r="K567" s="56"/>
      <c r="L567" s="56"/>
      <c r="M567" s="19"/>
    </row>
    <row r="568" spans="1:13" s="18" customFormat="1" ht="15" x14ac:dyDescent="0.2">
      <c r="K568" s="56"/>
      <c r="L568" s="56"/>
      <c r="M568" s="19"/>
    </row>
    <row r="569" spans="1:13" s="18" customFormat="1" ht="15" x14ac:dyDescent="0.2">
      <c r="K569" s="56"/>
      <c r="L569" s="56"/>
      <c r="M569" s="19"/>
    </row>
    <row r="570" spans="1:13" s="18" customFormat="1" ht="15" x14ac:dyDescent="0.2">
      <c r="K570" s="56"/>
      <c r="L570" s="56"/>
      <c r="M570" s="19"/>
    </row>
    <row r="571" spans="1:13" s="18" customFormat="1" ht="15" x14ac:dyDescent="0.2">
      <c r="K571" s="56"/>
      <c r="L571" s="56"/>
      <c r="M571" s="19"/>
    </row>
    <row r="572" spans="1:13" x14ac:dyDescent="0.2">
      <c r="K572" s="54"/>
      <c r="L572" s="54"/>
    </row>
    <row r="573" spans="1:13" x14ac:dyDescent="0.2">
      <c r="K573" s="54"/>
      <c r="L573" s="54"/>
    </row>
    <row r="574" spans="1:13" ht="14.25" x14ac:dyDescent="0.2">
      <c r="K574" s="57"/>
      <c r="L574" s="57"/>
    </row>
    <row r="575" spans="1:13" ht="14.25" x14ac:dyDescent="0.2">
      <c r="K575" s="57"/>
      <c r="L575" s="57"/>
    </row>
    <row r="576" spans="1:13" ht="14.25" x14ac:dyDescent="0.2">
      <c r="K576" s="57"/>
      <c r="L576" s="57"/>
    </row>
    <row r="577" spans="2:12" ht="14.25" x14ac:dyDescent="0.2">
      <c r="K577" s="57"/>
      <c r="L577" s="57"/>
    </row>
    <row r="578" spans="2:12" x14ac:dyDescent="0.2">
      <c r="K578" s="54"/>
      <c r="L578" s="54"/>
    </row>
    <row r="579" spans="2:12" x14ac:dyDescent="0.2">
      <c r="K579" s="54"/>
      <c r="L579" s="54"/>
    </row>
    <row r="580" spans="2:12" x14ac:dyDescent="0.2">
      <c r="K580" s="54"/>
      <c r="L580" s="54"/>
    </row>
    <row r="581" spans="2:12" ht="15" x14ac:dyDescent="0.2">
      <c r="E581" s="19"/>
      <c r="F581" s="19"/>
      <c r="G581" s="19"/>
      <c r="H581" s="19"/>
      <c r="I581" s="19"/>
      <c r="J581" s="19"/>
      <c r="K581" s="54"/>
      <c r="L581" s="54"/>
    </row>
    <row r="582" spans="2:12" ht="15" x14ac:dyDescent="0.2">
      <c r="B582" s="19"/>
      <c r="C582" s="19"/>
      <c r="D582" s="19"/>
      <c r="K582" s="54"/>
      <c r="L582" s="54"/>
    </row>
    <row r="583" spans="2:12" x14ac:dyDescent="0.2">
      <c r="K583" s="54"/>
      <c r="L583" s="5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5"/>
  <sheetViews>
    <sheetView topLeftCell="A85" zoomScale="80" zoomScaleNormal="80" zoomScalePageLayoutView="70" workbookViewId="0">
      <selection activeCell="T110" sqref="T110"/>
    </sheetView>
  </sheetViews>
  <sheetFormatPr defaultColWidth="0.42578125" defaultRowHeight="12.75" x14ac:dyDescent="0.2"/>
  <cols>
    <col min="1" max="1" width="8.140625" customWidth="1"/>
    <col min="2" max="2" width="11.140625" customWidth="1"/>
    <col min="3" max="3" width="6.140625" customWidth="1"/>
    <col min="4" max="4" width="68.7109375" customWidth="1"/>
    <col min="5" max="5" width="11.7109375" customWidth="1"/>
    <col min="6" max="6" width="11.85546875" customWidth="1"/>
    <col min="7" max="7" width="11.28515625" customWidth="1"/>
    <col min="8" max="8" width="11.42578125" customWidth="1"/>
    <col min="9" max="9" width="12.28515625" customWidth="1"/>
    <col min="10" max="10" width="12" customWidth="1"/>
    <col min="11" max="11" width="11.42578125" customWidth="1"/>
    <col min="12" max="12" width="13.28515625" hidden="1" customWidth="1"/>
    <col min="13" max="13" width="14.140625" hidden="1" customWidth="1"/>
    <col min="14" max="14" width="14.28515625" hidden="1" customWidth="1"/>
    <col min="15" max="15" width="11.42578125" hidden="1" customWidth="1"/>
    <col min="16" max="16" width="11.7109375" hidden="1" customWidth="1"/>
    <col min="17" max="17" width="11.42578125" hidden="1" customWidth="1"/>
    <col min="18" max="18" width="11.5703125" hidden="1" customWidth="1"/>
    <col min="19" max="45" width="10.140625" customWidth="1"/>
  </cols>
  <sheetData>
    <row r="1" spans="1:11" ht="15.95" customHeight="1" x14ac:dyDescent="0.25">
      <c r="A1" s="52"/>
      <c r="B1" s="52"/>
      <c r="D1" s="41" t="s">
        <v>864</v>
      </c>
      <c r="E1" s="41"/>
      <c r="F1" s="41"/>
      <c r="G1" s="41"/>
      <c r="H1" s="41"/>
      <c r="I1" s="41"/>
    </row>
    <row r="2" spans="1:11" ht="15.95" customHeight="1" x14ac:dyDescent="0.25">
      <c r="A2" s="38"/>
      <c r="B2" s="38"/>
      <c r="C2" s="38"/>
      <c r="D2" s="41" t="s">
        <v>287</v>
      </c>
      <c r="E2" s="41"/>
      <c r="F2" s="41"/>
      <c r="G2" s="41"/>
      <c r="H2" s="41"/>
      <c r="I2" s="41"/>
    </row>
    <row r="3" spans="1:11" ht="15.75" customHeight="1" x14ac:dyDescent="0.25">
      <c r="A3" s="13" t="s">
        <v>503</v>
      </c>
      <c r="B3" s="13"/>
      <c r="C3" s="12"/>
      <c r="D3" s="12"/>
      <c r="E3" s="12"/>
      <c r="F3" s="12"/>
      <c r="G3" s="12"/>
      <c r="H3" s="12"/>
      <c r="I3" s="12"/>
    </row>
    <row r="4" spans="1:11" ht="14.25" customHeight="1" x14ac:dyDescent="0.25">
      <c r="A4" s="13" t="s">
        <v>504</v>
      </c>
      <c r="B4" s="13"/>
      <c r="C4" s="12"/>
      <c r="D4" s="12"/>
      <c r="E4" s="12"/>
      <c r="F4" s="12"/>
      <c r="G4" s="12"/>
      <c r="H4" s="12"/>
      <c r="I4" s="12"/>
    </row>
    <row r="5" spans="1:11" ht="15" customHeight="1" x14ac:dyDescent="0.25">
      <c r="A5" s="13" t="s">
        <v>197</v>
      </c>
      <c r="B5" s="13"/>
      <c r="C5" s="12"/>
      <c r="D5" s="12"/>
      <c r="E5" s="12"/>
      <c r="F5" s="12"/>
      <c r="G5" s="12"/>
      <c r="H5" s="12"/>
      <c r="I5" s="12"/>
    </row>
    <row r="6" spans="1:11" ht="15.75" x14ac:dyDescent="0.25">
      <c r="A6" s="21" t="s">
        <v>490</v>
      </c>
      <c r="B6" s="21"/>
      <c r="C6" s="21"/>
      <c r="D6" s="21"/>
      <c r="E6" s="21"/>
      <c r="F6" s="21"/>
      <c r="G6" s="21"/>
      <c r="H6" s="21"/>
      <c r="I6" s="21"/>
    </row>
    <row r="7" spans="1:11" ht="15" x14ac:dyDescent="0.2">
      <c r="A7" s="28" t="s">
        <v>198</v>
      </c>
      <c r="B7" s="28"/>
      <c r="C7" s="28"/>
      <c r="D7" s="28"/>
      <c r="E7" s="28"/>
      <c r="F7" s="28"/>
      <c r="G7" s="28"/>
      <c r="H7" s="28"/>
      <c r="I7" s="28"/>
    </row>
    <row r="8" spans="1:11" ht="15.75" x14ac:dyDescent="0.25">
      <c r="A8" s="13" t="s">
        <v>616</v>
      </c>
      <c r="B8" s="13"/>
      <c r="C8" s="12"/>
      <c r="D8" s="12"/>
      <c r="E8" s="12"/>
      <c r="F8" s="12"/>
      <c r="G8" s="12"/>
      <c r="H8" s="12"/>
      <c r="I8" s="12"/>
    </row>
    <row r="9" spans="1:11" ht="15.75" x14ac:dyDescent="0.25">
      <c r="A9" s="13" t="s">
        <v>491</v>
      </c>
      <c r="B9" s="12"/>
      <c r="C9" s="12"/>
      <c r="D9" s="12"/>
      <c r="E9" s="12"/>
      <c r="F9" s="12"/>
      <c r="G9" s="12"/>
      <c r="H9" s="12"/>
      <c r="I9" s="12"/>
    </row>
    <row r="10" spans="1:11" ht="15.75" x14ac:dyDescent="0.25">
      <c r="A10" s="21" t="s">
        <v>245</v>
      </c>
      <c r="B10" s="21"/>
      <c r="C10" s="21"/>
      <c r="D10" s="21"/>
      <c r="E10" s="21"/>
      <c r="F10" s="21"/>
      <c r="G10" s="21"/>
      <c r="H10" s="21"/>
      <c r="I10" s="21"/>
    </row>
    <row r="11" spans="1:11" ht="15.75" x14ac:dyDescent="0.25">
      <c r="A11" s="13" t="s">
        <v>558</v>
      </c>
      <c r="B11" s="12"/>
      <c r="C11" s="12"/>
      <c r="D11" s="12"/>
      <c r="E11" s="12"/>
      <c r="F11" s="12"/>
      <c r="G11" s="12"/>
      <c r="H11" s="12"/>
      <c r="I11" s="12"/>
    </row>
    <row r="12" spans="1:11" ht="15.75" x14ac:dyDescent="0.25">
      <c r="A12" s="13" t="s">
        <v>705</v>
      </c>
      <c r="B12" s="12"/>
      <c r="C12" s="12"/>
      <c r="D12" s="13"/>
      <c r="E12" s="13"/>
      <c r="F12" s="13"/>
      <c r="G12" s="13"/>
      <c r="H12" s="13"/>
      <c r="I12" s="13"/>
    </row>
    <row r="13" spans="1:11" ht="15.75" x14ac:dyDescent="0.25">
      <c r="A13" s="13" t="s">
        <v>706</v>
      </c>
      <c r="B13" s="12"/>
      <c r="C13" s="12"/>
      <c r="D13" s="13"/>
      <c r="E13" s="13"/>
      <c r="F13" s="13"/>
      <c r="G13" s="13"/>
      <c r="H13" s="13"/>
      <c r="I13" s="13"/>
    </row>
    <row r="14" spans="1:11" ht="15.75" x14ac:dyDescent="0.25">
      <c r="A14" s="13" t="s">
        <v>956</v>
      </c>
      <c r="B14" s="12"/>
      <c r="C14" s="12"/>
      <c r="D14" s="13"/>
      <c r="E14" s="13"/>
      <c r="F14" s="13"/>
      <c r="G14" s="13"/>
      <c r="H14" s="13"/>
      <c r="I14" s="13"/>
    </row>
    <row r="15" spans="1:11" ht="15.75" x14ac:dyDescent="0.25">
      <c r="A15" s="13" t="s">
        <v>957</v>
      </c>
      <c r="B15" s="12"/>
      <c r="C15" s="12"/>
      <c r="D15" s="51"/>
      <c r="E15" s="51"/>
      <c r="F15" s="51"/>
      <c r="G15" s="51"/>
      <c r="H15" s="51"/>
      <c r="I15" s="51"/>
      <c r="J15" s="51"/>
      <c r="K15" s="51"/>
    </row>
    <row r="16" spans="1:11" ht="15.75" x14ac:dyDescent="0.25">
      <c r="A16" s="13"/>
      <c r="B16" s="12"/>
      <c r="C16" s="12"/>
      <c r="D16" s="51"/>
      <c r="E16" s="13"/>
      <c r="F16" s="13"/>
      <c r="G16" s="13"/>
      <c r="H16" s="13"/>
      <c r="I16" s="13"/>
    </row>
    <row r="17" spans="1:18" ht="16.5" thickBot="1" x14ac:dyDescent="0.3">
      <c r="A17" s="29"/>
      <c r="B17" s="29"/>
      <c r="C17" s="29"/>
      <c r="D17" s="8" t="s">
        <v>366</v>
      </c>
      <c r="E17" s="8"/>
      <c r="F17" s="8"/>
      <c r="G17" s="8"/>
      <c r="H17" s="8"/>
      <c r="I17" s="8"/>
      <c r="J17" s="234"/>
      <c r="K17" s="234"/>
    </row>
    <row r="18" spans="1:18" ht="15.75" x14ac:dyDescent="0.25">
      <c r="A18" s="158" t="s">
        <v>200</v>
      </c>
      <c r="B18" s="158" t="s">
        <v>11</v>
      </c>
      <c r="C18" s="158" t="s">
        <v>12</v>
      </c>
      <c r="D18" s="30"/>
      <c r="E18" s="183" t="s">
        <v>803</v>
      </c>
      <c r="F18" s="183" t="s">
        <v>803</v>
      </c>
      <c r="G18" s="183" t="s">
        <v>707</v>
      </c>
      <c r="H18" s="301" t="s">
        <v>849</v>
      </c>
      <c r="I18" s="183" t="s">
        <v>805</v>
      </c>
      <c r="J18" s="183" t="s">
        <v>805</v>
      </c>
      <c r="K18" s="183" t="s">
        <v>805</v>
      </c>
    </row>
    <row r="19" spans="1:18" ht="15.75" x14ac:dyDescent="0.25">
      <c r="A19" s="159" t="s">
        <v>14</v>
      </c>
      <c r="B19" s="159" t="s">
        <v>201</v>
      </c>
      <c r="C19" s="159" t="s">
        <v>15</v>
      </c>
      <c r="D19" s="31" t="s">
        <v>16</v>
      </c>
      <c r="E19" s="184" t="s">
        <v>804</v>
      </c>
      <c r="F19" s="184" t="s">
        <v>804</v>
      </c>
      <c r="G19" s="184" t="s">
        <v>708</v>
      </c>
      <c r="H19" s="302" t="s">
        <v>702</v>
      </c>
      <c r="I19" s="184" t="s">
        <v>415</v>
      </c>
      <c r="J19" s="184" t="s">
        <v>415</v>
      </c>
      <c r="K19" s="184" t="s">
        <v>415</v>
      </c>
    </row>
    <row r="20" spans="1:18" ht="16.5" thickBot="1" x14ac:dyDescent="0.3">
      <c r="A20" s="159"/>
      <c r="B20" s="159"/>
      <c r="C20" s="159"/>
      <c r="D20" s="31"/>
      <c r="E20" s="159" t="s">
        <v>623</v>
      </c>
      <c r="F20" s="159" t="s">
        <v>850</v>
      </c>
      <c r="G20" s="162" t="s">
        <v>806</v>
      </c>
      <c r="H20" s="302" t="s">
        <v>851</v>
      </c>
      <c r="I20" s="2" t="s">
        <v>807</v>
      </c>
      <c r="J20" s="2" t="s">
        <v>808</v>
      </c>
      <c r="K20" s="2" t="s">
        <v>852</v>
      </c>
    </row>
    <row r="21" spans="1:18" ht="16.5" thickBot="1" x14ac:dyDescent="0.3">
      <c r="A21" s="188"/>
      <c r="B21" s="188"/>
      <c r="C21" s="188"/>
      <c r="D21" s="32"/>
      <c r="E21" s="53" t="s">
        <v>338</v>
      </c>
      <c r="F21" s="53" t="s">
        <v>338</v>
      </c>
      <c r="G21" s="53" t="s">
        <v>338</v>
      </c>
      <c r="H21" s="53" t="s">
        <v>338</v>
      </c>
      <c r="I21" s="53" t="s">
        <v>338</v>
      </c>
      <c r="J21" s="53" t="s">
        <v>338</v>
      </c>
      <c r="K21" s="53" t="s">
        <v>338</v>
      </c>
    </row>
    <row r="22" spans="1:18" ht="15.75" x14ac:dyDescent="0.25">
      <c r="A22" s="14">
        <v>100</v>
      </c>
      <c r="B22" s="113"/>
      <c r="C22" s="72"/>
      <c r="D22" s="72" t="s">
        <v>395</v>
      </c>
      <c r="E22" s="14"/>
      <c r="F22" s="14"/>
      <c r="G22" s="14"/>
      <c r="H22" s="14"/>
      <c r="I22" s="14"/>
      <c r="J22" s="14"/>
    </row>
    <row r="23" spans="1:18" ht="15.75" x14ac:dyDescent="0.25">
      <c r="A23" s="7">
        <v>110</v>
      </c>
      <c r="B23" s="83"/>
      <c r="C23" s="64"/>
      <c r="D23" s="64" t="s">
        <v>445</v>
      </c>
      <c r="E23" s="235"/>
      <c r="F23" s="235"/>
      <c r="G23" s="143"/>
      <c r="H23" s="143"/>
      <c r="I23" s="143"/>
      <c r="J23" s="143"/>
      <c r="K23" s="143"/>
    </row>
    <row r="24" spans="1:18" ht="15.75" x14ac:dyDescent="0.25">
      <c r="A24" s="7">
        <v>111</v>
      </c>
      <c r="B24" s="83"/>
      <c r="C24" s="64"/>
      <c r="D24" s="64" t="s">
        <v>202</v>
      </c>
      <c r="E24" s="235"/>
      <c r="F24" s="235"/>
      <c r="G24" s="143"/>
      <c r="H24" s="143"/>
      <c r="I24" s="143"/>
      <c r="J24" s="143"/>
      <c r="K24" s="143"/>
    </row>
    <row r="25" spans="1:18" ht="15" x14ac:dyDescent="0.2">
      <c r="A25" s="25"/>
      <c r="B25" s="84">
        <v>111003</v>
      </c>
      <c r="C25" s="59">
        <v>41</v>
      </c>
      <c r="D25" s="59" t="s">
        <v>203</v>
      </c>
      <c r="E25" s="236">
        <v>958724.07</v>
      </c>
      <c r="F25" s="236">
        <v>1064671.95</v>
      </c>
      <c r="G25" s="66">
        <v>1106708</v>
      </c>
      <c r="H25" s="66">
        <v>1132044</v>
      </c>
      <c r="I25" s="66">
        <v>1188646</v>
      </c>
      <c r="J25" s="66">
        <v>1248078</v>
      </c>
      <c r="K25" s="66">
        <v>1310481</v>
      </c>
    </row>
    <row r="26" spans="1:18" ht="15" x14ac:dyDescent="0.2">
      <c r="A26" s="25"/>
      <c r="B26" s="84"/>
      <c r="C26" s="59"/>
      <c r="D26" s="64" t="s">
        <v>95</v>
      </c>
      <c r="E26" s="235">
        <f t="shared" ref="E26" si="0">SUM(E25)</f>
        <v>958724.07</v>
      </c>
      <c r="F26" s="235">
        <f>SUM(F25)</f>
        <v>1064671.95</v>
      </c>
      <c r="G26" s="143">
        <f t="shared" ref="G26:K26" si="1">SUM(G25)</f>
        <v>1106708</v>
      </c>
      <c r="H26" s="143">
        <f t="shared" si="1"/>
        <v>1132044</v>
      </c>
      <c r="I26" s="143">
        <f t="shared" si="1"/>
        <v>1188646</v>
      </c>
      <c r="J26" s="143">
        <f t="shared" si="1"/>
        <v>1248078</v>
      </c>
      <c r="K26" s="143">
        <f t="shared" si="1"/>
        <v>1310481</v>
      </c>
      <c r="L26" s="54">
        <f>SUM(E26)</f>
        <v>958724.07</v>
      </c>
      <c r="M26" s="54">
        <f t="shared" ref="M26:R26" si="2">SUM(F26)</f>
        <v>1064671.95</v>
      </c>
      <c r="N26" s="54">
        <f t="shared" si="2"/>
        <v>1106708</v>
      </c>
      <c r="O26" s="54">
        <f t="shared" si="2"/>
        <v>1132044</v>
      </c>
      <c r="P26" s="54">
        <f t="shared" si="2"/>
        <v>1188646</v>
      </c>
      <c r="Q26" s="54">
        <f t="shared" si="2"/>
        <v>1248078</v>
      </c>
      <c r="R26" s="54">
        <f t="shared" si="2"/>
        <v>1310481</v>
      </c>
    </row>
    <row r="27" spans="1:18" ht="15.75" x14ac:dyDescent="0.25">
      <c r="A27" s="7">
        <v>120</v>
      </c>
      <c r="B27" s="83"/>
      <c r="C27" s="64"/>
      <c r="D27" s="64" t="s">
        <v>204</v>
      </c>
      <c r="E27" s="235"/>
      <c r="F27" s="236"/>
      <c r="G27" s="143"/>
      <c r="H27" s="143"/>
      <c r="I27" s="143"/>
      <c r="J27" s="143"/>
      <c r="K27" s="143"/>
    </row>
    <row r="28" spans="1:18" ht="15" x14ac:dyDescent="0.2">
      <c r="A28" s="25"/>
      <c r="B28" s="84">
        <v>121001</v>
      </c>
      <c r="C28" s="59">
        <v>41</v>
      </c>
      <c r="D28" s="59" t="s">
        <v>205</v>
      </c>
      <c r="E28" s="236">
        <v>11870.68</v>
      </c>
      <c r="F28" s="236">
        <v>16555.64</v>
      </c>
      <c r="G28" s="66">
        <v>17000</v>
      </c>
      <c r="H28" s="66">
        <v>17000</v>
      </c>
      <c r="I28" s="66">
        <v>17000</v>
      </c>
      <c r="J28" s="66">
        <v>17000</v>
      </c>
      <c r="K28" s="66">
        <v>17000</v>
      </c>
    </row>
    <row r="29" spans="1:18" ht="15" x14ac:dyDescent="0.2">
      <c r="A29" s="25"/>
      <c r="B29" s="84">
        <v>121002</v>
      </c>
      <c r="C29" s="59">
        <v>41</v>
      </c>
      <c r="D29" s="59" t="s">
        <v>206</v>
      </c>
      <c r="E29" s="236">
        <v>224814.09</v>
      </c>
      <c r="F29" s="236">
        <v>230648.73</v>
      </c>
      <c r="G29" s="66">
        <v>232500</v>
      </c>
      <c r="H29" s="66">
        <v>232500</v>
      </c>
      <c r="I29" s="66">
        <v>232500</v>
      </c>
      <c r="J29" s="66">
        <v>232500</v>
      </c>
      <c r="K29" s="66">
        <v>232500</v>
      </c>
    </row>
    <row r="30" spans="1:18" ht="15" x14ac:dyDescent="0.2">
      <c r="A30" s="25"/>
      <c r="B30" s="84"/>
      <c r="C30" s="59"/>
      <c r="D30" s="64" t="s">
        <v>95</v>
      </c>
      <c r="E30" s="235">
        <f t="shared" ref="E30" si="3">SUM(E28:E29)</f>
        <v>236684.77</v>
      </c>
      <c r="F30" s="235">
        <f>SUM(F28:F29)</f>
        <v>247204.37</v>
      </c>
      <c r="G30" s="143">
        <f t="shared" ref="G30:K30" si="4">SUM(G28:G29)</f>
        <v>249500</v>
      </c>
      <c r="H30" s="143">
        <f t="shared" si="4"/>
        <v>249500</v>
      </c>
      <c r="I30" s="143">
        <f t="shared" si="4"/>
        <v>249500</v>
      </c>
      <c r="J30" s="143">
        <f t="shared" si="4"/>
        <v>249500</v>
      </c>
      <c r="K30" s="143">
        <f t="shared" si="4"/>
        <v>249500</v>
      </c>
      <c r="L30" s="54">
        <f>SUM(E30)</f>
        <v>236684.77</v>
      </c>
      <c r="M30" s="54">
        <f t="shared" ref="M30:R30" si="5">SUM(F30)</f>
        <v>247204.37</v>
      </c>
      <c r="N30" s="54">
        <f t="shared" si="5"/>
        <v>249500</v>
      </c>
      <c r="O30" s="54">
        <f t="shared" si="5"/>
        <v>249500</v>
      </c>
      <c r="P30" s="54">
        <f t="shared" si="5"/>
        <v>249500</v>
      </c>
      <c r="Q30" s="54">
        <f t="shared" si="5"/>
        <v>249500</v>
      </c>
      <c r="R30" s="54">
        <f t="shared" si="5"/>
        <v>249500</v>
      </c>
    </row>
    <row r="31" spans="1:18" ht="15.75" x14ac:dyDescent="0.25">
      <c r="A31" s="7">
        <v>133</v>
      </c>
      <c r="B31" s="83"/>
      <c r="C31" s="64"/>
      <c r="D31" s="64" t="s">
        <v>207</v>
      </c>
      <c r="E31" s="237"/>
      <c r="F31" s="236"/>
      <c r="G31" s="167"/>
      <c r="H31" s="167"/>
      <c r="I31" s="167"/>
      <c r="J31" s="167"/>
      <c r="K31" s="167"/>
    </row>
    <row r="32" spans="1:18" ht="15" x14ac:dyDescent="0.2">
      <c r="A32" s="25"/>
      <c r="B32" s="84">
        <v>133001</v>
      </c>
      <c r="C32" s="59">
        <v>41</v>
      </c>
      <c r="D32" s="59" t="s">
        <v>208</v>
      </c>
      <c r="E32" s="236">
        <v>1106.68</v>
      </c>
      <c r="F32" s="236">
        <v>1179.17</v>
      </c>
      <c r="G32" s="66">
        <v>1200</v>
      </c>
      <c r="H32" s="66">
        <v>1200</v>
      </c>
      <c r="I32" s="66">
        <v>1200</v>
      </c>
      <c r="J32" s="66">
        <v>1200</v>
      </c>
      <c r="K32" s="66">
        <v>1200</v>
      </c>
    </row>
    <row r="33" spans="1:18" ht="15" x14ac:dyDescent="0.2">
      <c r="A33" s="25"/>
      <c r="B33" s="85">
        <v>133012</v>
      </c>
      <c r="C33" s="69">
        <v>41</v>
      </c>
      <c r="D33" s="69" t="s">
        <v>209</v>
      </c>
      <c r="E33" s="236">
        <v>146.15</v>
      </c>
      <c r="F33" s="236">
        <v>220.9</v>
      </c>
      <c r="G33" s="66">
        <v>100</v>
      </c>
      <c r="H33" s="66">
        <v>100</v>
      </c>
      <c r="I33" s="66">
        <v>100</v>
      </c>
      <c r="J33" s="66">
        <v>100</v>
      </c>
      <c r="K33" s="66">
        <v>100</v>
      </c>
    </row>
    <row r="34" spans="1:18" ht="15" x14ac:dyDescent="0.2">
      <c r="A34" s="25"/>
      <c r="B34" s="85">
        <v>133006</v>
      </c>
      <c r="C34" s="69">
        <v>41</v>
      </c>
      <c r="D34" s="69" t="s">
        <v>210</v>
      </c>
      <c r="E34" s="236">
        <v>53.13</v>
      </c>
      <c r="F34" s="236">
        <v>85.79</v>
      </c>
      <c r="G34" s="66">
        <v>86</v>
      </c>
      <c r="H34" s="66">
        <v>105</v>
      </c>
      <c r="I34" s="66">
        <v>86</v>
      </c>
      <c r="J34" s="66">
        <v>86</v>
      </c>
      <c r="K34" s="66">
        <v>86</v>
      </c>
    </row>
    <row r="35" spans="1:18" ht="15" x14ac:dyDescent="0.2">
      <c r="A35" s="25"/>
      <c r="B35" s="202" t="s">
        <v>211</v>
      </c>
      <c r="C35" s="59">
        <v>41</v>
      </c>
      <c r="D35" s="59" t="s">
        <v>212</v>
      </c>
      <c r="E35" s="236">
        <v>604.76</v>
      </c>
      <c r="F35" s="236">
        <v>287.39999999999998</v>
      </c>
      <c r="G35" s="66">
        <v>282</v>
      </c>
      <c r="H35" s="66">
        <v>418</v>
      </c>
      <c r="I35" s="66">
        <v>418</v>
      </c>
      <c r="J35" s="66">
        <v>418</v>
      </c>
      <c r="K35" s="66">
        <v>418</v>
      </c>
    </row>
    <row r="36" spans="1:18" ht="15" x14ac:dyDescent="0.2">
      <c r="A36" s="25"/>
      <c r="B36" s="202" t="s">
        <v>213</v>
      </c>
      <c r="C36" s="59">
        <v>41</v>
      </c>
      <c r="D36" s="59" t="s">
        <v>214</v>
      </c>
      <c r="E36" s="238">
        <v>72542.94</v>
      </c>
      <c r="F36" s="236">
        <v>72896.820000000007</v>
      </c>
      <c r="G36" s="171">
        <v>78700</v>
      </c>
      <c r="H36" s="171">
        <v>78700</v>
      </c>
      <c r="I36" s="171">
        <v>78700</v>
      </c>
      <c r="J36" s="171">
        <v>78700</v>
      </c>
      <c r="K36" s="171">
        <v>78700</v>
      </c>
    </row>
    <row r="37" spans="1:18" ht="15" x14ac:dyDescent="0.2">
      <c r="A37" s="25"/>
      <c r="B37" s="202" t="s">
        <v>215</v>
      </c>
      <c r="C37" s="59">
        <v>41</v>
      </c>
      <c r="D37" s="59" t="s">
        <v>216</v>
      </c>
      <c r="E37" s="238">
        <v>19982.689999999999</v>
      </c>
      <c r="F37" s="236">
        <v>19953.509999999998</v>
      </c>
      <c r="G37" s="171">
        <v>17712</v>
      </c>
      <c r="H37" s="171">
        <v>17712</v>
      </c>
      <c r="I37" s="171">
        <v>17712</v>
      </c>
      <c r="J37" s="171">
        <v>17712</v>
      </c>
      <c r="K37" s="171">
        <v>17712</v>
      </c>
    </row>
    <row r="38" spans="1:18" ht="15" x14ac:dyDescent="0.2">
      <c r="A38" s="34"/>
      <c r="B38" s="204" t="s">
        <v>250</v>
      </c>
      <c r="C38" s="62">
        <v>41</v>
      </c>
      <c r="D38" s="59" t="s">
        <v>251</v>
      </c>
      <c r="E38" s="236">
        <v>68346.52</v>
      </c>
      <c r="F38" s="236">
        <v>118958.17</v>
      </c>
      <c r="G38" s="66">
        <v>102100</v>
      </c>
      <c r="H38" s="66">
        <v>102100</v>
      </c>
      <c r="I38" s="66">
        <v>102100</v>
      </c>
      <c r="J38" s="66">
        <v>102100</v>
      </c>
      <c r="K38" s="66">
        <v>102100</v>
      </c>
    </row>
    <row r="39" spans="1:18" ht="15" x14ac:dyDescent="0.2">
      <c r="A39" s="34"/>
      <c r="B39" s="86">
        <v>134001</v>
      </c>
      <c r="C39" s="62">
        <v>41</v>
      </c>
      <c r="D39" s="62" t="s">
        <v>518</v>
      </c>
      <c r="E39" s="239">
        <v>101.18</v>
      </c>
      <c r="F39" s="236">
        <v>101.18</v>
      </c>
      <c r="G39" s="169">
        <v>101</v>
      </c>
      <c r="H39" s="169">
        <v>101</v>
      </c>
      <c r="I39" s="169">
        <v>101</v>
      </c>
      <c r="J39" s="169">
        <v>101</v>
      </c>
      <c r="K39" s="169">
        <v>101</v>
      </c>
    </row>
    <row r="40" spans="1:18" ht="15" x14ac:dyDescent="0.2">
      <c r="A40" s="25"/>
      <c r="B40" s="84"/>
      <c r="C40" s="59"/>
      <c r="D40" s="64" t="s">
        <v>95</v>
      </c>
      <c r="E40" s="235">
        <v>162884.04999999999</v>
      </c>
      <c r="F40" s="235">
        <f>SUM(F32:F39)</f>
        <v>213682.94</v>
      </c>
      <c r="G40" s="143">
        <f>SUM(G32:G39)</f>
        <v>200281</v>
      </c>
      <c r="H40" s="143">
        <f t="shared" ref="H40:K40" si="6">SUM(H32:H39)</f>
        <v>200436</v>
      </c>
      <c r="I40" s="143">
        <f t="shared" si="6"/>
        <v>200417</v>
      </c>
      <c r="J40" s="143">
        <f t="shared" si="6"/>
        <v>200417</v>
      </c>
      <c r="K40" s="143">
        <f t="shared" si="6"/>
        <v>200417</v>
      </c>
      <c r="L40" s="54">
        <f>SUM(E40)</f>
        <v>162884.04999999999</v>
      </c>
      <c r="M40" s="54">
        <f t="shared" ref="M40:R40" si="7">SUM(F40)</f>
        <v>213682.94</v>
      </c>
      <c r="N40" s="54">
        <f t="shared" si="7"/>
        <v>200281</v>
      </c>
      <c r="O40" s="54">
        <f t="shared" si="7"/>
        <v>200436</v>
      </c>
      <c r="P40" s="54">
        <f t="shared" si="7"/>
        <v>200417</v>
      </c>
      <c r="Q40" s="54">
        <f t="shared" si="7"/>
        <v>200417</v>
      </c>
      <c r="R40" s="54">
        <f t="shared" si="7"/>
        <v>200417</v>
      </c>
    </row>
    <row r="41" spans="1:18" ht="15.95" customHeight="1" x14ac:dyDescent="0.25">
      <c r="A41" s="14">
        <v>200</v>
      </c>
      <c r="B41" s="113"/>
      <c r="C41" s="72"/>
      <c r="D41" s="72" t="s">
        <v>381</v>
      </c>
      <c r="E41" s="192"/>
      <c r="F41" s="55"/>
      <c r="G41" s="168"/>
      <c r="H41" s="168"/>
      <c r="I41" s="168"/>
      <c r="J41" s="168"/>
      <c r="K41" s="168"/>
    </row>
    <row r="42" spans="1:18" ht="15.95" customHeight="1" x14ac:dyDescent="0.25">
      <c r="A42" s="7">
        <v>211</v>
      </c>
      <c r="B42" s="83"/>
      <c r="C42" s="64"/>
      <c r="D42" s="64" t="s">
        <v>382</v>
      </c>
      <c r="E42" s="235"/>
      <c r="F42" s="236"/>
      <c r="G42" s="143"/>
      <c r="H42" s="143"/>
      <c r="I42" s="143"/>
      <c r="J42" s="143"/>
      <c r="K42" s="143"/>
    </row>
    <row r="43" spans="1:18" ht="15.95" customHeight="1" x14ac:dyDescent="0.2">
      <c r="A43" s="25"/>
      <c r="B43" s="84">
        <v>211003</v>
      </c>
      <c r="C43" s="59">
        <v>41</v>
      </c>
      <c r="D43" s="59" t="s">
        <v>217</v>
      </c>
      <c r="E43" s="236">
        <v>0</v>
      </c>
      <c r="F43" s="23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</row>
    <row r="44" spans="1:18" ht="15.95" customHeight="1" x14ac:dyDescent="0.2">
      <c r="A44" s="25"/>
      <c r="B44" s="84"/>
      <c r="C44" s="59"/>
      <c r="D44" s="64" t="s">
        <v>95</v>
      </c>
      <c r="E44" s="235">
        <v>0</v>
      </c>
      <c r="F44" s="235">
        <f>SUM(F43)</f>
        <v>0</v>
      </c>
      <c r="G44" s="143">
        <f>SUM(G43)</f>
        <v>0</v>
      </c>
      <c r="H44" s="143">
        <f>SUM(H43)</f>
        <v>0</v>
      </c>
      <c r="I44" s="143">
        <f t="shared" ref="I44:K44" si="8">SUM(I43)</f>
        <v>0</v>
      </c>
      <c r="J44" s="143">
        <f t="shared" si="8"/>
        <v>0</v>
      </c>
      <c r="K44" s="143">
        <f t="shared" si="8"/>
        <v>0</v>
      </c>
      <c r="L44" s="54">
        <f>SUM(E44)</f>
        <v>0</v>
      </c>
      <c r="M44" s="54">
        <f t="shared" ref="M44:R44" si="9">SUM(F44)</f>
        <v>0</v>
      </c>
      <c r="N44" s="54">
        <f t="shared" si="9"/>
        <v>0</v>
      </c>
      <c r="O44" s="54">
        <f t="shared" si="9"/>
        <v>0</v>
      </c>
      <c r="P44" s="54">
        <f t="shared" si="9"/>
        <v>0</v>
      </c>
      <c r="Q44" s="54">
        <f t="shared" si="9"/>
        <v>0</v>
      </c>
      <c r="R44" s="54">
        <f t="shared" si="9"/>
        <v>0</v>
      </c>
    </row>
    <row r="45" spans="1:18" ht="15.95" customHeight="1" x14ac:dyDescent="0.25">
      <c r="A45" s="7">
        <v>212</v>
      </c>
      <c r="B45" s="83"/>
      <c r="C45" s="64"/>
      <c r="D45" s="64" t="s">
        <v>383</v>
      </c>
      <c r="E45" s="235"/>
      <c r="F45" s="236"/>
      <c r="G45" s="143"/>
      <c r="H45" s="143"/>
      <c r="I45" s="143"/>
      <c r="J45" s="143"/>
      <c r="K45" s="143"/>
    </row>
    <row r="46" spans="1:18" ht="15.95" customHeight="1" x14ac:dyDescent="0.2">
      <c r="A46" s="25"/>
      <c r="B46" s="202">
        <v>212002</v>
      </c>
      <c r="C46" s="59">
        <v>41</v>
      </c>
      <c r="D46" s="59" t="s">
        <v>218</v>
      </c>
      <c r="E46" s="236">
        <v>353.22</v>
      </c>
      <c r="F46" s="236">
        <v>112.98</v>
      </c>
      <c r="G46" s="66">
        <v>150</v>
      </c>
      <c r="H46" s="66">
        <v>150</v>
      </c>
      <c r="I46" s="66">
        <v>150</v>
      </c>
      <c r="J46" s="66">
        <v>150</v>
      </c>
      <c r="K46" s="66">
        <v>150</v>
      </c>
    </row>
    <row r="47" spans="1:18" ht="15.95" customHeight="1" x14ac:dyDescent="0.2">
      <c r="A47" s="25"/>
      <c r="B47" s="202" t="s">
        <v>624</v>
      </c>
      <c r="C47" s="59">
        <v>41</v>
      </c>
      <c r="D47" s="59" t="s">
        <v>625</v>
      </c>
      <c r="E47" s="236">
        <v>450</v>
      </c>
      <c r="F47" s="236">
        <v>675</v>
      </c>
      <c r="G47" s="66">
        <v>675</v>
      </c>
      <c r="H47" s="66">
        <v>675</v>
      </c>
      <c r="I47" s="66">
        <v>675</v>
      </c>
      <c r="J47" s="66">
        <v>675</v>
      </c>
      <c r="K47" s="66">
        <v>675</v>
      </c>
    </row>
    <row r="48" spans="1:18" ht="15.95" customHeight="1" x14ac:dyDescent="0.2">
      <c r="A48" s="25"/>
      <c r="B48" s="202" t="s">
        <v>626</v>
      </c>
      <c r="C48" s="59">
        <v>41</v>
      </c>
      <c r="D48" s="59" t="s">
        <v>712</v>
      </c>
      <c r="E48" s="236">
        <v>87.49</v>
      </c>
      <c r="F48" s="236">
        <v>124.94</v>
      </c>
      <c r="G48" s="66">
        <v>100</v>
      </c>
      <c r="H48" s="66">
        <v>100</v>
      </c>
      <c r="I48" s="66">
        <v>100</v>
      </c>
      <c r="J48" s="66">
        <v>100</v>
      </c>
      <c r="K48" s="66">
        <v>100</v>
      </c>
    </row>
    <row r="49" spans="1:11" ht="15.95" customHeight="1" x14ac:dyDescent="0.2">
      <c r="A49" s="25"/>
      <c r="B49" s="202">
        <v>212002</v>
      </c>
      <c r="C49" s="59">
        <v>41</v>
      </c>
      <c r="D49" s="59" t="s">
        <v>757</v>
      </c>
      <c r="E49" s="236">
        <v>0</v>
      </c>
      <c r="F49" s="236">
        <v>58.4</v>
      </c>
      <c r="G49" s="66">
        <v>58</v>
      </c>
      <c r="H49" s="66">
        <v>58</v>
      </c>
      <c r="I49" s="66">
        <v>58</v>
      </c>
      <c r="J49" s="66">
        <v>58</v>
      </c>
      <c r="K49" s="66">
        <v>58</v>
      </c>
    </row>
    <row r="50" spans="1:11" ht="15.95" customHeight="1" x14ac:dyDescent="0.2">
      <c r="A50" s="25"/>
      <c r="B50" s="202" t="s">
        <v>854</v>
      </c>
      <c r="C50" s="59">
        <v>41</v>
      </c>
      <c r="D50" s="59" t="s">
        <v>855</v>
      </c>
      <c r="E50" s="236">
        <v>0</v>
      </c>
      <c r="F50" s="236">
        <v>934.6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</row>
    <row r="51" spans="1:11" ht="15.95" customHeight="1" x14ac:dyDescent="0.2">
      <c r="A51" s="25"/>
      <c r="B51" s="202">
        <v>212003</v>
      </c>
      <c r="C51" s="59">
        <v>41</v>
      </c>
      <c r="D51" s="59" t="s">
        <v>219</v>
      </c>
      <c r="E51" s="236">
        <v>79.66</v>
      </c>
      <c r="F51" s="23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</row>
    <row r="52" spans="1:11" ht="15.95" customHeight="1" x14ac:dyDescent="0.2">
      <c r="A52" s="25"/>
      <c r="B52" s="202" t="s">
        <v>220</v>
      </c>
      <c r="C52" s="59">
        <v>41</v>
      </c>
      <c r="D52" s="59" t="s">
        <v>221</v>
      </c>
      <c r="E52" s="236">
        <v>2389.98</v>
      </c>
      <c r="F52" s="23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</row>
    <row r="53" spans="1:11" ht="15.95" customHeight="1" x14ac:dyDescent="0.2">
      <c r="A53" s="25"/>
      <c r="B53" s="202" t="s">
        <v>222</v>
      </c>
      <c r="C53" s="59">
        <v>41</v>
      </c>
      <c r="D53" s="59" t="s">
        <v>223</v>
      </c>
      <c r="E53" s="236">
        <v>3392.4</v>
      </c>
      <c r="F53" s="236">
        <v>3392.4</v>
      </c>
      <c r="G53" s="66">
        <v>3392</v>
      </c>
      <c r="H53" s="66">
        <v>3392</v>
      </c>
      <c r="I53" s="66">
        <v>3392</v>
      </c>
      <c r="J53" s="66">
        <v>3392</v>
      </c>
      <c r="K53" s="66">
        <v>3392</v>
      </c>
    </row>
    <row r="54" spans="1:11" ht="15.95" customHeight="1" x14ac:dyDescent="0.2">
      <c r="A54" s="25"/>
      <c r="B54" s="202" t="s">
        <v>224</v>
      </c>
      <c r="C54" s="59">
        <v>41</v>
      </c>
      <c r="D54" s="59" t="s">
        <v>225</v>
      </c>
      <c r="E54" s="236">
        <v>25283.59</v>
      </c>
      <c r="F54" s="236">
        <v>23896.42</v>
      </c>
      <c r="G54" s="66">
        <v>24300</v>
      </c>
      <c r="H54" s="66">
        <v>24300</v>
      </c>
      <c r="I54" s="66">
        <v>24300</v>
      </c>
      <c r="J54" s="66">
        <v>24300</v>
      </c>
      <c r="K54" s="66">
        <v>24300</v>
      </c>
    </row>
    <row r="55" spans="1:11" ht="15.95" customHeight="1" x14ac:dyDescent="0.2">
      <c r="A55" s="25"/>
      <c r="B55" s="202" t="s">
        <v>226</v>
      </c>
      <c r="C55" s="59">
        <v>41</v>
      </c>
      <c r="D55" s="59" t="s">
        <v>370</v>
      </c>
      <c r="E55" s="236">
        <v>33574.28</v>
      </c>
      <c r="F55" s="236">
        <v>33590.29</v>
      </c>
      <c r="G55" s="66">
        <v>33590</v>
      </c>
      <c r="H55" s="66">
        <v>33590</v>
      </c>
      <c r="I55" s="66">
        <v>33590</v>
      </c>
      <c r="J55" s="66">
        <v>33590</v>
      </c>
      <c r="K55" s="66">
        <v>33590</v>
      </c>
    </row>
    <row r="56" spans="1:11" ht="15.95" customHeight="1" x14ac:dyDescent="0.2">
      <c r="A56" s="25"/>
      <c r="B56" s="202" t="s">
        <v>227</v>
      </c>
      <c r="C56" s="59">
        <v>41</v>
      </c>
      <c r="D56" s="59" t="s">
        <v>228</v>
      </c>
      <c r="E56" s="236">
        <v>212</v>
      </c>
      <c r="F56" s="236">
        <v>171.6</v>
      </c>
      <c r="G56" s="66">
        <v>170</v>
      </c>
      <c r="H56" s="66">
        <v>200</v>
      </c>
      <c r="I56" s="66">
        <v>200</v>
      </c>
      <c r="J56" s="66">
        <v>200</v>
      </c>
      <c r="K56" s="66">
        <v>200</v>
      </c>
    </row>
    <row r="57" spans="1:11" ht="15.95" customHeight="1" x14ac:dyDescent="0.2">
      <c r="A57" s="25"/>
      <c r="B57" s="203" t="s">
        <v>229</v>
      </c>
      <c r="C57" s="69">
        <v>41</v>
      </c>
      <c r="D57" s="69" t="s">
        <v>230</v>
      </c>
      <c r="E57" s="236">
        <v>157</v>
      </c>
      <c r="F57" s="236">
        <v>135</v>
      </c>
      <c r="G57" s="66">
        <v>200</v>
      </c>
      <c r="H57" s="66">
        <v>200</v>
      </c>
      <c r="I57" s="66">
        <v>200</v>
      </c>
      <c r="J57" s="66">
        <v>200</v>
      </c>
      <c r="K57" s="66">
        <v>200</v>
      </c>
    </row>
    <row r="58" spans="1:11" ht="15.95" customHeight="1" x14ac:dyDescent="0.2">
      <c r="A58" s="25"/>
      <c r="B58" s="203" t="s">
        <v>81</v>
      </c>
      <c r="C58" s="69">
        <v>41</v>
      </c>
      <c r="D58" s="69" t="s">
        <v>589</v>
      </c>
      <c r="E58" s="236">
        <v>100</v>
      </c>
      <c r="F58" s="236">
        <v>50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</row>
    <row r="59" spans="1:11" ht="15.95" customHeight="1" x14ac:dyDescent="0.2">
      <c r="A59" s="25"/>
      <c r="B59" s="203" t="s">
        <v>598</v>
      </c>
      <c r="C59" s="69">
        <v>41</v>
      </c>
      <c r="D59" s="69" t="s">
        <v>599</v>
      </c>
      <c r="E59" s="236">
        <v>1378</v>
      </c>
      <c r="F59" s="236">
        <v>848</v>
      </c>
      <c r="G59" s="66">
        <v>1272</v>
      </c>
      <c r="H59" s="66">
        <v>650</v>
      </c>
      <c r="I59" s="66">
        <v>650</v>
      </c>
      <c r="J59" s="66">
        <v>650</v>
      </c>
      <c r="K59" s="66">
        <v>650</v>
      </c>
    </row>
    <row r="60" spans="1:11" ht="15.95" customHeight="1" x14ac:dyDescent="0.2">
      <c r="A60" s="25"/>
      <c r="B60" s="202" t="s">
        <v>231</v>
      </c>
      <c r="C60" s="59">
        <v>41</v>
      </c>
      <c r="D60" s="59" t="s">
        <v>709</v>
      </c>
      <c r="E60" s="236">
        <v>725.5</v>
      </c>
      <c r="F60" s="236">
        <v>470.4</v>
      </c>
      <c r="G60" s="66">
        <v>470</v>
      </c>
      <c r="H60" s="66">
        <v>470</v>
      </c>
      <c r="I60" s="66">
        <v>470</v>
      </c>
      <c r="J60" s="66">
        <v>470</v>
      </c>
      <c r="K60" s="66">
        <v>470</v>
      </c>
    </row>
    <row r="61" spans="1:11" ht="15.95" customHeight="1" x14ac:dyDescent="0.2">
      <c r="A61" s="25"/>
      <c r="B61" s="202" t="s">
        <v>627</v>
      </c>
      <c r="C61" s="59">
        <v>41</v>
      </c>
      <c r="D61" s="59" t="s">
        <v>628</v>
      </c>
      <c r="E61" s="236">
        <v>65</v>
      </c>
      <c r="F61" s="236">
        <v>111</v>
      </c>
      <c r="G61" s="66">
        <v>100</v>
      </c>
      <c r="H61" s="66">
        <v>100</v>
      </c>
      <c r="I61" s="66">
        <v>100</v>
      </c>
      <c r="J61" s="66">
        <v>100</v>
      </c>
      <c r="K61" s="66">
        <v>100</v>
      </c>
    </row>
    <row r="62" spans="1:11" ht="15.95" customHeight="1" x14ac:dyDescent="0.2">
      <c r="A62" s="25"/>
      <c r="B62" s="202" t="s">
        <v>629</v>
      </c>
      <c r="C62" s="59">
        <v>41</v>
      </c>
      <c r="D62" s="59" t="s">
        <v>630</v>
      </c>
      <c r="E62" s="236">
        <v>1.75</v>
      </c>
      <c r="F62" s="236">
        <v>1</v>
      </c>
      <c r="G62" s="66">
        <v>2</v>
      </c>
      <c r="H62" s="66">
        <v>2</v>
      </c>
      <c r="I62" s="66">
        <v>2</v>
      </c>
      <c r="J62" s="66">
        <v>2</v>
      </c>
      <c r="K62" s="66">
        <v>2</v>
      </c>
    </row>
    <row r="63" spans="1:11" ht="15.95" customHeight="1" x14ac:dyDescent="0.2">
      <c r="A63" s="25"/>
      <c r="B63" s="202">
        <v>212004</v>
      </c>
      <c r="C63" s="59">
        <v>41</v>
      </c>
      <c r="D63" s="59" t="s">
        <v>246</v>
      </c>
      <c r="E63" s="236">
        <v>9600.24</v>
      </c>
      <c r="F63" s="236">
        <v>8657.8799999999992</v>
      </c>
      <c r="G63" s="66">
        <v>11100</v>
      </c>
      <c r="H63" s="66">
        <v>17347</v>
      </c>
      <c r="I63" s="66">
        <v>11100</v>
      </c>
      <c r="J63" s="66">
        <v>11100</v>
      </c>
      <c r="K63" s="66">
        <v>11100</v>
      </c>
    </row>
    <row r="64" spans="1:11" ht="15.95" customHeight="1" x14ac:dyDescent="0.2">
      <c r="A64" s="25"/>
      <c r="B64" s="203" t="s">
        <v>4</v>
      </c>
      <c r="C64" s="59">
        <v>41</v>
      </c>
      <c r="D64" s="59" t="s">
        <v>339</v>
      </c>
      <c r="E64" s="236">
        <v>0</v>
      </c>
      <c r="F64" s="236">
        <v>220</v>
      </c>
      <c r="G64" s="66">
        <v>220</v>
      </c>
      <c r="H64" s="66">
        <v>165</v>
      </c>
      <c r="I64" s="66">
        <v>200</v>
      </c>
      <c r="J64" s="66">
        <v>200</v>
      </c>
      <c r="K64" s="66">
        <v>200</v>
      </c>
    </row>
    <row r="65" spans="1:18" ht="15.95" customHeight="1" x14ac:dyDescent="0.2">
      <c r="A65" s="25"/>
      <c r="B65" s="203" t="s">
        <v>594</v>
      </c>
      <c r="C65" s="59">
        <v>41</v>
      </c>
      <c r="D65" s="160" t="s">
        <v>595</v>
      </c>
      <c r="E65" s="236">
        <v>0</v>
      </c>
      <c r="F65" s="236">
        <v>8777.9</v>
      </c>
      <c r="G65" s="66">
        <v>8778</v>
      </c>
      <c r="H65" s="66">
        <v>8778</v>
      </c>
      <c r="I65" s="66">
        <v>8778</v>
      </c>
      <c r="J65" s="66">
        <v>8778</v>
      </c>
      <c r="K65" s="66">
        <v>8778</v>
      </c>
    </row>
    <row r="66" spans="1:18" ht="15.95" customHeight="1" x14ac:dyDescent="0.2">
      <c r="A66" s="25"/>
      <c r="B66" s="203" t="s">
        <v>749</v>
      </c>
      <c r="C66" s="59">
        <v>41</v>
      </c>
      <c r="D66" s="160" t="s">
        <v>750</v>
      </c>
      <c r="E66" s="236">
        <v>0</v>
      </c>
      <c r="F66" s="23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</row>
    <row r="67" spans="1:18" ht="15.95" customHeight="1" x14ac:dyDescent="0.2">
      <c r="A67" s="25"/>
      <c r="B67" s="203" t="s">
        <v>758</v>
      </c>
      <c r="C67" s="59">
        <v>41</v>
      </c>
      <c r="D67" s="209" t="s">
        <v>953</v>
      </c>
      <c r="E67" s="236">
        <v>0</v>
      </c>
      <c r="F67" s="236">
        <v>848.47</v>
      </c>
      <c r="G67" s="66">
        <v>848</v>
      </c>
      <c r="H67" s="66">
        <v>848</v>
      </c>
      <c r="I67" s="66">
        <v>848</v>
      </c>
      <c r="J67" s="66">
        <v>848</v>
      </c>
      <c r="K67" s="66">
        <v>848</v>
      </c>
    </row>
    <row r="68" spans="1:18" ht="15.95" customHeight="1" x14ac:dyDescent="0.2">
      <c r="A68" s="25"/>
      <c r="B68" s="203" t="s">
        <v>759</v>
      </c>
      <c r="C68" s="59">
        <v>41</v>
      </c>
      <c r="D68" s="209" t="s">
        <v>954</v>
      </c>
      <c r="E68" s="236">
        <v>0</v>
      </c>
      <c r="F68" s="236">
        <v>1004.51</v>
      </c>
      <c r="G68" s="66">
        <v>3014</v>
      </c>
      <c r="H68" s="66">
        <v>3014</v>
      </c>
      <c r="I68" s="66">
        <v>3014</v>
      </c>
      <c r="J68" s="66">
        <v>3014</v>
      </c>
      <c r="K68" s="66">
        <v>3014</v>
      </c>
    </row>
    <row r="69" spans="1:18" ht="15.95" customHeight="1" x14ac:dyDescent="0.2">
      <c r="A69" s="25"/>
      <c r="B69" s="84"/>
      <c r="C69" s="59"/>
      <c r="D69" s="64" t="s">
        <v>95</v>
      </c>
      <c r="E69" s="235">
        <f t="shared" ref="E69" si="10">SUM(E46:E68)</f>
        <v>77850.11</v>
      </c>
      <c r="F69" s="235">
        <f>SUM(F46:F68)</f>
        <v>84080.79</v>
      </c>
      <c r="G69" s="235">
        <f t="shared" ref="G69:K69" si="11">SUM(G46:G68)</f>
        <v>88439</v>
      </c>
      <c r="H69" s="235">
        <f t="shared" si="11"/>
        <v>94039</v>
      </c>
      <c r="I69" s="235">
        <f t="shared" si="11"/>
        <v>87827</v>
      </c>
      <c r="J69" s="235">
        <f t="shared" si="11"/>
        <v>87827</v>
      </c>
      <c r="K69" s="235">
        <f t="shared" si="11"/>
        <v>87827</v>
      </c>
      <c r="L69" s="54">
        <f>SUM(E69)</f>
        <v>77850.11</v>
      </c>
      <c r="M69" s="54">
        <f>SUM(F68)</f>
        <v>1004.51</v>
      </c>
      <c r="N69" s="54">
        <f t="shared" ref="N69:R69" si="12">SUM(G69)</f>
        <v>88439</v>
      </c>
      <c r="O69" s="54">
        <f t="shared" si="12"/>
        <v>94039</v>
      </c>
      <c r="P69" s="54">
        <f t="shared" si="12"/>
        <v>87827</v>
      </c>
      <c r="Q69" s="54">
        <f t="shared" si="12"/>
        <v>87827</v>
      </c>
      <c r="R69" s="54">
        <f t="shared" si="12"/>
        <v>87827</v>
      </c>
    </row>
    <row r="70" spans="1:18" ht="15.95" customHeight="1" x14ac:dyDescent="0.25">
      <c r="A70" s="7">
        <v>220</v>
      </c>
      <c r="B70" s="83"/>
      <c r="C70" s="64"/>
      <c r="D70" s="64" t="s">
        <v>384</v>
      </c>
      <c r="E70" s="235"/>
      <c r="G70" s="143"/>
      <c r="H70" s="143"/>
      <c r="I70" s="143"/>
      <c r="J70" s="143"/>
      <c r="K70" s="143"/>
    </row>
    <row r="71" spans="1:18" ht="15.95" customHeight="1" x14ac:dyDescent="0.25">
      <c r="A71" s="7">
        <v>221</v>
      </c>
      <c r="B71" s="83"/>
      <c r="C71" s="64"/>
      <c r="D71" s="64" t="s">
        <v>385</v>
      </c>
      <c r="E71" s="235"/>
      <c r="F71" s="236"/>
      <c r="G71" s="143"/>
      <c r="H71" s="143"/>
      <c r="I71" s="143"/>
      <c r="J71" s="143"/>
      <c r="K71" s="143"/>
    </row>
    <row r="72" spans="1:18" ht="15.95" customHeight="1" x14ac:dyDescent="0.2">
      <c r="A72" s="25"/>
      <c r="B72" s="84">
        <v>221004</v>
      </c>
      <c r="C72" s="59">
        <v>41</v>
      </c>
      <c r="D72" s="59" t="s">
        <v>232</v>
      </c>
      <c r="E72" s="236">
        <v>934.5</v>
      </c>
      <c r="F72" s="236">
        <v>235</v>
      </c>
      <c r="G72" s="66">
        <v>500</v>
      </c>
      <c r="H72" s="66">
        <v>500</v>
      </c>
      <c r="I72" s="66">
        <v>500</v>
      </c>
      <c r="J72" s="66">
        <v>500</v>
      </c>
      <c r="K72" s="66">
        <v>500</v>
      </c>
    </row>
    <row r="73" spans="1:18" ht="15.95" customHeight="1" x14ac:dyDescent="0.2">
      <c r="A73" s="25"/>
      <c r="B73" s="202" t="s">
        <v>233</v>
      </c>
      <c r="C73" s="59">
        <v>41</v>
      </c>
      <c r="D73" s="59" t="s">
        <v>234</v>
      </c>
      <c r="E73" s="236">
        <v>4603</v>
      </c>
      <c r="F73" s="236">
        <v>4079.5</v>
      </c>
      <c r="G73" s="66">
        <v>4000</v>
      </c>
      <c r="H73" s="66">
        <v>4000</v>
      </c>
      <c r="I73" s="66">
        <v>4000</v>
      </c>
      <c r="J73" s="66">
        <v>4000</v>
      </c>
      <c r="K73" s="66">
        <v>4000</v>
      </c>
    </row>
    <row r="74" spans="1:18" ht="15.95" customHeight="1" x14ac:dyDescent="0.2">
      <c r="A74" s="25"/>
      <c r="B74" s="202" t="s">
        <v>235</v>
      </c>
      <c r="C74" s="59">
        <v>41</v>
      </c>
      <c r="D74" s="59" t="s">
        <v>236</v>
      </c>
      <c r="E74" s="236">
        <v>20</v>
      </c>
      <c r="F74" s="236">
        <v>150</v>
      </c>
      <c r="G74" s="66">
        <v>250</v>
      </c>
      <c r="H74" s="66">
        <v>350</v>
      </c>
      <c r="I74" s="66">
        <v>250</v>
      </c>
      <c r="J74" s="66">
        <v>250</v>
      </c>
      <c r="K74" s="66">
        <v>250</v>
      </c>
    </row>
    <row r="75" spans="1:18" ht="15.95" customHeight="1" x14ac:dyDescent="0.2">
      <c r="A75" s="25"/>
      <c r="B75" s="202" t="s">
        <v>237</v>
      </c>
      <c r="C75" s="59">
        <v>41</v>
      </c>
      <c r="D75" s="59" t="s">
        <v>238</v>
      </c>
      <c r="E75" s="238">
        <v>2578</v>
      </c>
      <c r="F75" s="236">
        <v>2205</v>
      </c>
      <c r="G75" s="171">
        <v>2600</v>
      </c>
      <c r="H75" s="171">
        <v>3200</v>
      </c>
      <c r="I75" s="171">
        <v>2600</v>
      </c>
      <c r="J75" s="171">
        <v>2600</v>
      </c>
      <c r="K75" s="171">
        <v>2600</v>
      </c>
    </row>
    <row r="76" spans="1:18" ht="15.95" customHeight="1" x14ac:dyDescent="0.2">
      <c r="A76" s="25"/>
      <c r="B76" s="202" t="s">
        <v>239</v>
      </c>
      <c r="C76" s="59">
        <v>41</v>
      </c>
      <c r="D76" s="59" t="s">
        <v>252</v>
      </c>
      <c r="E76" s="236">
        <v>3725</v>
      </c>
      <c r="F76" s="236">
        <v>4500</v>
      </c>
      <c r="G76" s="66">
        <v>4000</v>
      </c>
      <c r="H76" s="66">
        <v>5000</v>
      </c>
      <c r="I76" s="66">
        <v>5000</v>
      </c>
      <c r="J76" s="66">
        <v>5000</v>
      </c>
      <c r="K76" s="66">
        <v>5000</v>
      </c>
    </row>
    <row r="77" spans="1:18" ht="15.95" customHeight="1" x14ac:dyDescent="0.2">
      <c r="A77" s="25"/>
      <c r="B77" s="202" t="s">
        <v>492</v>
      </c>
      <c r="C77" s="59">
        <v>41</v>
      </c>
      <c r="D77" s="59" t="s">
        <v>493</v>
      </c>
      <c r="E77" s="236">
        <v>190</v>
      </c>
      <c r="F77" s="236">
        <v>90</v>
      </c>
      <c r="G77" s="66">
        <v>190</v>
      </c>
      <c r="H77" s="66">
        <v>190</v>
      </c>
      <c r="I77" s="66">
        <v>190</v>
      </c>
      <c r="J77" s="66">
        <v>190</v>
      </c>
      <c r="K77" s="66">
        <v>190</v>
      </c>
    </row>
    <row r="78" spans="1:18" ht="15.95" customHeight="1" x14ac:dyDescent="0.2">
      <c r="A78" s="25"/>
      <c r="B78" s="202" t="s">
        <v>253</v>
      </c>
      <c r="C78" s="59">
        <v>41</v>
      </c>
      <c r="D78" s="59" t="s">
        <v>793</v>
      </c>
      <c r="E78" s="236">
        <v>3000</v>
      </c>
      <c r="F78" s="236">
        <v>3000</v>
      </c>
      <c r="G78" s="66">
        <v>3000</v>
      </c>
      <c r="H78" s="66">
        <v>3000</v>
      </c>
      <c r="I78" s="66">
        <v>3000</v>
      </c>
      <c r="J78" s="66">
        <v>3000</v>
      </c>
      <c r="K78" s="66">
        <v>3000</v>
      </c>
    </row>
    <row r="79" spans="1:18" ht="15.95" customHeight="1" x14ac:dyDescent="0.2">
      <c r="A79" s="25"/>
      <c r="B79" s="84"/>
      <c r="C79" s="59"/>
      <c r="D79" s="64" t="s">
        <v>95</v>
      </c>
      <c r="E79" s="235">
        <f t="shared" ref="E79" si="13">SUM(E72:E78)</f>
        <v>15050.5</v>
      </c>
      <c r="F79" s="235">
        <f>SUM(F72:F78)</f>
        <v>14259.5</v>
      </c>
      <c r="G79" s="235">
        <f t="shared" ref="G79:K79" si="14">SUM(G72:G78)</f>
        <v>14540</v>
      </c>
      <c r="H79" s="235">
        <f t="shared" si="14"/>
        <v>16240</v>
      </c>
      <c r="I79" s="235">
        <f t="shared" si="14"/>
        <v>15540</v>
      </c>
      <c r="J79" s="235">
        <f t="shared" si="14"/>
        <v>15540</v>
      </c>
      <c r="K79" s="235">
        <f t="shared" si="14"/>
        <v>15540</v>
      </c>
      <c r="L79" s="54">
        <f>SUM(E79)</f>
        <v>15050.5</v>
      </c>
      <c r="M79" s="54">
        <f t="shared" ref="M79:R79" si="15">SUM(F79)</f>
        <v>14259.5</v>
      </c>
      <c r="N79" s="54">
        <f t="shared" si="15"/>
        <v>14540</v>
      </c>
      <c r="O79" s="54">
        <f t="shared" si="15"/>
        <v>16240</v>
      </c>
      <c r="P79" s="54">
        <f t="shared" si="15"/>
        <v>15540</v>
      </c>
      <c r="Q79" s="54">
        <f t="shared" si="15"/>
        <v>15540</v>
      </c>
      <c r="R79" s="54">
        <f t="shared" si="15"/>
        <v>15540</v>
      </c>
    </row>
    <row r="80" spans="1:18" ht="15.95" customHeight="1" x14ac:dyDescent="0.25">
      <c r="A80" s="7">
        <v>223</v>
      </c>
      <c r="B80" s="83"/>
      <c r="C80" s="64"/>
      <c r="D80" s="64" t="s">
        <v>386</v>
      </c>
      <c r="E80" s="235"/>
      <c r="F80" s="235"/>
      <c r="G80" s="143"/>
      <c r="H80" s="143"/>
      <c r="I80" s="143"/>
      <c r="J80" s="143"/>
      <c r="K80" s="143"/>
    </row>
    <row r="81" spans="1:11" ht="15.95" customHeight="1" x14ac:dyDescent="0.2">
      <c r="A81" s="25"/>
      <c r="B81" s="84">
        <v>222003</v>
      </c>
      <c r="C81" s="59">
        <v>41</v>
      </c>
      <c r="D81" s="59" t="s">
        <v>798</v>
      </c>
      <c r="E81" s="236"/>
      <c r="F81" s="55">
        <v>340</v>
      </c>
      <c r="G81" s="66">
        <v>300</v>
      </c>
      <c r="H81" s="66">
        <v>300</v>
      </c>
      <c r="I81" s="66">
        <v>300</v>
      </c>
      <c r="J81" s="66">
        <v>300</v>
      </c>
      <c r="K81" s="66">
        <v>300</v>
      </c>
    </row>
    <row r="82" spans="1:11" ht="15.75" customHeight="1" x14ac:dyDescent="0.2">
      <c r="A82" s="25"/>
      <c r="B82" s="84" t="s">
        <v>582</v>
      </c>
      <c r="C82" s="59">
        <v>41</v>
      </c>
      <c r="D82" s="59" t="s">
        <v>583</v>
      </c>
      <c r="E82" s="236"/>
      <c r="F82" s="236">
        <v>125</v>
      </c>
      <c r="G82" s="66">
        <v>300</v>
      </c>
      <c r="H82" s="66">
        <v>300</v>
      </c>
      <c r="I82" s="66">
        <v>300</v>
      </c>
      <c r="J82" s="66">
        <v>300</v>
      </c>
      <c r="K82" s="66">
        <v>300</v>
      </c>
    </row>
    <row r="83" spans="1:11" ht="15.75" customHeight="1" x14ac:dyDescent="0.2">
      <c r="A83" s="25"/>
      <c r="B83" s="202" t="s">
        <v>256</v>
      </c>
      <c r="C83" s="59">
        <v>41</v>
      </c>
      <c r="D83" s="59" t="s">
        <v>257</v>
      </c>
      <c r="E83" s="236"/>
      <c r="F83" s="236">
        <v>58.87</v>
      </c>
      <c r="G83" s="66">
        <v>59</v>
      </c>
      <c r="H83" s="66">
        <v>59</v>
      </c>
      <c r="I83" s="66">
        <v>59</v>
      </c>
      <c r="J83" s="66">
        <v>59</v>
      </c>
      <c r="K83" s="66">
        <v>59</v>
      </c>
    </row>
    <row r="84" spans="1:11" ht="15.75" customHeight="1" x14ac:dyDescent="0.2">
      <c r="A84" s="25"/>
      <c r="B84" s="202" t="s">
        <v>258</v>
      </c>
      <c r="C84" s="59">
        <v>41</v>
      </c>
      <c r="D84" s="59" t="s">
        <v>259</v>
      </c>
      <c r="E84" s="236"/>
      <c r="F84" s="236">
        <v>207.02</v>
      </c>
      <c r="G84" s="66">
        <v>207</v>
      </c>
      <c r="H84" s="66">
        <v>207</v>
      </c>
      <c r="I84" s="66">
        <v>207</v>
      </c>
      <c r="J84" s="66">
        <v>207</v>
      </c>
      <c r="K84" s="66">
        <v>207</v>
      </c>
    </row>
    <row r="85" spans="1:11" ht="15.75" customHeight="1" x14ac:dyDescent="0.2">
      <c r="A85" s="25"/>
      <c r="B85" s="202" t="s">
        <v>260</v>
      </c>
      <c r="C85" s="59">
        <v>41</v>
      </c>
      <c r="D85" s="59" t="s">
        <v>261</v>
      </c>
      <c r="E85" s="236"/>
      <c r="F85" s="236">
        <v>603.44000000000005</v>
      </c>
      <c r="G85" s="66">
        <v>1093</v>
      </c>
      <c r="H85" s="66">
        <v>1093</v>
      </c>
      <c r="I85" s="66">
        <v>1093</v>
      </c>
      <c r="J85" s="66">
        <v>1093</v>
      </c>
      <c r="K85" s="66">
        <v>1093</v>
      </c>
    </row>
    <row r="86" spans="1:11" ht="15.75" customHeight="1" x14ac:dyDescent="0.2">
      <c r="A86" s="25"/>
      <c r="B86" s="202" t="s">
        <v>262</v>
      </c>
      <c r="C86" s="59">
        <v>41</v>
      </c>
      <c r="D86" s="59" t="s">
        <v>699</v>
      </c>
      <c r="E86" s="236"/>
      <c r="F86" s="236">
        <v>2824.46</v>
      </c>
      <c r="G86" s="66">
        <v>2898</v>
      </c>
      <c r="H86" s="66">
        <v>2960</v>
      </c>
      <c r="I86" s="66">
        <v>2898</v>
      </c>
      <c r="J86" s="66">
        <v>2898</v>
      </c>
      <c r="K86" s="66">
        <v>2898</v>
      </c>
    </row>
    <row r="87" spans="1:11" ht="15.75" customHeight="1" x14ac:dyDescent="0.2">
      <c r="A87" s="25"/>
      <c r="B87" s="202" t="s">
        <v>263</v>
      </c>
      <c r="C87" s="59">
        <v>41</v>
      </c>
      <c r="D87" s="59" t="s">
        <v>264</v>
      </c>
      <c r="E87" s="236"/>
      <c r="F87" s="236">
        <v>393</v>
      </c>
      <c r="G87" s="66">
        <v>300</v>
      </c>
      <c r="H87" s="66">
        <v>300</v>
      </c>
      <c r="I87" s="66">
        <v>300</v>
      </c>
      <c r="J87" s="66">
        <v>300</v>
      </c>
      <c r="K87" s="66">
        <v>300</v>
      </c>
    </row>
    <row r="88" spans="1:11" ht="15.75" customHeight="1" x14ac:dyDescent="0.2">
      <c r="A88" s="25"/>
      <c r="B88" s="202" t="s">
        <v>265</v>
      </c>
      <c r="C88" s="59">
        <v>41</v>
      </c>
      <c r="D88" s="59" t="s">
        <v>365</v>
      </c>
      <c r="E88" s="236"/>
      <c r="F88" s="236">
        <v>23610.25</v>
      </c>
      <c r="G88" s="66">
        <v>23592</v>
      </c>
      <c r="H88" s="66">
        <v>23592</v>
      </c>
      <c r="I88" s="66">
        <v>23592</v>
      </c>
      <c r="J88" s="66">
        <v>23592</v>
      </c>
      <c r="K88" s="66">
        <v>23592</v>
      </c>
    </row>
    <row r="89" spans="1:11" ht="15.75" customHeight="1" x14ac:dyDescent="0.2">
      <c r="A89" s="25"/>
      <c r="B89" s="202" t="s">
        <v>266</v>
      </c>
      <c r="C89" s="59">
        <v>41</v>
      </c>
      <c r="D89" s="59" t="s">
        <v>512</v>
      </c>
      <c r="E89" s="236"/>
      <c r="F89" s="236">
        <v>23106.71</v>
      </c>
      <c r="G89" s="66">
        <v>22416</v>
      </c>
      <c r="H89" s="66">
        <v>22416</v>
      </c>
      <c r="I89" s="66">
        <v>22416</v>
      </c>
      <c r="J89" s="66">
        <v>22416</v>
      </c>
      <c r="K89" s="66">
        <v>22416</v>
      </c>
    </row>
    <row r="90" spans="1:11" ht="15.75" customHeight="1" x14ac:dyDescent="0.2">
      <c r="A90" s="25"/>
      <c r="B90" s="202" t="s">
        <v>267</v>
      </c>
      <c r="C90" s="59">
        <v>41</v>
      </c>
      <c r="D90" s="59" t="s">
        <v>268</v>
      </c>
      <c r="E90" s="236"/>
      <c r="F90" s="236">
        <v>509.8</v>
      </c>
      <c r="G90" s="66">
        <v>440</v>
      </c>
      <c r="H90" s="66">
        <v>440</v>
      </c>
      <c r="I90" s="66">
        <v>440</v>
      </c>
      <c r="J90" s="66">
        <v>440</v>
      </c>
      <c r="K90" s="66">
        <v>440</v>
      </c>
    </row>
    <row r="91" spans="1:11" ht="15.75" customHeight="1" x14ac:dyDescent="0.2">
      <c r="A91" s="25"/>
      <c r="B91" s="202" t="s">
        <v>269</v>
      </c>
      <c r="C91" s="59">
        <v>41</v>
      </c>
      <c r="D91" s="59" t="s">
        <v>631</v>
      </c>
      <c r="E91" s="236"/>
      <c r="F91" s="23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</row>
    <row r="92" spans="1:11" ht="15.75" customHeight="1" x14ac:dyDescent="0.2">
      <c r="A92" s="25"/>
      <c r="B92" s="202" t="s">
        <v>270</v>
      </c>
      <c r="C92" s="59">
        <v>41</v>
      </c>
      <c r="D92" s="59" t="s">
        <v>271</v>
      </c>
      <c r="E92" s="236"/>
      <c r="F92" s="236">
        <v>313.43</v>
      </c>
      <c r="G92" s="66">
        <v>313</v>
      </c>
      <c r="H92" s="66">
        <v>288</v>
      </c>
      <c r="I92" s="66">
        <v>313</v>
      </c>
      <c r="J92" s="66">
        <v>313</v>
      </c>
      <c r="K92" s="66">
        <v>313</v>
      </c>
    </row>
    <row r="93" spans="1:11" ht="15.75" customHeight="1" x14ac:dyDescent="0.2">
      <c r="A93" s="25"/>
      <c r="B93" s="84">
        <v>223004</v>
      </c>
      <c r="C93" s="59">
        <v>41</v>
      </c>
      <c r="D93" s="59" t="s">
        <v>272</v>
      </c>
      <c r="E93" s="236"/>
      <c r="F93" s="236">
        <v>0</v>
      </c>
      <c r="G93" s="66">
        <v>0</v>
      </c>
      <c r="H93" s="66">
        <v>266</v>
      </c>
      <c r="I93" s="66">
        <v>0</v>
      </c>
      <c r="J93" s="66">
        <v>0</v>
      </c>
      <c r="K93" s="66">
        <v>0</v>
      </c>
    </row>
    <row r="94" spans="1:11" ht="15.75" customHeight="1" x14ac:dyDescent="0.2">
      <c r="A94" s="25"/>
      <c r="B94" s="202" t="s">
        <v>513</v>
      </c>
      <c r="C94" s="59">
        <v>41</v>
      </c>
      <c r="D94" s="59" t="s">
        <v>794</v>
      </c>
      <c r="E94" s="238"/>
      <c r="F94" s="236">
        <v>1253.19</v>
      </c>
      <c r="G94" s="171">
        <v>1253</v>
      </c>
      <c r="H94" s="171">
        <v>1253</v>
      </c>
      <c r="I94" s="171">
        <v>1253</v>
      </c>
      <c r="J94" s="171">
        <v>1253</v>
      </c>
      <c r="K94" s="171">
        <v>1253</v>
      </c>
    </row>
    <row r="95" spans="1:11" ht="15.75" customHeight="1" x14ac:dyDescent="0.2">
      <c r="A95" s="25"/>
      <c r="B95" s="202" t="s">
        <v>516</v>
      </c>
      <c r="C95" s="59">
        <v>41</v>
      </c>
      <c r="D95" s="59" t="s">
        <v>494</v>
      </c>
      <c r="E95" s="238"/>
      <c r="F95" s="236">
        <v>2336.4</v>
      </c>
      <c r="G95" s="171">
        <v>2000</v>
      </c>
      <c r="H95" s="171">
        <v>3000</v>
      </c>
      <c r="I95" s="171">
        <v>2000</v>
      </c>
      <c r="J95" s="171">
        <v>2000</v>
      </c>
      <c r="K95" s="171">
        <v>2000</v>
      </c>
    </row>
    <row r="96" spans="1:11" ht="15.75" customHeight="1" x14ac:dyDescent="0.2">
      <c r="A96" s="25"/>
      <c r="B96" s="202" t="s">
        <v>514</v>
      </c>
      <c r="C96" s="59">
        <v>41</v>
      </c>
      <c r="D96" s="59" t="s">
        <v>515</v>
      </c>
      <c r="E96" s="238"/>
      <c r="F96" s="236">
        <v>81.11</v>
      </c>
      <c r="G96" s="171">
        <v>0</v>
      </c>
      <c r="H96" s="171">
        <v>63</v>
      </c>
      <c r="I96" s="171">
        <v>0</v>
      </c>
      <c r="J96" s="171">
        <v>0</v>
      </c>
      <c r="K96" s="171">
        <v>0</v>
      </c>
    </row>
    <row r="97" spans="1:18" ht="15.75" customHeight="1" x14ac:dyDescent="0.2">
      <c r="A97" s="25"/>
      <c r="B97" s="202" t="s">
        <v>340</v>
      </c>
      <c r="C97" s="59">
        <v>41</v>
      </c>
      <c r="D97" s="59" t="s">
        <v>341</v>
      </c>
      <c r="E97" s="236"/>
      <c r="F97" s="236">
        <v>0</v>
      </c>
      <c r="G97" s="66">
        <v>0</v>
      </c>
      <c r="H97" s="66">
        <v>1110</v>
      </c>
      <c r="I97" s="66">
        <v>0</v>
      </c>
      <c r="J97" s="66">
        <v>0</v>
      </c>
      <c r="K97" s="66">
        <v>0</v>
      </c>
    </row>
    <row r="98" spans="1:18" ht="15.75" customHeight="1" x14ac:dyDescent="0.2">
      <c r="A98" s="25"/>
      <c r="B98" s="202" t="s">
        <v>632</v>
      </c>
      <c r="C98" s="59">
        <v>41</v>
      </c>
      <c r="D98" s="59" t="s">
        <v>633</v>
      </c>
      <c r="E98" s="236"/>
      <c r="F98" s="236">
        <v>170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</row>
    <row r="99" spans="1:18" ht="15.75" customHeight="1" x14ac:dyDescent="0.2">
      <c r="A99" s="25"/>
      <c r="B99" s="202" t="s">
        <v>717</v>
      </c>
      <c r="C99" s="59">
        <v>41</v>
      </c>
      <c r="D99" s="59" t="s">
        <v>718</v>
      </c>
      <c r="E99" s="236"/>
      <c r="F99" s="236"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</row>
    <row r="100" spans="1:18" ht="15.75" customHeight="1" x14ac:dyDescent="0.2">
      <c r="A100" s="25"/>
      <c r="B100" s="202" t="s">
        <v>634</v>
      </c>
      <c r="C100" s="59">
        <v>41</v>
      </c>
      <c r="D100" s="59" t="s">
        <v>703</v>
      </c>
      <c r="E100" s="236"/>
      <c r="F100" s="236">
        <v>0</v>
      </c>
      <c r="G100" s="66">
        <v>2500</v>
      </c>
      <c r="H100" s="66">
        <v>2500</v>
      </c>
      <c r="I100" s="66">
        <v>0</v>
      </c>
      <c r="J100" s="66">
        <v>0</v>
      </c>
      <c r="K100" s="66">
        <v>0</v>
      </c>
    </row>
    <row r="101" spans="1:18" ht="15.75" customHeight="1" x14ac:dyDescent="0.2">
      <c r="A101" s="25"/>
      <c r="B101" s="202" t="s">
        <v>634</v>
      </c>
      <c r="C101" s="59">
        <v>41</v>
      </c>
      <c r="D101" s="59" t="s">
        <v>710</v>
      </c>
      <c r="E101" s="236"/>
      <c r="F101" s="236">
        <v>66</v>
      </c>
      <c r="G101" s="66">
        <v>150</v>
      </c>
      <c r="H101" s="66">
        <v>172</v>
      </c>
      <c r="I101" s="66">
        <v>150</v>
      </c>
      <c r="J101" s="66">
        <v>150</v>
      </c>
      <c r="K101" s="66">
        <v>150</v>
      </c>
    </row>
    <row r="102" spans="1:18" ht="15.75" customHeight="1" x14ac:dyDescent="0.2">
      <c r="A102" s="25"/>
      <c r="B102" s="202" t="s">
        <v>751</v>
      </c>
      <c r="C102" s="59">
        <v>41</v>
      </c>
      <c r="D102" s="59" t="s">
        <v>760</v>
      </c>
      <c r="E102" s="236"/>
      <c r="F102" s="236">
        <v>750</v>
      </c>
      <c r="G102" s="66">
        <v>1000</v>
      </c>
      <c r="H102" s="66">
        <v>3853</v>
      </c>
      <c r="I102" s="66">
        <v>0</v>
      </c>
      <c r="J102" s="66">
        <v>0</v>
      </c>
      <c r="K102" s="66">
        <v>0</v>
      </c>
    </row>
    <row r="103" spans="1:18" ht="15.75" customHeight="1" x14ac:dyDescent="0.2">
      <c r="A103" s="25"/>
      <c r="B103" s="202" t="s">
        <v>761</v>
      </c>
      <c r="C103" s="59">
        <v>41</v>
      </c>
      <c r="D103" s="59" t="s">
        <v>762</v>
      </c>
      <c r="E103" s="236"/>
      <c r="F103" s="236">
        <v>165</v>
      </c>
      <c r="G103" s="66">
        <v>165</v>
      </c>
      <c r="H103" s="66">
        <v>500</v>
      </c>
      <c r="I103" s="66">
        <v>500</v>
      </c>
      <c r="J103" s="66">
        <v>500</v>
      </c>
      <c r="K103" s="66">
        <v>500</v>
      </c>
    </row>
    <row r="104" spans="1:18" ht="15.75" customHeight="1" x14ac:dyDescent="0.2">
      <c r="A104" s="25"/>
      <c r="B104" s="311" t="s">
        <v>872</v>
      </c>
      <c r="C104" s="59">
        <v>41</v>
      </c>
      <c r="D104" s="310" t="s">
        <v>873</v>
      </c>
      <c r="E104" s="236"/>
      <c r="F104" s="236">
        <v>0</v>
      </c>
      <c r="G104" s="66">
        <v>0</v>
      </c>
      <c r="H104" s="66">
        <v>1898</v>
      </c>
      <c r="I104" s="66">
        <v>0</v>
      </c>
      <c r="J104" s="66">
        <v>0</v>
      </c>
      <c r="K104" s="66">
        <v>0</v>
      </c>
    </row>
    <row r="105" spans="1:18" ht="15.75" customHeight="1" x14ac:dyDescent="0.2">
      <c r="A105" s="25"/>
      <c r="B105" s="202" t="s">
        <v>752</v>
      </c>
      <c r="C105" s="59">
        <v>41</v>
      </c>
      <c r="D105" s="59" t="s">
        <v>753</v>
      </c>
      <c r="E105" s="236"/>
      <c r="F105" s="236">
        <v>148.12</v>
      </c>
      <c r="G105" s="66">
        <v>0</v>
      </c>
      <c r="H105" s="66">
        <v>791</v>
      </c>
      <c r="I105" s="66">
        <v>0</v>
      </c>
      <c r="J105" s="66">
        <v>0</v>
      </c>
      <c r="K105" s="66">
        <v>0</v>
      </c>
    </row>
    <row r="106" spans="1:18" ht="15.75" customHeight="1" x14ac:dyDescent="0.2">
      <c r="A106" s="25"/>
      <c r="B106" s="311" t="s">
        <v>874</v>
      </c>
      <c r="C106" s="59">
        <v>41</v>
      </c>
      <c r="D106" s="310" t="s">
        <v>875</v>
      </c>
      <c r="E106" s="236"/>
      <c r="F106" s="236">
        <v>0</v>
      </c>
      <c r="G106" s="66">
        <v>0</v>
      </c>
      <c r="H106" s="66">
        <v>50</v>
      </c>
      <c r="I106" s="66">
        <v>0</v>
      </c>
      <c r="J106" s="66">
        <v>0</v>
      </c>
      <c r="K106" s="66">
        <v>0</v>
      </c>
    </row>
    <row r="107" spans="1:18" ht="15.75" customHeight="1" x14ac:dyDescent="0.2">
      <c r="A107" s="25"/>
      <c r="B107" s="202" t="s">
        <v>265</v>
      </c>
      <c r="C107" s="59">
        <v>41</v>
      </c>
      <c r="D107" s="59" t="s">
        <v>856</v>
      </c>
      <c r="E107" s="236"/>
      <c r="F107" s="236">
        <v>1584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</row>
    <row r="108" spans="1:18" ht="15.75" customHeight="1" x14ac:dyDescent="0.2">
      <c r="A108" s="25"/>
      <c r="B108" s="202" t="s">
        <v>857</v>
      </c>
      <c r="C108" s="59">
        <v>41</v>
      </c>
      <c r="D108" s="59" t="s">
        <v>858</v>
      </c>
      <c r="E108" s="236"/>
      <c r="F108" s="236">
        <v>69.5</v>
      </c>
      <c r="G108" s="66">
        <v>0</v>
      </c>
      <c r="H108" s="66">
        <v>8</v>
      </c>
      <c r="I108" s="66">
        <v>0</v>
      </c>
      <c r="J108" s="66">
        <v>0</v>
      </c>
      <c r="K108" s="66">
        <v>0</v>
      </c>
    </row>
    <row r="109" spans="1:18" ht="15.75" customHeight="1" x14ac:dyDescent="0.2">
      <c r="A109" s="25"/>
      <c r="B109" s="152">
        <v>223001</v>
      </c>
      <c r="C109" s="137">
        <v>41</v>
      </c>
      <c r="D109" s="137" t="s">
        <v>541</v>
      </c>
      <c r="E109" s="236"/>
      <c r="F109" s="236">
        <v>5314.65</v>
      </c>
      <c r="G109" s="66">
        <v>9000</v>
      </c>
      <c r="H109" s="66">
        <v>9000</v>
      </c>
      <c r="I109" s="66">
        <v>9000</v>
      </c>
      <c r="J109" s="66">
        <v>9000</v>
      </c>
      <c r="K109" s="66">
        <v>9000</v>
      </c>
    </row>
    <row r="110" spans="1:18" ht="15.75" customHeight="1" x14ac:dyDescent="0.2">
      <c r="A110" s="25"/>
      <c r="B110" s="152"/>
      <c r="C110" s="137"/>
      <c r="D110" s="137" t="s">
        <v>542</v>
      </c>
      <c r="E110" s="236"/>
      <c r="F110" s="236"/>
      <c r="G110" s="66"/>
      <c r="H110" s="66"/>
      <c r="I110" s="66"/>
      <c r="J110" s="66"/>
      <c r="K110" s="66"/>
    </row>
    <row r="111" spans="1:18" ht="15.75" customHeight="1" x14ac:dyDescent="0.2">
      <c r="A111" s="25"/>
      <c r="B111" s="152">
        <v>223001</v>
      </c>
      <c r="C111" s="137">
        <v>41</v>
      </c>
      <c r="D111" s="137" t="s">
        <v>456</v>
      </c>
      <c r="E111" s="236"/>
      <c r="F111" s="236">
        <v>13402.63</v>
      </c>
      <c r="G111" s="66">
        <v>7600</v>
      </c>
      <c r="H111" s="66">
        <v>15000</v>
      </c>
      <c r="I111" s="66">
        <v>15000</v>
      </c>
      <c r="J111" s="66">
        <v>15000</v>
      </c>
      <c r="K111" s="66">
        <v>15000</v>
      </c>
    </row>
    <row r="112" spans="1:18" ht="15.75" customHeight="1" x14ac:dyDescent="0.2">
      <c r="A112" s="25"/>
      <c r="B112" s="84"/>
      <c r="C112" s="59"/>
      <c r="D112" s="64" t="s">
        <v>95</v>
      </c>
      <c r="E112" s="235">
        <v>87405.1</v>
      </c>
      <c r="F112" s="235">
        <f>SUM(F80:F111)</f>
        <v>77432.580000000016</v>
      </c>
      <c r="G112" s="143">
        <f t="shared" ref="G112:K112" si="16">SUM(G81:G111)</f>
        <v>75586</v>
      </c>
      <c r="H112" s="143">
        <f t="shared" si="16"/>
        <v>91419</v>
      </c>
      <c r="I112" s="143">
        <f t="shared" si="16"/>
        <v>79821</v>
      </c>
      <c r="J112" s="143">
        <f t="shared" si="16"/>
        <v>79821</v>
      </c>
      <c r="K112" s="143">
        <f t="shared" si="16"/>
        <v>79821</v>
      </c>
      <c r="L112" s="54">
        <f>SUM(E112)</f>
        <v>87405.1</v>
      </c>
      <c r="M112" s="54">
        <f t="shared" ref="M112:R112" si="17">SUM(F112)</f>
        <v>77432.580000000016</v>
      </c>
      <c r="N112" s="54">
        <f t="shared" si="17"/>
        <v>75586</v>
      </c>
      <c r="O112" s="54">
        <f t="shared" si="17"/>
        <v>91419</v>
      </c>
      <c r="P112" s="54">
        <f t="shared" si="17"/>
        <v>79821</v>
      </c>
      <c r="Q112" s="54">
        <f t="shared" si="17"/>
        <v>79821</v>
      </c>
      <c r="R112" s="54">
        <f t="shared" si="17"/>
        <v>79821</v>
      </c>
    </row>
    <row r="113" spans="1:18" ht="15.6" customHeight="1" x14ac:dyDescent="0.25">
      <c r="A113" s="7">
        <v>229</v>
      </c>
      <c r="B113" s="83"/>
      <c r="C113" s="64"/>
      <c r="D113" s="64" t="s">
        <v>387</v>
      </c>
      <c r="E113" s="235"/>
      <c r="F113" s="236"/>
      <c r="G113" s="143"/>
      <c r="H113" s="143"/>
      <c r="I113" s="143"/>
      <c r="J113" s="143"/>
      <c r="K113" s="143"/>
    </row>
    <row r="114" spans="1:18" ht="15.6" customHeight="1" x14ac:dyDescent="0.2">
      <c r="A114" s="25"/>
      <c r="B114" s="84">
        <v>229005</v>
      </c>
      <c r="C114" s="59">
        <v>41</v>
      </c>
      <c r="D114" s="59" t="s">
        <v>273</v>
      </c>
      <c r="E114" s="238">
        <v>976.21</v>
      </c>
      <c r="F114" s="236">
        <v>735.03</v>
      </c>
      <c r="G114" s="171">
        <v>977</v>
      </c>
      <c r="H114" s="171">
        <v>977</v>
      </c>
      <c r="I114" s="171">
        <v>977</v>
      </c>
      <c r="J114" s="171">
        <v>977</v>
      </c>
      <c r="K114" s="171">
        <v>977</v>
      </c>
    </row>
    <row r="115" spans="1:18" ht="15.6" customHeight="1" x14ac:dyDescent="0.2">
      <c r="A115" s="25"/>
      <c r="B115" s="84"/>
      <c r="C115" s="59"/>
      <c r="D115" s="64" t="s">
        <v>95</v>
      </c>
      <c r="E115" s="235">
        <v>976.21</v>
      </c>
      <c r="F115" s="235">
        <f>SUM(F114)</f>
        <v>735.03</v>
      </c>
      <c r="G115" s="143">
        <v>977</v>
      </c>
      <c r="H115" s="143">
        <v>977</v>
      </c>
      <c r="I115" s="143">
        <v>977</v>
      </c>
      <c r="J115" s="143">
        <v>977</v>
      </c>
      <c r="K115" s="143">
        <v>977</v>
      </c>
      <c r="L115" s="54">
        <f>SUM(E115)</f>
        <v>976.21</v>
      </c>
      <c r="M115" s="54">
        <f t="shared" ref="M115:R115" si="18">SUM(F115)</f>
        <v>735.03</v>
      </c>
      <c r="N115" s="54">
        <f t="shared" si="18"/>
        <v>977</v>
      </c>
      <c r="O115" s="54">
        <f t="shared" si="18"/>
        <v>977</v>
      </c>
      <c r="P115" s="54">
        <f t="shared" si="18"/>
        <v>977</v>
      </c>
      <c r="Q115" s="54">
        <f t="shared" si="18"/>
        <v>977</v>
      </c>
      <c r="R115" s="54">
        <f t="shared" si="18"/>
        <v>977</v>
      </c>
    </row>
    <row r="116" spans="1:18" ht="15.6" customHeight="1" x14ac:dyDescent="0.25">
      <c r="A116" s="7">
        <v>240</v>
      </c>
      <c r="B116" s="83"/>
      <c r="C116" s="64"/>
      <c r="D116" s="64" t="s">
        <v>388</v>
      </c>
      <c r="E116" s="235"/>
      <c r="F116" s="236"/>
      <c r="G116" s="143"/>
      <c r="H116" s="143"/>
      <c r="I116" s="143"/>
      <c r="J116" s="143"/>
      <c r="K116" s="143"/>
    </row>
    <row r="117" spans="1:18" ht="15.6" customHeight="1" x14ac:dyDescent="0.2">
      <c r="A117" s="25"/>
      <c r="B117" s="84">
        <v>242</v>
      </c>
      <c r="C117" s="59">
        <v>41</v>
      </c>
      <c r="D117" s="59" t="s">
        <v>274</v>
      </c>
      <c r="E117" s="238">
        <v>60.58</v>
      </c>
      <c r="F117" s="236">
        <v>39.32</v>
      </c>
      <c r="G117" s="171">
        <v>50</v>
      </c>
      <c r="H117" s="171">
        <v>50</v>
      </c>
      <c r="I117" s="171">
        <v>50</v>
      </c>
      <c r="J117" s="171">
        <v>50</v>
      </c>
      <c r="K117" s="171">
        <v>50</v>
      </c>
    </row>
    <row r="118" spans="1:18" ht="15.6" customHeight="1" x14ac:dyDescent="0.2">
      <c r="A118" s="25"/>
      <c r="B118" s="84"/>
      <c r="C118" s="59"/>
      <c r="D118" s="64" t="s">
        <v>95</v>
      </c>
      <c r="E118" s="235">
        <v>60.58</v>
      </c>
      <c r="F118" s="235">
        <v>39.32</v>
      </c>
      <c r="G118" s="143">
        <v>50</v>
      </c>
      <c r="H118" s="143">
        <v>50</v>
      </c>
      <c r="I118" s="143">
        <v>50</v>
      </c>
      <c r="J118" s="143">
        <v>50</v>
      </c>
      <c r="K118" s="143">
        <v>50</v>
      </c>
      <c r="L118" s="54">
        <f>SUM(E118)</f>
        <v>60.58</v>
      </c>
      <c r="M118" s="54">
        <f t="shared" ref="M118:R118" si="19">SUM(F118)</f>
        <v>39.32</v>
      </c>
      <c r="N118" s="54">
        <f t="shared" si="19"/>
        <v>50</v>
      </c>
      <c r="O118" s="54">
        <f t="shared" si="19"/>
        <v>50</v>
      </c>
      <c r="P118" s="54">
        <f t="shared" si="19"/>
        <v>50</v>
      </c>
      <c r="Q118" s="54">
        <f t="shared" si="19"/>
        <v>50</v>
      </c>
      <c r="R118" s="54">
        <f t="shared" si="19"/>
        <v>50</v>
      </c>
    </row>
    <row r="119" spans="1:18" ht="15.6" customHeight="1" x14ac:dyDescent="0.25">
      <c r="A119" s="7">
        <v>290</v>
      </c>
      <c r="B119" s="83"/>
      <c r="C119" s="64"/>
      <c r="D119" s="64" t="s">
        <v>389</v>
      </c>
      <c r="E119" s="235"/>
      <c r="F119" s="236"/>
      <c r="G119" s="143"/>
      <c r="H119" s="143"/>
      <c r="I119" s="143"/>
      <c r="J119" s="143"/>
      <c r="K119" s="143"/>
    </row>
    <row r="120" spans="1:18" ht="15.6" customHeight="1" x14ac:dyDescent="0.25">
      <c r="A120" s="7">
        <v>292</v>
      </c>
      <c r="B120" s="83"/>
      <c r="C120" s="64"/>
      <c r="D120" s="71" t="s">
        <v>390</v>
      </c>
      <c r="E120" s="240"/>
      <c r="F120" s="235"/>
      <c r="G120" s="177"/>
      <c r="H120" s="177"/>
      <c r="I120" s="177"/>
      <c r="J120" s="177"/>
      <c r="K120" s="177"/>
    </row>
    <row r="121" spans="1:18" ht="15.6" customHeight="1" x14ac:dyDescent="0.2">
      <c r="A121" s="25"/>
      <c r="B121" s="84">
        <v>292008</v>
      </c>
      <c r="C121" s="59">
        <v>41</v>
      </c>
      <c r="D121" s="59" t="s">
        <v>277</v>
      </c>
      <c r="E121" s="238"/>
      <c r="F121" s="236">
        <v>675.33</v>
      </c>
      <c r="G121" s="171">
        <v>800</v>
      </c>
      <c r="H121" s="171">
        <v>800</v>
      </c>
      <c r="I121" s="171">
        <v>800</v>
      </c>
      <c r="J121" s="171">
        <v>800</v>
      </c>
      <c r="K121" s="171">
        <v>800</v>
      </c>
    </row>
    <row r="122" spans="1:18" ht="15.6" customHeight="1" x14ac:dyDescent="0.2">
      <c r="A122" s="25"/>
      <c r="B122" s="84">
        <v>292019</v>
      </c>
      <c r="C122" s="59">
        <v>41</v>
      </c>
      <c r="D122" s="59" t="s">
        <v>278</v>
      </c>
      <c r="E122" s="238"/>
      <c r="F122" s="236">
        <v>192.77</v>
      </c>
      <c r="G122" s="171">
        <v>193</v>
      </c>
      <c r="H122" s="171">
        <v>210</v>
      </c>
      <c r="I122" s="171">
        <v>210</v>
      </c>
      <c r="J122" s="171">
        <v>210</v>
      </c>
      <c r="K122" s="171">
        <v>210</v>
      </c>
    </row>
    <row r="123" spans="1:18" ht="15.6" customHeight="1" x14ac:dyDescent="0.2">
      <c r="A123" s="25"/>
      <c r="B123" s="202" t="s">
        <v>279</v>
      </c>
      <c r="C123" s="59">
        <v>41</v>
      </c>
      <c r="D123" s="209" t="s">
        <v>711</v>
      </c>
      <c r="E123" s="238"/>
      <c r="F123" s="236">
        <v>1961.3</v>
      </c>
      <c r="G123" s="171">
        <v>1961</v>
      </c>
      <c r="H123" s="171">
        <v>1961</v>
      </c>
      <c r="I123" s="171">
        <v>1961</v>
      </c>
      <c r="J123" s="171">
        <v>1961</v>
      </c>
      <c r="K123" s="171">
        <v>0</v>
      </c>
    </row>
    <row r="124" spans="1:18" ht="15.6" customHeight="1" x14ac:dyDescent="0.2">
      <c r="A124" s="34"/>
      <c r="B124" s="204" t="s">
        <v>754</v>
      </c>
      <c r="C124" s="62">
        <v>41</v>
      </c>
      <c r="D124" s="193" t="s">
        <v>835</v>
      </c>
      <c r="E124" s="242"/>
      <c r="F124" s="236">
        <v>8208.4599999999991</v>
      </c>
      <c r="G124" s="178">
        <v>8208</v>
      </c>
      <c r="H124" s="178">
        <v>8208</v>
      </c>
      <c r="I124" s="178">
        <v>8208</v>
      </c>
      <c r="J124" s="178">
        <v>8208</v>
      </c>
      <c r="K124" s="178">
        <v>8208</v>
      </c>
    </row>
    <row r="125" spans="1:18" ht="15.6" customHeight="1" x14ac:dyDescent="0.2">
      <c r="A125" s="34"/>
      <c r="B125" s="86">
        <v>292027</v>
      </c>
      <c r="C125" s="62">
        <v>41</v>
      </c>
      <c r="D125" s="312" t="s">
        <v>876</v>
      </c>
      <c r="E125" s="242"/>
      <c r="F125" s="236">
        <v>379.23</v>
      </c>
      <c r="G125" s="178">
        <v>344</v>
      </c>
      <c r="H125" s="178">
        <v>468</v>
      </c>
      <c r="I125" s="178">
        <v>344</v>
      </c>
      <c r="J125" s="178">
        <v>344</v>
      </c>
      <c r="K125" s="178">
        <v>344</v>
      </c>
    </row>
    <row r="126" spans="1:18" ht="15.6" customHeight="1" x14ac:dyDescent="0.2">
      <c r="A126" s="34"/>
      <c r="B126" s="86">
        <v>292027</v>
      </c>
      <c r="C126" s="62">
        <v>41</v>
      </c>
      <c r="D126" s="312" t="s">
        <v>877</v>
      </c>
      <c r="E126" s="242"/>
      <c r="F126" s="236">
        <v>820.39</v>
      </c>
      <c r="G126" s="178">
        <v>720</v>
      </c>
      <c r="H126" s="178">
        <v>866</v>
      </c>
      <c r="I126" s="178">
        <v>720</v>
      </c>
      <c r="J126" s="178">
        <v>720</v>
      </c>
      <c r="K126" s="178">
        <v>720</v>
      </c>
    </row>
    <row r="127" spans="1:18" ht="15.6" customHeight="1" x14ac:dyDescent="0.2">
      <c r="A127" s="25"/>
      <c r="B127" s="84"/>
      <c r="C127" s="59"/>
      <c r="D127" s="64" t="s">
        <v>95</v>
      </c>
      <c r="E127" s="243">
        <v>6825.64</v>
      </c>
      <c r="F127" s="235">
        <f>SUM(F121:F126)</f>
        <v>12237.479999999998</v>
      </c>
      <c r="G127" s="179">
        <f t="shared" ref="G127:K127" si="20">SUM(G121:G126)</f>
        <v>12226</v>
      </c>
      <c r="H127" s="179">
        <f t="shared" si="20"/>
        <v>12513</v>
      </c>
      <c r="I127" s="179">
        <f t="shared" si="20"/>
        <v>12243</v>
      </c>
      <c r="J127" s="179">
        <f t="shared" si="20"/>
        <v>12243</v>
      </c>
      <c r="K127" s="179">
        <f t="shared" si="20"/>
        <v>10282</v>
      </c>
      <c r="L127" s="54">
        <f>SUM(E127)</f>
        <v>6825.64</v>
      </c>
      <c r="M127" s="54">
        <f t="shared" ref="M127:R127" si="21">SUM(F127)</f>
        <v>12237.479999999998</v>
      </c>
      <c r="N127" s="54">
        <f t="shared" si="21"/>
        <v>12226</v>
      </c>
      <c r="O127" s="54">
        <f t="shared" si="21"/>
        <v>12513</v>
      </c>
      <c r="P127" s="54">
        <f t="shared" si="21"/>
        <v>12243</v>
      </c>
      <c r="Q127" s="54">
        <f t="shared" si="21"/>
        <v>12243</v>
      </c>
      <c r="R127" s="54">
        <f t="shared" si="21"/>
        <v>10282</v>
      </c>
    </row>
    <row r="128" spans="1:18" ht="15.95" customHeight="1" x14ac:dyDescent="0.25">
      <c r="A128" s="37">
        <v>300</v>
      </c>
      <c r="B128" s="142"/>
      <c r="C128" s="93"/>
      <c r="D128" s="93" t="s">
        <v>391</v>
      </c>
      <c r="E128" s="244"/>
      <c r="F128" s="236"/>
      <c r="G128" s="180"/>
      <c r="H128" s="180"/>
      <c r="I128" s="180"/>
      <c r="J128" s="180"/>
      <c r="K128" s="180"/>
    </row>
    <row r="129" spans="1:18" ht="15.95" customHeight="1" x14ac:dyDescent="0.25">
      <c r="A129" s="33">
        <v>311</v>
      </c>
      <c r="B129" s="87"/>
      <c r="C129" s="71"/>
      <c r="D129" s="71" t="s">
        <v>392</v>
      </c>
      <c r="E129" s="240"/>
      <c r="F129" s="235"/>
      <c r="G129" s="177"/>
      <c r="H129" s="177"/>
      <c r="I129" s="177"/>
      <c r="J129" s="177"/>
      <c r="K129" s="177"/>
    </row>
    <row r="130" spans="1:18" ht="15.95" customHeight="1" x14ac:dyDescent="0.2">
      <c r="A130" s="25"/>
      <c r="B130" s="84" t="s">
        <v>280</v>
      </c>
      <c r="C130" s="59" t="s">
        <v>573</v>
      </c>
      <c r="D130" s="59" t="s">
        <v>281</v>
      </c>
      <c r="E130" s="236"/>
      <c r="F130" s="55">
        <v>836.95</v>
      </c>
      <c r="G130" s="66">
        <v>1130</v>
      </c>
      <c r="H130" s="66">
        <v>1130</v>
      </c>
      <c r="I130" s="66">
        <v>1130</v>
      </c>
      <c r="J130" s="66">
        <v>1130</v>
      </c>
      <c r="K130" s="66">
        <v>1130</v>
      </c>
    </row>
    <row r="131" spans="1:18" ht="15.95" customHeight="1" x14ac:dyDescent="0.2">
      <c r="A131" s="25"/>
      <c r="B131" s="84" t="s">
        <v>282</v>
      </c>
      <c r="C131" s="59" t="s">
        <v>573</v>
      </c>
      <c r="D131" s="59" t="s">
        <v>283</v>
      </c>
      <c r="E131" s="236"/>
      <c r="F131" s="236"/>
      <c r="G131" s="66">
        <v>530</v>
      </c>
      <c r="H131" s="66">
        <v>530</v>
      </c>
      <c r="I131" s="66">
        <v>530</v>
      </c>
      <c r="J131" s="66">
        <v>530</v>
      </c>
      <c r="K131" s="66">
        <v>530</v>
      </c>
    </row>
    <row r="132" spans="1:18" ht="15.95" customHeight="1" x14ac:dyDescent="0.2">
      <c r="A132" s="25"/>
      <c r="B132" s="84" t="s">
        <v>284</v>
      </c>
      <c r="C132" s="59" t="s">
        <v>573</v>
      </c>
      <c r="D132" s="59" t="s">
        <v>288</v>
      </c>
      <c r="E132" s="236"/>
      <c r="F132" s="236"/>
      <c r="G132" s="66">
        <v>1030</v>
      </c>
      <c r="H132" s="66">
        <v>1030</v>
      </c>
      <c r="I132" s="66">
        <v>1030</v>
      </c>
      <c r="J132" s="66">
        <v>1030</v>
      </c>
      <c r="K132" s="66">
        <v>1030</v>
      </c>
    </row>
    <row r="133" spans="1:18" ht="15.95" customHeight="1" x14ac:dyDescent="0.2">
      <c r="A133" s="25"/>
      <c r="B133" s="84" t="s">
        <v>289</v>
      </c>
      <c r="C133" s="59" t="s">
        <v>573</v>
      </c>
      <c r="D133" s="59" t="s">
        <v>290</v>
      </c>
      <c r="E133" s="236"/>
      <c r="F133" s="236"/>
      <c r="G133" s="66">
        <v>1360</v>
      </c>
      <c r="H133" s="66">
        <v>1876</v>
      </c>
      <c r="I133" s="66">
        <v>1360</v>
      </c>
      <c r="J133" s="66">
        <v>1360</v>
      </c>
      <c r="K133" s="66">
        <v>1360</v>
      </c>
    </row>
    <row r="134" spans="1:18" ht="15.95" customHeight="1" x14ac:dyDescent="0.2">
      <c r="A134" s="25"/>
      <c r="B134" s="84" t="s">
        <v>291</v>
      </c>
      <c r="C134" s="59" t="s">
        <v>573</v>
      </c>
      <c r="D134" s="59" t="s">
        <v>292</v>
      </c>
      <c r="E134" s="236"/>
      <c r="F134" s="236">
        <v>843.31</v>
      </c>
      <c r="G134" s="66">
        <v>860</v>
      </c>
      <c r="H134" s="66">
        <v>860</v>
      </c>
      <c r="I134" s="66">
        <v>860</v>
      </c>
      <c r="J134" s="66">
        <v>860</v>
      </c>
      <c r="K134" s="66">
        <v>860</v>
      </c>
    </row>
    <row r="135" spans="1:18" ht="15.95" customHeight="1" x14ac:dyDescent="0.2">
      <c r="A135" s="25"/>
      <c r="B135" s="84" t="s">
        <v>293</v>
      </c>
      <c r="C135" s="59" t="s">
        <v>573</v>
      </c>
      <c r="D135" s="59" t="s">
        <v>294</v>
      </c>
      <c r="E135" s="236"/>
      <c r="F135" s="236">
        <v>824.3</v>
      </c>
      <c r="G135" s="66">
        <v>960</v>
      </c>
      <c r="H135" s="66">
        <v>960</v>
      </c>
      <c r="I135" s="66">
        <v>960</v>
      </c>
      <c r="J135" s="66">
        <v>960</v>
      </c>
      <c r="K135" s="66">
        <v>960</v>
      </c>
    </row>
    <row r="136" spans="1:18" ht="15.95" customHeight="1" x14ac:dyDescent="0.2">
      <c r="A136" s="25"/>
      <c r="B136" s="84" t="s">
        <v>859</v>
      </c>
      <c r="C136" s="59" t="s">
        <v>860</v>
      </c>
      <c r="D136" s="59" t="s">
        <v>861</v>
      </c>
      <c r="E136" s="236"/>
      <c r="F136" s="236">
        <v>200</v>
      </c>
      <c r="G136" s="66"/>
      <c r="H136" s="66">
        <v>300</v>
      </c>
      <c r="I136" s="66"/>
      <c r="J136" s="66"/>
      <c r="K136" s="66"/>
    </row>
    <row r="137" spans="1:18" ht="15.95" customHeight="1" x14ac:dyDescent="0.2">
      <c r="A137" s="25"/>
      <c r="B137" s="313">
        <v>311001</v>
      </c>
      <c r="C137" s="314" t="s">
        <v>878</v>
      </c>
      <c r="D137" s="314" t="s">
        <v>879</v>
      </c>
      <c r="E137" s="236"/>
      <c r="F137" s="236"/>
      <c r="G137" s="66"/>
      <c r="H137" s="66">
        <v>1200</v>
      </c>
      <c r="I137" s="66"/>
      <c r="J137" s="66"/>
      <c r="K137" s="66"/>
    </row>
    <row r="138" spans="1:18" ht="15.95" customHeight="1" x14ac:dyDescent="0.2">
      <c r="A138" s="25"/>
      <c r="B138" s="313">
        <v>311001</v>
      </c>
      <c r="C138" s="314" t="s">
        <v>878</v>
      </c>
      <c r="D138" s="314" t="s">
        <v>880</v>
      </c>
      <c r="E138" s="236"/>
      <c r="F138" s="236"/>
      <c r="G138" s="66"/>
      <c r="H138" s="66">
        <v>1000</v>
      </c>
      <c r="I138" s="66"/>
      <c r="J138" s="66"/>
      <c r="K138" s="66"/>
    </row>
    <row r="139" spans="1:18" ht="15.95" customHeight="1" x14ac:dyDescent="0.2">
      <c r="A139" s="25"/>
      <c r="B139" s="84"/>
      <c r="C139" s="59"/>
      <c r="D139" s="64" t="s">
        <v>95</v>
      </c>
      <c r="E139" s="243">
        <v>3020.11</v>
      </c>
      <c r="F139" s="235">
        <f>SUM(F129:F136)</f>
        <v>2704.56</v>
      </c>
      <c r="G139" s="179">
        <f>SUM(G130:G138)</f>
        <v>5870</v>
      </c>
      <c r="H139" s="179">
        <f t="shared" ref="H139:K139" si="22">SUM(H130:H138)</f>
        <v>8886</v>
      </c>
      <c r="I139" s="179">
        <f t="shared" si="22"/>
        <v>5870</v>
      </c>
      <c r="J139" s="179">
        <f t="shared" si="22"/>
        <v>5870</v>
      </c>
      <c r="K139" s="179">
        <f t="shared" si="22"/>
        <v>5870</v>
      </c>
      <c r="L139" s="54">
        <f>SUM(E139)</f>
        <v>3020.11</v>
      </c>
      <c r="M139" s="54">
        <f t="shared" ref="M139:R139" si="23">SUM(F139)</f>
        <v>2704.56</v>
      </c>
      <c r="N139" s="54">
        <f t="shared" si="23"/>
        <v>5870</v>
      </c>
      <c r="O139" s="54">
        <f t="shared" si="23"/>
        <v>8886</v>
      </c>
      <c r="P139" s="54">
        <f t="shared" si="23"/>
        <v>5870</v>
      </c>
      <c r="Q139" s="54">
        <f t="shared" si="23"/>
        <v>5870</v>
      </c>
      <c r="R139" s="54">
        <f t="shared" si="23"/>
        <v>5870</v>
      </c>
    </row>
    <row r="140" spans="1:18" ht="15.95" customHeight="1" x14ac:dyDescent="0.25">
      <c r="A140" s="7">
        <v>312</v>
      </c>
      <c r="B140" s="83"/>
      <c r="C140" s="64"/>
      <c r="D140" s="64" t="s">
        <v>393</v>
      </c>
      <c r="E140" s="235"/>
      <c r="F140" s="236"/>
      <c r="G140" s="143"/>
      <c r="H140" s="143"/>
      <c r="I140" s="143"/>
      <c r="J140" s="143"/>
      <c r="K140" s="143"/>
    </row>
    <row r="141" spans="1:18" ht="15.95" customHeight="1" x14ac:dyDescent="0.2">
      <c r="A141" s="25"/>
      <c r="B141" s="202" t="s">
        <v>497</v>
      </c>
      <c r="C141" s="59">
        <v>111</v>
      </c>
      <c r="D141" s="59" t="s">
        <v>296</v>
      </c>
      <c r="E141" s="236"/>
      <c r="F141" s="236">
        <v>8511.86</v>
      </c>
      <c r="G141" s="66">
        <v>8512</v>
      </c>
      <c r="H141" s="66">
        <v>8747</v>
      </c>
      <c r="I141" s="66">
        <v>8747</v>
      </c>
      <c r="J141" s="66">
        <v>8747</v>
      </c>
      <c r="K141" s="66">
        <v>8747</v>
      </c>
    </row>
    <row r="142" spans="1:18" ht="15.95" customHeight="1" x14ac:dyDescent="0.2">
      <c r="A142" s="25"/>
      <c r="B142" s="202" t="s">
        <v>763</v>
      </c>
      <c r="C142" s="59">
        <v>111</v>
      </c>
      <c r="D142" s="59" t="s">
        <v>713</v>
      </c>
      <c r="E142" s="236"/>
      <c r="F142" s="236">
        <v>3810.21</v>
      </c>
      <c r="G142" s="66">
        <v>3810</v>
      </c>
      <c r="H142" s="66">
        <v>3787</v>
      </c>
      <c r="I142" s="66">
        <v>3787</v>
      </c>
      <c r="J142" s="66">
        <v>3787</v>
      </c>
      <c r="K142" s="66">
        <v>3787</v>
      </c>
    </row>
    <row r="143" spans="1:18" ht="15.95" customHeight="1" x14ac:dyDescent="0.2">
      <c r="A143" s="25"/>
      <c r="B143" s="202" t="s">
        <v>496</v>
      </c>
      <c r="C143" s="59">
        <v>111</v>
      </c>
      <c r="D143" s="59" t="s">
        <v>714</v>
      </c>
      <c r="E143" s="236"/>
      <c r="F143" s="236">
        <v>176.99</v>
      </c>
      <c r="G143" s="66">
        <v>177</v>
      </c>
      <c r="H143" s="66">
        <v>176</v>
      </c>
      <c r="I143" s="66">
        <v>176</v>
      </c>
      <c r="J143" s="66">
        <v>176</v>
      </c>
      <c r="K143" s="66">
        <v>176</v>
      </c>
    </row>
    <row r="144" spans="1:18" ht="15.95" customHeight="1" x14ac:dyDescent="0.2">
      <c r="A144" s="25"/>
      <c r="B144" s="202" t="s">
        <v>764</v>
      </c>
      <c r="C144" s="59">
        <v>111</v>
      </c>
      <c r="D144" s="59" t="s">
        <v>298</v>
      </c>
      <c r="E144" s="236"/>
      <c r="F144" s="236">
        <v>1352.01</v>
      </c>
      <c r="G144" s="66">
        <v>1352</v>
      </c>
      <c r="H144" s="66">
        <v>2527</v>
      </c>
      <c r="I144" s="66">
        <v>2527</v>
      </c>
      <c r="J144" s="66">
        <v>2527</v>
      </c>
      <c r="K144" s="66">
        <v>2527</v>
      </c>
    </row>
    <row r="145" spans="1:11" ht="15.95" customHeight="1" x14ac:dyDescent="0.2">
      <c r="A145" s="25"/>
      <c r="B145" s="202" t="s">
        <v>765</v>
      </c>
      <c r="C145" s="59">
        <v>111</v>
      </c>
      <c r="D145" s="59" t="s">
        <v>727</v>
      </c>
      <c r="E145" s="236"/>
      <c r="F145" s="236">
        <v>41</v>
      </c>
      <c r="G145" s="66">
        <v>41</v>
      </c>
      <c r="H145" s="66">
        <v>0</v>
      </c>
      <c r="I145" s="66">
        <v>0</v>
      </c>
      <c r="J145" s="66">
        <v>0</v>
      </c>
      <c r="K145" s="66">
        <v>0</v>
      </c>
    </row>
    <row r="146" spans="1:11" ht="15.95" customHeight="1" x14ac:dyDescent="0.2">
      <c r="A146" s="25"/>
      <c r="B146" s="202" t="s">
        <v>501</v>
      </c>
      <c r="C146" s="59">
        <v>111</v>
      </c>
      <c r="D146" s="59" t="s">
        <v>357</v>
      </c>
      <c r="E146" s="236"/>
      <c r="F146" s="236">
        <v>383.21</v>
      </c>
      <c r="G146" s="66">
        <v>383</v>
      </c>
      <c r="H146" s="66">
        <v>381</v>
      </c>
      <c r="I146" s="66">
        <v>381</v>
      </c>
      <c r="J146" s="66">
        <v>381</v>
      </c>
      <c r="K146" s="66">
        <v>381</v>
      </c>
    </row>
    <row r="147" spans="1:11" ht="15.95" customHeight="1" x14ac:dyDescent="0.2">
      <c r="A147" s="25"/>
      <c r="B147" s="202" t="s">
        <v>495</v>
      </c>
      <c r="C147" s="59">
        <v>111</v>
      </c>
      <c r="D147" s="59" t="s">
        <v>295</v>
      </c>
      <c r="E147" s="191"/>
      <c r="F147" s="236">
        <v>629635</v>
      </c>
      <c r="G147" s="74">
        <v>617825</v>
      </c>
      <c r="H147" s="74">
        <v>654511</v>
      </c>
      <c r="I147" s="74">
        <v>654511</v>
      </c>
      <c r="J147" s="74">
        <v>654511</v>
      </c>
      <c r="K147" s="74">
        <v>654511</v>
      </c>
    </row>
    <row r="148" spans="1:11" ht="15.95" customHeight="1" x14ac:dyDescent="0.2">
      <c r="A148" s="25"/>
      <c r="B148" s="202" t="s">
        <v>502</v>
      </c>
      <c r="C148" s="59">
        <v>111</v>
      </c>
      <c r="D148" s="59" t="s">
        <v>517</v>
      </c>
      <c r="E148" s="236"/>
      <c r="F148" s="236">
        <v>654</v>
      </c>
      <c r="G148" s="66">
        <v>654</v>
      </c>
      <c r="H148" s="66">
        <v>173</v>
      </c>
      <c r="I148" s="66">
        <v>173</v>
      </c>
      <c r="J148" s="66">
        <v>173</v>
      </c>
      <c r="K148" s="66">
        <v>173</v>
      </c>
    </row>
    <row r="149" spans="1:11" ht="15.95" customHeight="1" x14ac:dyDescent="0.2">
      <c r="A149" s="25"/>
      <c r="B149" s="202" t="s">
        <v>499</v>
      </c>
      <c r="C149" s="59">
        <v>111</v>
      </c>
      <c r="D149" s="59" t="s">
        <v>584</v>
      </c>
      <c r="E149" s="236"/>
      <c r="F149" s="236">
        <v>25481.5</v>
      </c>
      <c r="G149" s="66">
        <v>26570</v>
      </c>
      <c r="H149" s="66">
        <v>24647</v>
      </c>
      <c r="I149" s="66">
        <v>24647</v>
      </c>
      <c r="J149" s="66">
        <v>24647</v>
      </c>
      <c r="K149" s="66">
        <v>24647</v>
      </c>
    </row>
    <row r="150" spans="1:11" ht="15.95" customHeight="1" x14ac:dyDescent="0.2">
      <c r="A150" s="25"/>
      <c r="B150" s="202" t="s">
        <v>500</v>
      </c>
      <c r="C150" s="59">
        <v>111</v>
      </c>
      <c r="D150" s="59" t="s">
        <v>182</v>
      </c>
      <c r="E150" s="236"/>
      <c r="F150" s="236">
        <v>11129.4</v>
      </c>
      <c r="G150" s="66">
        <v>11129</v>
      </c>
      <c r="H150" s="66">
        <v>10426</v>
      </c>
      <c r="I150" s="66">
        <v>10426</v>
      </c>
      <c r="J150" s="66">
        <v>10426</v>
      </c>
      <c r="K150" s="66">
        <v>10426</v>
      </c>
    </row>
    <row r="151" spans="1:11" ht="15.95" customHeight="1" x14ac:dyDescent="0.2">
      <c r="A151" s="34"/>
      <c r="B151" s="202" t="s">
        <v>299</v>
      </c>
      <c r="C151" s="62">
        <v>111</v>
      </c>
      <c r="D151" s="62" t="s">
        <v>301</v>
      </c>
      <c r="E151" s="236"/>
      <c r="F151" s="236">
        <v>0</v>
      </c>
      <c r="G151" s="66">
        <v>0</v>
      </c>
      <c r="H151" s="66">
        <v>0</v>
      </c>
      <c r="I151" s="66">
        <v>0</v>
      </c>
      <c r="J151" s="66">
        <v>0</v>
      </c>
      <c r="K151" s="66">
        <v>0</v>
      </c>
    </row>
    <row r="152" spans="1:11" ht="15.95" customHeight="1" x14ac:dyDescent="0.2">
      <c r="A152" s="34"/>
      <c r="B152" s="204" t="s">
        <v>344</v>
      </c>
      <c r="C152" s="62">
        <v>111</v>
      </c>
      <c r="D152" s="62" t="s">
        <v>345</v>
      </c>
      <c r="E152" s="236"/>
      <c r="F152" s="236">
        <v>540.6</v>
      </c>
      <c r="G152" s="66">
        <v>600</v>
      </c>
      <c r="H152" s="66">
        <v>350</v>
      </c>
      <c r="I152" s="66">
        <v>350</v>
      </c>
      <c r="J152" s="66">
        <v>350</v>
      </c>
      <c r="K152" s="66">
        <v>350</v>
      </c>
    </row>
    <row r="153" spans="1:11" ht="15.95" customHeight="1" x14ac:dyDescent="0.2">
      <c r="A153" s="34"/>
      <c r="B153" s="204" t="s">
        <v>346</v>
      </c>
      <c r="C153" s="62">
        <v>111</v>
      </c>
      <c r="D153" s="62" t="s">
        <v>347</v>
      </c>
      <c r="E153" s="236"/>
      <c r="F153" s="236">
        <v>99.6</v>
      </c>
      <c r="G153" s="66">
        <v>100</v>
      </c>
      <c r="H153" s="66">
        <v>66</v>
      </c>
      <c r="I153" s="66">
        <v>66</v>
      </c>
      <c r="J153" s="66">
        <v>66</v>
      </c>
      <c r="K153" s="66">
        <v>66</v>
      </c>
    </row>
    <row r="154" spans="1:11" ht="15.95" customHeight="1" x14ac:dyDescent="0.2">
      <c r="A154" s="34"/>
      <c r="B154" s="204" t="s">
        <v>635</v>
      </c>
      <c r="C154" s="62">
        <v>111</v>
      </c>
      <c r="D154" s="62" t="s">
        <v>636</v>
      </c>
      <c r="E154" s="236"/>
      <c r="F154" s="236">
        <v>0</v>
      </c>
      <c r="G154" s="66">
        <v>0</v>
      </c>
      <c r="H154" s="66">
        <v>0</v>
      </c>
      <c r="I154" s="66">
        <v>0</v>
      </c>
      <c r="J154" s="66">
        <v>0</v>
      </c>
      <c r="K154" s="66">
        <v>0</v>
      </c>
    </row>
    <row r="155" spans="1:11" ht="15.95" customHeight="1" x14ac:dyDescent="0.2">
      <c r="A155" s="25"/>
      <c r="B155" s="202" t="s">
        <v>498</v>
      </c>
      <c r="C155" s="59">
        <v>111</v>
      </c>
      <c r="D155" s="59" t="s">
        <v>337</v>
      </c>
      <c r="E155" s="236"/>
      <c r="F155" s="236">
        <v>6185</v>
      </c>
      <c r="G155" s="66">
        <v>5800</v>
      </c>
      <c r="H155" s="66">
        <v>5709</v>
      </c>
      <c r="I155" s="66">
        <v>5709</v>
      </c>
      <c r="J155" s="66">
        <v>5709</v>
      </c>
      <c r="K155" s="66">
        <v>5709</v>
      </c>
    </row>
    <row r="156" spans="1:11" ht="15.95" customHeight="1" x14ac:dyDescent="0.2">
      <c r="A156" s="34"/>
      <c r="B156" s="204" t="s">
        <v>342</v>
      </c>
      <c r="C156" s="62">
        <v>111</v>
      </c>
      <c r="D156" s="62" t="s">
        <v>343</v>
      </c>
      <c r="E156" s="236"/>
      <c r="F156" s="236">
        <v>2704.8</v>
      </c>
      <c r="G156" s="66">
        <v>2870</v>
      </c>
      <c r="H156" s="66">
        <v>2870</v>
      </c>
      <c r="I156" s="66">
        <v>2870</v>
      </c>
      <c r="J156" s="66">
        <v>2870</v>
      </c>
      <c r="K156" s="66">
        <v>2870</v>
      </c>
    </row>
    <row r="157" spans="1:11" ht="15.95" customHeight="1" x14ac:dyDescent="0.2">
      <c r="A157" s="25"/>
      <c r="B157" s="202" t="s">
        <v>637</v>
      </c>
      <c r="C157" s="59">
        <v>111</v>
      </c>
      <c r="D157" s="310" t="s">
        <v>881</v>
      </c>
      <c r="E157" s="236"/>
      <c r="F157" s="236">
        <v>3367.52</v>
      </c>
      <c r="G157" s="66">
        <v>0</v>
      </c>
      <c r="H157" s="66">
        <v>1997</v>
      </c>
      <c r="I157" s="66">
        <v>0</v>
      </c>
      <c r="J157" s="66">
        <v>0</v>
      </c>
      <c r="K157" s="66">
        <v>0</v>
      </c>
    </row>
    <row r="158" spans="1:11" ht="15.95" customHeight="1" x14ac:dyDescent="0.2">
      <c r="A158" s="34"/>
      <c r="B158" s="204" t="s">
        <v>744</v>
      </c>
      <c r="C158" s="161">
        <v>111</v>
      </c>
      <c r="D158" s="193" t="s">
        <v>745</v>
      </c>
      <c r="E158" s="239"/>
      <c r="F158" s="236">
        <v>2111.89</v>
      </c>
      <c r="G158" s="169">
        <v>0</v>
      </c>
      <c r="H158" s="169">
        <v>4400</v>
      </c>
      <c r="I158" s="169">
        <v>0</v>
      </c>
      <c r="J158" s="169">
        <v>0</v>
      </c>
      <c r="K158" s="169">
        <v>0</v>
      </c>
    </row>
    <row r="159" spans="1:11" ht="15.95" customHeight="1" x14ac:dyDescent="0.2">
      <c r="A159" s="34"/>
      <c r="B159" s="206" t="s">
        <v>639</v>
      </c>
      <c r="C159" s="161">
        <v>111</v>
      </c>
      <c r="D159" s="62" t="s">
        <v>640</v>
      </c>
      <c r="E159" s="239"/>
      <c r="F159" s="236">
        <v>3400</v>
      </c>
      <c r="G159" s="169">
        <v>0</v>
      </c>
      <c r="H159" s="169">
        <v>0</v>
      </c>
      <c r="I159" s="169">
        <v>0</v>
      </c>
      <c r="J159" s="169">
        <v>0</v>
      </c>
      <c r="K159" s="169">
        <v>0</v>
      </c>
    </row>
    <row r="160" spans="1:11" ht="15.95" customHeight="1" x14ac:dyDescent="0.2">
      <c r="A160" s="34"/>
      <c r="B160" s="206">
        <v>312002</v>
      </c>
      <c r="C160" s="161">
        <v>111</v>
      </c>
      <c r="D160" s="62" t="s">
        <v>746</v>
      </c>
      <c r="E160" s="239"/>
      <c r="F160" s="236">
        <v>30054</v>
      </c>
      <c r="G160" s="169">
        <v>0</v>
      </c>
      <c r="H160" s="169">
        <v>0</v>
      </c>
      <c r="I160" s="169">
        <v>0</v>
      </c>
      <c r="J160" s="169">
        <v>0</v>
      </c>
      <c r="K160" s="169">
        <v>0</v>
      </c>
    </row>
    <row r="161" spans="1:18" ht="15.95" customHeight="1" x14ac:dyDescent="0.2">
      <c r="A161" s="34"/>
      <c r="B161" s="206" t="s">
        <v>747</v>
      </c>
      <c r="C161" s="161" t="s">
        <v>573</v>
      </c>
      <c r="D161" s="62" t="s">
        <v>748</v>
      </c>
      <c r="E161" s="239"/>
      <c r="F161" s="236">
        <v>4235</v>
      </c>
      <c r="G161" s="169">
        <v>5000</v>
      </c>
      <c r="H161" s="169">
        <v>0</v>
      </c>
      <c r="I161" s="169">
        <v>0</v>
      </c>
      <c r="J161" s="169">
        <v>0</v>
      </c>
      <c r="K161" s="169">
        <v>0</v>
      </c>
    </row>
    <row r="162" spans="1:18" ht="15.95" customHeight="1" x14ac:dyDescent="0.2">
      <c r="A162" s="34"/>
      <c r="B162" s="206">
        <v>312001</v>
      </c>
      <c r="C162" s="323" t="s">
        <v>963</v>
      </c>
      <c r="D162" s="59" t="s">
        <v>766</v>
      </c>
      <c r="E162" s="239"/>
      <c r="F162" s="236">
        <v>1681.5</v>
      </c>
      <c r="G162" s="169">
        <v>0</v>
      </c>
      <c r="H162" s="169">
        <v>0</v>
      </c>
      <c r="I162" s="169">
        <v>0</v>
      </c>
      <c r="J162" s="169">
        <v>0</v>
      </c>
      <c r="K162" s="169">
        <v>0</v>
      </c>
    </row>
    <row r="163" spans="1:18" ht="15.95" customHeight="1" x14ac:dyDescent="0.2">
      <c r="A163" s="34"/>
      <c r="B163" s="204" t="s">
        <v>641</v>
      </c>
      <c r="C163" s="161">
        <v>111</v>
      </c>
      <c r="D163" s="62" t="s">
        <v>642</v>
      </c>
      <c r="E163" s="239"/>
      <c r="F163" s="236">
        <v>2153</v>
      </c>
      <c r="G163" s="169">
        <v>2153</v>
      </c>
      <c r="H163" s="169">
        <v>146</v>
      </c>
      <c r="I163" s="169">
        <v>146</v>
      </c>
      <c r="J163" s="169">
        <v>146</v>
      </c>
      <c r="K163" s="169">
        <v>146</v>
      </c>
    </row>
    <row r="164" spans="1:18" ht="15.95" customHeight="1" x14ac:dyDescent="0.2">
      <c r="A164" s="34"/>
      <c r="B164" s="204" t="s">
        <v>643</v>
      </c>
      <c r="C164" s="161">
        <v>111</v>
      </c>
      <c r="D164" s="62" t="s">
        <v>644</v>
      </c>
      <c r="E164" s="239"/>
      <c r="F164" s="236">
        <v>4346</v>
      </c>
      <c r="G164" s="169">
        <v>4346</v>
      </c>
      <c r="H164" s="169">
        <v>4612</v>
      </c>
      <c r="I164" s="169">
        <v>4612</v>
      </c>
      <c r="J164" s="169">
        <v>4612</v>
      </c>
      <c r="K164" s="169">
        <v>4612</v>
      </c>
    </row>
    <row r="165" spans="1:18" ht="15.95" customHeight="1" x14ac:dyDescent="0.2">
      <c r="A165" s="25"/>
      <c r="B165" s="202">
        <v>312012</v>
      </c>
      <c r="C165" s="160">
        <v>111</v>
      </c>
      <c r="D165" s="59" t="s">
        <v>696</v>
      </c>
      <c r="E165" s="236"/>
      <c r="F165" s="236">
        <v>715.2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</row>
    <row r="166" spans="1:18" ht="15.95" customHeight="1" x14ac:dyDescent="0.2">
      <c r="A166" s="34"/>
      <c r="B166" s="204" t="s">
        <v>721</v>
      </c>
      <c r="C166" s="161">
        <v>111</v>
      </c>
      <c r="D166" s="62" t="s">
        <v>722</v>
      </c>
      <c r="E166" s="239"/>
      <c r="F166" s="236">
        <v>5250</v>
      </c>
      <c r="G166" s="169">
        <v>5250</v>
      </c>
      <c r="H166" s="169">
        <v>6450</v>
      </c>
      <c r="I166" s="169">
        <v>6450</v>
      </c>
      <c r="J166" s="169">
        <v>6450</v>
      </c>
      <c r="K166" s="169">
        <v>6450</v>
      </c>
    </row>
    <row r="167" spans="1:18" ht="15.95" customHeight="1" x14ac:dyDescent="0.2">
      <c r="A167" s="34"/>
      <c r="B167" s="204" t="s">
        <v>723</v>
      </c>
      <c r="C167" s="161">
        <v>111</v>
      </c>
      <c r="D167" s="62" t="s">
        <v>724</v>
      </c>
      <c r="E167" s="239"/>
      <c r="F167" s="236">
        <v>2800</v>
      </c>
      <c r="G167" s="169">
        <v>2800</v>
      </c>
      <c r="H167" s="169">
        <v>3600</v>
      </c>
      <c r="I167" s="169">
        <v>3600</v>
      </c>
      <c r="J167" s="169">
        <v>3600</v>
      </c>
      <c r="K167" s="169">
        <v>3600</v>
      </c>
    </row>
    <row r="168" spans="1:18" ht="15.95" customHeight="1" x14ac:dyDescent="0.2">
      <c r="A168" s="34"/>
      <c r="B168" s="204">
        <v>312001</v>
      </c>
      <c r="C168" s="161">
        <v>111</v>
      </c>
      <c r="D168" s="62" t="s">
        <v>825</v>
      </c>
      <c r="E168" s="239"/>
      <c r="F168" s="236">
        <v>0</v>
      </c>
      <c r="G168" s="169">
        <v>19350</v>
      </c>
      <c r="H168" s="169">
        <v>12000</v>
      </c>
      <c r="I168" s="169">
        <v>0</v>
      </c>
      <c r="J168" s="169">
        <v>0</v>
      </c>
      <c r="K168" s="169">
        <v>0</v>
      </c>
    </row>
    <row r="169" spans="1:18" ht="15.95" customHeight="1" thickBot="1" x14ac:dyDescent="0.25">
      <c r="A169" s="36"/>
      <c r="B169" s="205"/>
      <c r="C169" s="90"/>
      <c r="D169" s="91" t="s">
        <v>95</v>
      </c>
      <c r="E169" s="245">
        <v>704914.2</v>
      </c>
      <c r="F169" s="241">
        <f>SUM(F141:F168)</f>
        <v>750819.29</v>
      </c>
      <c r="G169" s="181">
        <f t="shared" ref="G169:K169" si="24">SUM(G141:G168)</f>
        <v>718722</v>
      </c>
      <c r="H169" s="181">
        <f t="shared" si="24"/>
        <v>747575</v>
      </c>
      <c r="I169" s="181">
        <f t="shared" si="24"/>
        <v>729178</v>
      </c>
      <c r="J169" s="181">
        <f t="shared" si="24"/>
        <v>729178</v>
      </c>
      <c r="K169" s="181">
        <f t="shared" si="24"/>
        <v>729178</v>
      </c>
      <c r="L169" s="54">
        <f>SUM(E169)</f>
        <v>704914.2</v>
      </c>
      <c r="M169" s="54">
        <f t="shared" ref="M169:R169" si="25">SUM(F169)</f>
        <v>750819.29</v>
      </c>
      <c r="N169" s="54">
        <f t="shared" si="25"/>
        <v>718722</v>
      </c>
      <c r="O169" s="54">
        <f t="shared" si="25"/>
        <v>747575</v>
      </c>
      <c r="P169" s="54">
        <f t="shared" si="25"/>
        <v>729178</v>
      </c>
      <c r="Q169" s="54">
        <f t="shared" si="25"/>
        <v>729178</v>
      </c>
      <c r="R169" s="54">
        <f t="shared" si="25"/>
        <v>729178</v>
      </c>
    </row>
    <row r="170" spans="1:18" ht="15.95" customHeight="1" thickBot="1" x14ac:dyDescent="0.3">
      <c r="A170" s="22" t="s">
        <v>302</v>
      </c>
      <c r="B170" s="272"/>
      <c r="C170" s="272"/>
      <c r="D170" s="201"/>
      <c r="E170" s="246">
        <f t="shared" ref="E170:G170" si="26">SUM(L170)</f>
        <v>2254395.34</v>
      </c>
      <c r="F170" s="304">
        <v>2467867.81</v>
      </c>
      <c r="G170" s="76">
        <f t="shared" si="26"/>
        <v>2472899</v>
      </c>
      <c r="H170" s="76">
        <f t="shared" ref="H170" si="27">SUM(O170)</f>
        <v>2553679</v>
      </c>
      <c r="I170" s="76">
        <f t="shared" ref="I170" si="28">SUM(P170)</f>
        <v>2570069</v>
      </c>
      <c r="J170" s="76">
        <f t="shared" ref="J170:K170" si="29">SUM(Q170)</f>
        <v>2629501</v>
      </c>
      <c r="K170" s="76">
        <f t="shared" si="29"/>
        <v>2689943</v>
      </c>
      <c r="L170" s="54">
        <f>SUM(L26:L169)</f>
        <v>2254395.34</v>
      </c>
      <c r="M170" s="54">
        <f t="shared" ref="M170:R170" si="30">SUM(M26:M169)</f>
        <v>2384791.5300000003</v>
      </c>
      <c r="N170" s="6">
        <f t="shared" si="30"/>
        <v>2472899</v>
      </c>
      <c r="O170" s="6">
        <f t="shared" si="30"/>
        <v>2553679</v>
      </c>
      <c r="P170" s="6">
        <f t="shared" si="30"/>
        <v>2570069</v>
      </c>
      <c r="Q170" s="6">
        <f t="shared" si="30"/>
        <v>2629501</v>
      </c>
      <c r="R170" s="6">
        <f t="shared" si="30"/>
        <v>2689943</v>
      </c>
    </row>
    <row r="171" spans="1:18" ht="15.95" customHeight="1" x14ac:dyDescent="0.25">
      <c r="A171" s="23"/>
      <c r="B171" s="77"/>
      <c r="C171" s="77"/>
      <c r="D171" s="99"/>
      <c r="E171" s="247"/>
      <c r="F171" s="192"/>
      <c r="G171" s="9"/>
      <c r="H171" s="9"/>
      <c r="I171" s="9"/>
      <c r="J171" s="9"/>
      <c r="K171" s="9"/>
    </row>
    <row r="172" spans="1:18" ht="15.95" customHeight="1" x14ac:dyDescent="0.25">
      <c r="A172" s="37">
        <v>230</v>
      </c>
      <c r="B172" s="93"/>
      <c r="C172" s="93"/>
      <c r="D172" s="37" t="s">
        <v>304</v>
      </c>
      <c r="E172" s="192"/>
      <c r="F172" s="305"/>
      <c r="G172" s="168"/>
      <c r="H172" s="168"/>
      <c r="I172" s="168"/>
      <c r="J172" s="168"/>
      <c r="K172" s="168"/>
    </row>
    <row r="173" spans="1:18" ht="15.95" customHeight="1" x14ac:dyDescent="0.2">
      <c r="A173" s="25"/>
      <c r="B173" s="160">
        <v>233001</v>
      </c>
      <c r="C173" s="59">
        <v>43</v>
      </c>
      <c r="D173" s="59" t="s">
        <v>828</v>
      </c>
      <c r="E173" s="238"/>
      <c r="F173" s="236">
        <v>80.349999999999994</v>
      </c>
      <c r="G173" s="171">
        <v>62400</v>
      </c>
      <c r="H173" s="171">
        <v>43000</v>
      </c>
      <c r="I173" s="171">
        <v>19400</v>
      </c>
      <c r="J173" s="171">
        <v>0</v>
      </c>
      <c r="K173" s="171">
        <v>0</v>
      </c>
    </row>
    <row r="174" spans="1:18" ht="15.95" customHeight="1" x14ac:dyDescent="0.2">
      <c r="A174" s="210"/>
      <c r="B174" s="193" t="s">
        <v>882</v>
      </c>
      <c r="C174" s="62">
        <v>43</v>
      </c>
      <c r="D174" s="310" t="s">
        <v>966</v>
      </c>
      <c r="E174" s="248"/>
      <c r="F174" s="236"/>
      <c r="G174" s="211"/>
      <c r="H174" s="211">
        <v>5852</v>
      </c>
      <c r="I174" s="211">
        <v>265000</v>
      </c>
      <c r="J174" s="211">
        <v>0</v>
      </c>
      <c r="K174" s="211">
        <v>0</v>
      </c>
    </row>
    <row r="175" spans="1:18" ht="15.95" customHeight="1" x14ac:dyDescent="0.2">
      <c r="A175" s="210"/>
      <c r="B175" s="161">
        <v>322002</v>
      </c>
      <c r="C175" s="62">
        <v>111</v>
      </c>
      <c r="D175" s="59" t="s">
        <v>755</v>
      </c>
      <c r="E175" s="248"/>
      <c r="F175" s="236">
        <v>5670</v>
      </c>
      <c r="G175" s="211">
        <v>0</v>
      </c>
      <c r="H175" s="211">
        <v>0</v>
      </c>
      <c r="I175" s="211">
        <v>0</v>
      </c>
      <c r="J175" s="211">
        <v>0</v>
      </c>
      <c r="K175" s="211">
        <v>0</v>
      </c>
    </row>
    <row r="176" spans="1:18" ht="15.95" customHeight="1" x14ac:dyDescent="0.2">
      <c r="A176" s="210"/>
      <c r="B176" s="161">
        <v>322002</v>
      </c>
      <c r="C176" s="312" t="s">
        <v>964</v>
      </c>
      <c r="D176" s="59" t="s">
        <v>816</v>
      </c>
      <c r="E176" s="248"/>
      <c r="F176" s="236">
        <v>0</v>
      </c>
      <c r="G176" s="211">
        <v>532247</v>
      </c>
      <c r="H176" s="211">
        <v>116635</v>
      </c>
      <c r="I176" s="211">
        <v>415612</v>
      </c>
      <c r="J176" s="211">
        <v>0</v>
      </c>
      <c r="K176" s="211"/>
    </row>
    <row r="177" spans="1:84" ht="15.95" customHeight="1" x14ac:dyDescent="0.2">
      <c r="A177" s="210"/>
      <c r="B177" s="161" t="s">
        <v>756</v>
      </c>
      <c r="C177" s="323" t="s">
        <v>963</v>
      </c>
      <c r="D177" s="59" t="s">
        <v>767</v>
      </c>
      <c r="E177" s="248"/>
      <c r="F177" s="236">
        <v>12350</v>
      </c>
      <c r="G177" s="211">
        <v>659624</v>
      </c>
      <c r="H177" s="211">
        <v>659624</v>
      </c>
      <c r="I177" s="211"/>
      <c r="J177" s="211">
        <v>0</v>
      </c>
      <c r="K177" s="211">
        <v>0</v>
      </c>
    </row>
    <row r="178" spans="1:84" ht="15.95" customHeight="1" x14ac:dyDescent="0.2">
      <c r="A178" s="35"/>
      <c r="B178" s="204" t="s">
        <v>645</v>
      </c>
      <c r="C178" s="62" t="s">
        <v>638</v>
      </c>
      <c r="D178" s="160" t="s">
        <v>795</v>
      </c>
      <c r="E178" s="236"/>
      <c r="F178" s="236">
        <v>2972.1</v>
      </c>
      <c r="G178" s="66">
        <v>0</v>
      </c>
      <c r="H178" s="66">
        <v>0</v>
      </c>
      <c r="I178" s="66"/>
      <c r="J178" s="66">
        <v>0</v>
      </c>
      <c r="K178" s="66">
        <v>0</v>
      </c>
    </row>
    <row r="179" spans="1:84" ht="15.95" customHeight="1" x14ac:dyDescent="0.2">
      <c r="A179" s="35"/>
      <c r="B179" s="204">
        <v>239001</v>
      </c>
      <c r="C179" s="62">
        <v>43</v>
      </c>
      <c r="D179" s="62" t="s">
        <v>704</v>
      </c>
      <c r="E179" s="239"/>
      <c r="F179" s="236">
        <v>28000</v>
      </c>
      <c r="G179" s="169">
        <v>0</v>
      </c>
      <c r="H179" s="169">
        <v>18200</v>
      </c>
      <c r="I179" s="169">
        <v>0</v>
      </c>
      <c r="J179" s="169">
        <v>0</v>
      </c>
      <c r="K179" s="169">
        <v>0</v>
      </c>
    </row>
    <row r="180" spans="1:84" ht="15.95" customHeight="1" x14ac:dyDescent="0.2">
      <c r="A180" s="35"/>
      <c r="B180" s="315" t="s">
        <v>883</v>
      </c>
      <c r="C180" s="62">
        <v>41</v>
      </c>
      <c r="D180" s="312" t="s">
        <v>884</v>
      </c>
      <c r="E180" s="239"/>
      <c r="F180" s="239"/>
      <c r="G180" s="169"/>
      <c r="H180" s="169">
        <v>15000</v>
      </c>
      <c r="I180" s="169">
        <v>0</v>
      </c>
      <c r="J180" s="169">
        <v>0</v>
      </c>
      <c r="K180" s="169"/>
    </row>
    <row r="181" spans="1:84" ht="15.95" customHeight="1" thickBot="1" x14ac:dyDescent="0.25">
      <c r="A181" s="35"/>
      <c r="B181" s="62"/>
      <c r="C181" s="62"/>
      <c r="D181" s="70" t="s">
        <v>95</v>
      </c>
      <c r="E181" s="245">
        <v>81148.27</v>
      </c>
      <c r="F181" s="241">
        <f>SUM(F173:F179)</f>
        <v>49072.45</v>
      </c>
      <c r="G181" s="181">
        <f>SUM(G173:G180)</f>
        <v>1254271</v>
      </c>
      <c r="H181" s="181">
        <f t="shared" ref="H181:K181" si="31">SUM(H173:H180)</f>
        <v>858311</v>
      </c>
      <c r="I181" s="181">
        <f t="shared" si="31"/>
        <v>700012</v>
      </c>
      <c r="J181" s="181">
        <f t="shared" si="31"/>
        <v>0</v>
      </c>
      <c r="K181" s="181">
        <f t="shared" si="31"/>
        <v>0</v>
      </c>
      <c r="L181" s="54">
        <f>SUM(E181)</f>
        <v>81148.27</v>
      </c>
      <c r="M181" s="54">
        <f t="shared" ref="M181:R181" si="32">SUM(F181)</f>
        <v>49072.45</v>
      </c>
      <c r="N181" s="54">
        <f t="shared" si="32"/>
        <v>1254271</v>
      </c>
      <c r="O181" s="54">
        <f t="shared" si="32"/>
        <v>858311</v>
      </c>
      <c r="P181" s="54">
        <f t="shared" si="32"/>
        <v>700012</v>
      </c>
      <c r="Q181" s="54">
        <f t="shared" si="32"/>
        <v>0</v>
      </c>
      <c r="R181" s="54">
        <f t="shared" si="32"/>
        <v>0</v>
      </c>
    </row>
    <row r="182" spans="1:84" ht="15.95" customHeight="1" thickBot="1" x14ac:dyDescent="0.3">
      <c r="A182" s="22" t="s">
        <v>305</v>
      </c>
      <c r="B182" s="92"/>
      <c r="C182" s="92"/>
      <c r="D182" s="92"/>
      <c r="E182" s="246">
        <f t="shared" ref="E182:G182" si="33">SUM(L182)</f>
        <v>81148.27</v>
      </c>
      <c r="F182" s="304">
        <f>SUM(F181)</f>
        <v>49072.45</v>
      </c>
      <c r="G182" s="76">
        <f t="shared" si="33"/>
        <v>1254271</v>
      </c>
      <c r="H182" s="76">
        <f t="shared" ref="H182" si="34">SUM(O182)</f>
        <v>858311</v>
      </c>
      <c r="I182" s="76">
        <f t="shared" ref="I182" si="35">SUM(P182)</f>
        <v>700012</v>
      </c>
      <c r="J182" s="76">
        <f t="shared" ref="J182" si="36">SUM(Q182)</f>
        <v>0</v>
      </c>
      <c r="K182" s="76">
        <f t="shared" ref="K182" si="37">SUM(R182)</f>
        <v>0</v>
      </c>
      <c r="L182" s="54">
        <f>SUM(L181)</f>
        <v>81148.27</v>
      </c>
      <c r="M182" s="54">
        <f t="shared" ref="M182:R182" si="38">SUM(M181)</f>
        <v>49072.45</v>
      </c>
      <c r="N182" s="54">
        <f t="shared" si="38"/>
        <v>1254271</v>
      </c>
      <c r="O182" s="54">
        <f t="shared" si="38"/>
        <v>858311</v>
      </c>
      <c r="P182" s="54">
        <f t="shared" si="38"/>
        <v>700012</v>
      </c>
      <c r="Q182" s="54">
        <f t="shared" si="38"/>
        <v>0</v>
      </c>
      <c r="R182" s="54">
        <f t="shared" si="38"/>
        <v>0</v>
      </c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</row>
    <row r="183" spans="1:84" ht="15.95" customHeight="1" x14ac:dyDescent="0.25">
      <c r="A183" s="23"/>
      <c r="B183" s="77"/>
      <c r="C183" s="77"/>
      <c r="D183" s="77"/>
      <c r="E183" s="249"/>
      <c r="F183" s="305"/>
      <c r="G183" s="182"/>
      <c r="H183" s="182"/>
      <c r="I183" s="182"/>
      <c r="J183" s="182"/>
      <c r="K183" s="182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</row>
    <row r="184" spans="1:84" s="145" customFormat="1" ht="15" customHeight="1" x14ac:dyDescent="0.2">
      <c r="A184" s="20"/>
      <c r="B184" s="99"/>
      <c r="C184" s="99"/>
      <c r="D184" s="151" t="s">
        <v>306</v>
      </c>
      <c r="E184" s="247"/>
      <c r="F184" s="55"/>
      <c r="G184" s="9"/>
      <c r="H184" s="9"/>
      <c r="I184" s="9"/>
      <c r="J184" s="9"/>
      <c r="K184" s="9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</row>
    <row r="185" spans="1:84" ht="15" customHeight="1" x14ac:dyDescent="0.25">
      <c r="A185" s="47" t="s">
        <v>844</v>
      </c>
      <c r="B185" s="93"/>
      <c r="C185" s="93"/>
      <c r="D185" s="93" t="s">
        <v>307</v>
      </c>
      <c r="E185" s="192"/>
      <c r="F185" s="55"/>
      <c r="G185" s="168"/>
      <c r="H185" s="168"/>
      <c r="I185" s="168"/>
      <c r="J185" s="168"/>
      <c r="K185" s="168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</row>
    <row r="186" spans="1:84" ht="15.95" customHeight="1" x14ac:dyDescent="0.2">
      <c r="A186" s="42"/>
      <c r="B186" s="94">
        <v>454001</v>
      </c>
      <c r="C186" s="65">
        <v>46</v>
      </c>
      <c r="D186" s="316" t="s">
        <v>885</v>
      </c>
      <c r="E186" s="236">
        <v>1544.25</v>
      </c>
      <c r="F186" s="236">
        <v>24263.9</v>
      </c>
      <c r="G186" s="66">
        <v>0</v>
      </c>
      <c r="H186" s="66">
        <v>38388</v>
      </c>
      <c r="I186" s="66">
        <v>0</v>
      </c>
      <c r="J186" s="66">
        <v>0</v>
      </c>
      <c r="K186" s="66">
        <v>0</v>
      </c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</row>
    <row r="187" spans="1:84" ht="15.95" customHeight="1" x14ac:dyDescent="0.2">
      <c r="A187" s="39"/>
      <c r="B187" s="84">
        <v>454002</v>
      </c>
      <c r="C187" s="59">
        <v>1318</v>
      </c>
      <c r="D187" s="310" t="s">
        <v>734</v>
      </c>
      <c r="E187" s="239">
        <v>0</v>
      </c>
      <c r="F187" s="236">
        <v>47388.4</v>
      </c>
      <c r="G187" s="169">
        <v>0</v>
      </c>
      <c r="H187" s="169">
        <v>0</v>
      </c>
      <c r="I187" s="169">
        <v>0</v>
      </c>
      <c r="J187" s="169">
        <v>0</v>
      </c>
      <c r="K187" s="169">
        <v>0</v>
      </c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</row>
    <row r="188" spans="1:84" ht="15.95" customHeight="1" x14ac:dyDescent="0.2">
      <c r="A188" s="39"/>
      <c r="B188" s="84" t="s">
        <v>733</v>
      </c>
      <c r="C188" s="59">
        <v>1318</v>
      </c>
      <c r="D188" s="59" t="s">
        <v>735</v>
      </c>
      <c r="E188" s="239">
        <v>0</v>
      </c>
      <c r="F188" s="236">
        <v>4900</v>
      </c>
      <c r="G188" s="169">
        <v>0</v>
      </c>
      <c r="H188" s="169">
        <v>0</v>
      </c>
      <c r="I188" s="169">
        <v>0</v>
      </c>
      <c r="J188" s="169">
        <v>0</v>
      </c>
      <c r="K188" s="169">
        <v>0</v>
      </c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</row>
    <row r="189" spans="1:84" ht="15.95" customHeight="1" x14ac:dyDescent="0.2">
      <c r="A189" s="39"/>
      <c r="B189" s="84">
        <v>410</v>
      </c>
      <c r="C189" s="59">
        <v>41</v>
      </c>
      <c r="D189" s="59" t="s">
        <v>715</v>
      </c>
      <c r="E189" s="239">
        <v>0</v>
      </c>
      <c r="F189" s="236">
        <v>0</v>
      </c>
      <c r="G189" s="169">
        <v>25000</v>
      </c>
      <c r="H189" s="169">
        <v>0</v>
      </c>
      <c r="I189" s="169">
        <v>25000</v>
      </c>
      <c r="J189" s="169">
        <v>0</v>
      </c>
      <c r="K189" s="169">
        <v>0</v>
      </c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</row>
    <row r="190" spans="1:84" ht="15.95" customHeight="1" x14ac:dyDescent="0.2">
      <c r="A190" s="39"/>
      <c r="B190" s="84">
        <v>513002</v>
      </c>
      <c r="C190" s="59">
        <v>52</v>
      </c>
      <c r="D190" s="160" t="s">
        <v>845</v>
      </c>
      <c r="E190" s="239">
        <v>0</v>
      </c>
      <c r="F190" s="236">
        <v>0</v>
      </c>
      <c r="G190" s="169">
        <v>70000</v>
      </c>
      <c r="H190" s="169">
        <v>200000</v>
      </c>
      <c r="I190" s="169">
        <v>0</v>
      </c>
      <c r="J190" s="169">
        <v>0</v>
      </c>
      <c r="K190" s="169">
        <v>0</v>
      </c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</row>
    <row r="191" spans="1:84" ht="15.95" customHeight="1" x14ac:dyDescent="0.2">
      <c r="A191" s="306"/>
      <c r="B191" s="86" t="s">
        <v>862</v>
      </c>
      <c r="C191" s="62">
        <v>71</v>
      </c>
      <c r="D191" s="161" t="s">
        <v>863</v>
      </c>
      <c r="E191" s="239"/>
      <c r="F191" s="239">
        <v>15300</v>
      </c>
      <c r="G191" s="169">
        <v>0</v>
      </c>
      <c r="H191" s="169">
        <v>0</v>
      </c>
      <c r="I191" s="169">
        <v>0</v>
      </c>
      <c r="J191" s="169">
        <v>0</v>
      </c>
      <c r="K191" s="169">
        <v>0</v>
      </c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</row>
    <row r="192" spans="1:84" ht="15.95" customHeight="1" thickBot="1" x14ac:dyDescent="0.25">
      <c r="A192" s="34"/>
      <c r="B192" s="62"/>
      <c r="C192" s="62"/>
      <c r="D192" s="78" t="s">
        <v>95</v>
      </c>
      <c r="E192" s="241">
        <v>1544.25</v>
      </c>
      <c r="F192" s="241">
        <f>SUM(F186:F191)</f>
        <v>91852.3</v>
      </c>
      <c r="G192" s="174">
        <f>SUM(G186:G191)</f>
        <v>95000</v>
      </c>
      <c r="H192" s="174">
        <f t="shared" ref="H192:K192" si="39">SUM(H186:H191)</f>
        <v>238388</v>
      </c>
      <c r="I192" s="174">
        <f t="shared" si="39"/>
        <v>25000</v>
      </c>
      <c r="J192" s="174">
        <f t="shared" si="39"/>
        <v>0</v>
      </c>
      <c r="K192" s="174">
        <f t="shared" si="39"/>
        <v>0</v>
      </c>
      <c r="L192" s="54">
        <f>SUM(E192)</f>
        <v>1544.25</v>
      </c>
      <c r="M192" s="54">
        <f t="shared" ref="M192:R192" si="40">SUM(F192)</f>
        <v>91852.3</v>
      </c>
      <c r="N192" s="54">
        <f t="shared" si="40"/>
        <v>95000</v>
      </c>
      <c r="O192" s="54">
        <f t="shared" si="40"/>
        <v>238388</v>
      </c>
      <c r="P192" s="54">
        <f t="shared" si="40"/>
        <v>25000</v>
      </c>
      <c r="Q192" s="54">
        <f t="shared" si="40"/>
        <v>0</v>
      </c>
      <c r="R192" s="54">
        <f t="shared" si="40"/>
        <v>0</v>
      </c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</row>
    <row r="193" spans="1:84" ht="15.95" customHeight="1" thickBot="1" x14ac:dyDescent="0.3">
      <c r="A193" s="146" t="s">
        <v>308</v>
      </c>
      <c r="B193" s="283"/>
      <c r="C193" s="283"/>
      <c r="D193" s="284"/>
      <c r="E193" s="246">
        <f t="shared" ref="E193:G193" si="41">SUM(L193)</f>
        <v>1544.25</v>
      </c>
      <c r="F193" s="246">
        <v>91852.3</v>
      </c>
      <c r="G193" s="76">
        <f t="shared" si="41"/>
        <v>95000</v>
      </c>
      <c r="H193" s="76">
        <f t="shared" ref="H193" si="42">SUM(O193)</f>
        <v>238388</v>
      </c>
      <c r="I193" s="76">
        <f t="shared" ref="I193" si="43">SUM(P193)</f>
        <v>25000</v>
      </c>
      <c r="J193" s="76">
        <f t="shared" ref="J193" si="44">SUM(Q193)</f>
        <v>0</v>
      </c>
      <c r="K193" s="76">
        <f t="shared" ref="K193" si="45">SUM(R193)</f>
        <v>0</v>
      </c>
      <c r="L193" s="54">
        <f>SUM(L192)</f>
        <v>1544.25</v>
      </c>
      <c r="M193" s="54">
        <f t="shared" ref="M193:R193" si="46">SUM(M192)</f>
        <v>91852.3</v>
      </c>
      <c r="N193" s="54">
        <f t="shared" si="46"/>
        <v>95000</v>
      </c>
      <c r="O193" s="54">
        <f t="shared" si="46"/>
        <v>238388</v>
      </c>
      <c r="P193" s="54">
        <f t="shared" si="46"/>
        <v>25000</v>
      </c>
      <c r="Q193" s="54">
        <f t="shared" si="46"/>
        <v>0</v>
      </c>
      <c r="R193" s="54">
        <f t="shared" si="46"/>
        <v>0</v>
      </c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</row>
    <row r="194" spans="1:84" ht="15.95" customHeight="1" x14ac:dyDescent="0.25">
      <c r="A194" s="58">
        <v>220</v>
      </c>
      <c r="B194" s="59"/>
      <c r="C194" s="59"/>
      <c r="D194" s="64" t="s">
        <v>276</v>
      </c>
      <c r="E194" s="235"/>
      <c r="F194" s="303"/>
      <c r="G194" s="143"/>
      <c r="H194" s="143"/>
      <c r="I194" s="143"/>
      <c r="J194" s="143"/>
      <c r="K194" s="143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</row>
    <row r="195" spans="1:84" ht="15" customHeight="1" x14ac:dyDescent="0.2">
      <c r="A195" s="25" t="s">
        <v>120</v>
      </c>
      <c r="B195" s="59"/>
      <c r="C195" s="59"/>
      <c r="D195" s="64" t="s">
        <v>275</v>
      </c>
      <c r="E195" s="235"/>
      <c r="F195" s="236"/>
      <c r="G195" s="143"/>
      <c r="H195" s="143"/>
      <c r="I195" s="143"/>
      <c r="J195" s="143"/>
      <c r="K195" s="143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</row>
    <row r="196" spans="1:84" ht="15" customHeight="1" x14ac:dyDescent="0.2">
      <c r="A196" s="42">
        <v>220</v>
      </c>
      <c r="B196" s="65">
        <v>223003</v>
      </c>
      <c r="C196" s="65"/>
      <c r="D196" s="97" t="s">
        <v>543</v>
      </c>
      <c r="E196" s="240"/>
      <c r="F196" s="236">
        <v>33333.730000000003</v>
      </c>
      <c r="G196" s="177"/>
      <c r="H196" s="177"/>
      <c r="I196" s="177"/>
      <c r="J196" s="177"/>
      <c r="K196" s="177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</row>
    <row r="197" spans="1:84" ht="15" customHeight="1" x14ac:dyDescent="0.2">
      <c r="A197" s="39">
        <v>220</v>
      </c>
      <c r="B197" s="59">
        <v>223003</v>
      </c>
      <c r="C197" s="59"/>
      <c r="D197" s="61" t="s">
        <v>544</v>
      </c>
      <c r="E197" s="235"/>
      <c r="F197" s="236">
        <v>16774.88</v>
      </c>
      <c r="G197" s="143"/>
      <c r="H197" s="143"/>
      <c r="I197" s="143"/>
      <c r="J197" s="143"/>
      <c r="K197" s="143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</row>
    <row r="198" spans="1:84" ht="15" customHeight="1" thickBot="1" x14ac:dyDescent="0.25">
      <c r="A198" s="34"/>
      <c r="B198" s="62"/>
      <c r="C198" s="62"/>
      <c r="D198" s="81" t="s">
        <v>69</v>
      </c>
      <c r="E198" s="241"/>
      <c r="F198" s="239">
        <f>SUM(F196:F197)</f>
        <v>50108.61</v>
      </c>
      <c r="G198" s="239">
        <f t="shared" ref="G198:K198" si="47">SUM(G196:G197)</f>
        <v>0</v>
      </c>
      <c r="H198" s="239">
        <f t="shared" si="47"/>
        <v>0</v>
      </c>
      <c r="I198" s="239">
        <f t="shared" si="47"/>
        <v>0</v>
      </c>
      <c r="J198" s="239">
        <f t="shared" si="47"/>
        <v>0</v>
      </c>
      <c r="K198" s="239">
        <f t="shared" si="47"/>
        <v>0</v>
      </c>
      <c r="L198" s="54">
        <f>SUM(E198)</f>
        <v>0</v>
      </c>
      <c r="M198" s="54">
        <f t="shared" ref="M198:R198" si="48">SUM(F198)</f>
        <v>50108.61</v>
      </c>
      <c r="N198" s="54">
        <f t="shared" si="48"/>
        <v>0</v>
      </c>
      <c r="O198" s="54">
        <f t="shared" si="48"/>
        <v>0</v>
      </c>
      <c r="P198" s="54">
        <f t="shared" si="48"/>
        <v>0</v>
      </c>
      <c r="Q198" s="54">
        <f t="shared" si="48"/>
        <v>0</v>
      </c>
      <c r="R198" s="54">
        <f t="shared" si="48"/>
        <v>0</v>
      </c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</row>
    <row r="199" spans="1:84" ht="14.45" customHeight="1" thickBot="1" x14ac:dyDescent="0.3">
      <c r="A199" s="147" t="s">
        <v>242</v>
      </c>
      <c r="B199" s="135"/>
      <c r="C199" s="135"/>
      <c r="D199" s="148"/>
      <c r="E199" s="251"/>
      <c r="F199" s="304">
        <v>50108.61</v>
      </c>
      <c r="G199" s="176"/>
      <c r="H199" s="176"/>
      <c r="I199" s="176"/>
      <c r="J199" s="176"/>
      <c r="K199" s="176"/>
      <c r="L199" s="54">
        <f>SUM(L198)</f>
        <v>0</v>
      </c>
      <c r="M199" s="54">
        <f t="shared" ref="M199:R199" si="49">SUM(M198)</f>
        <v>50108.61</v>
      </c>
      <c r="N199" s="54">
        <f t="shared" si="49"/>
        <v>0</v>
      </c>
      <c r="O199" s="54">
        <f t="shared" si="49"/>
        <v>0</v>
      </c>
      <c r="P199" s="54">
        <f t="shared" si="49"/>
        <v>0</v>
      </c>
      <c r="Q199" s="54">
        <f t="shared" si="49"/>
        <v>0</v>
      </c>
      <c r="R199" s="54">
        <f t="shared" si="49"/>
        <v>0</v>
      </c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</row>
    <row r="200" spans="1:84" ht="15" customHeight="1" x14ac:dyDescent="0.25">
      <c r="A200" s="60" t="s">
        <v>241</v>
      </c>
      <c r="B200" s="77"/>
      <c r="C200" s="77"/>
      <c r="D200" s="77"/>
      <c r="E200" s="252"/>
      <c r="F200" s="55"/>
      <c r="G200" s="232"/>
      <c r="H200" s="232"/>
      <c r="I200" s="232"/>
      <c r="J200" s="232"/>
      <c r="K200" s="232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</row>
    <row r="201" spans="1:84" ht="15" customHeight="1" x14ac:dyDescent="0.25">
      <c r="A201" s="60"/>
      <c r="B201" s="77"/>
      <c r="C201" s="77"/>
      <c r="D201" s="77"/>
      <c r="E201" s="252"/>
      <c r="F201" s="307"/>
      <c r="G201" s="232"/>
      <c r="H201" s="232"/>
      <c r="I201" s="232"/>
      <c r="J201" s="232"/>
      <c r="K201" s="232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</row>
    <row r="202" spans="1:84" s="145" customFormat="1" ht="15.95" customHeight="1" thickBot="1" x14ac:dyDescent="0.25">
      <c r="B202" s="131"/>
      <c r="C202" s="131"/>
      <c r="D202" s="132" t="s">
        <v>309</v>
      </c>
      <c r="E202" s="253"/>
      <c r="F202" s="308"/>
      <c r="G202" s="271"/>
      <c r="H202" s="271"/>
      <c r="I202" s="271"/>
      <c r="J202" s="271"/>
      <c r="K202" s="271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</row>
    <row r="203" spans="1:84" ht="15.95" customHeight="1" thickBot="1" x14ac:dyDescent="0.3">
      <c r="A203" s="27" t="s">
        <v>199</v>
      </c>
      <c r="B203" s="95"/>
      <c r="C203" s="95"/>
      <c r="D203" s="95"/>
      <c r="E203" s="255">
        <f t="shared" ref="E203:K203" si="50">SUM(E170)</f>
        <v>2254395.34</v>
      </c>
      <c r="F203" s="255">
        <f t="shared" si="50"/>
        <v>2467867.81</v>
      </c>
      <c r="G203" s="255">
        <f t="shared" si="50"/>
        <v>2472899</v>
      </c>
      <c r="H203" s="255">
        <f t="shared" si="50"/>
        <v>2553679</v>
      </c>
      <c r="I203" s="255">
        <f t="shared" si="50"/>
        <v>2570069</v>
      </c>
      <c r="J203" s="255">
        <f t="shared" si="50"/>
        <v>2629501</v>
      </c>
      <c r="K203" s="255">
        <f t="shared" si="50"/>
        <v>2689943</v>
      </c>
    </row>
    <row r="204" spans="1:84" ht="15.95" customHeight="1" thickBot="1" x14ac:dyDescent="0.3">
      <c r="A204" s="26" t="s">
        <v>303</v>
      </c>
      <c r="B204" s="72"/>
      <c r="C204" s="89"/>
      <c r="D204" s="89"/>
      <c r="E204" s="255">
        <f t="shared" ref="E204:J204" si="51">SUM(E182)</f>
        <v>81148.27</v>
      </c>
      <c r="F204" s="255">
        <f t="shared" si="51"/>
        <v>49072.45</v>
      </c>
      <c r="G204" s="255">
        <f t="shared" si="51"/>
        <v>1254271</v>
      </c>
      <c r="H204" s="255">
        <f t="shared" si="51"/>
        <v>858311</v>
      </c>
      <c r="I204" s="255">
        <f t="shared" si="51"/>
        <v>700012</v>
      </c>
      <c r="J204" s="255">
        <f t="shared" si="51"/>
        <v>0</v>
      </c>
      <c r="K204" s="82">
        <f t="shared" ref="K204" si="52">SUM(K182)</f>
        <v>0</v>
      </c>
    </row>
    <row r="205" spans="1:84" ht="15" customHeight="1" thickBot="1" x14ac:dyDescent="0.3">
      <c r="A205" s="27" t="s">
        <v>306</v>
      </c>
      <c r="B205" s="96"/>
      <c r="C205" s="95"/>
      <c r="D205" s="95"/>
      <c r="E205" s="255">
        <f t="shared" ref="E205:J205" si="53">SUM(E193)</f>
        <v>1544.25</v>
      </c>
      <c r="F205" s="255">
        <f t="shared" si="53"/>
        <v>91852.3</v>
      </c>
      <c r="G205" s="255">
        <f t="shared" si="53"/>
        <v>95000</v>
      </c>
      <c r="H205" s="255">
        <f t="shared" si="53"/>
        <v>238388</v>
      </c>
      <c r="I205" s="255">
        <f t="shared" si="53"/>
        <v>25000</v>
      </c>
      <c r="J205" s="255">
        <f t="shared" si="53"/>
        <v>0</v>
      </c>
      <c r="K205" s="82">
        <f t="shared" ref="K205" si="54">SUM(K193)</f>
        <v>0</v>
      </c>
    </row>
    <row r="206" spans="1:84" s="18" customFormat="1" ht="15.95" customHeight="1" thickBot="1" x14ac:dyDescent="0.3">
      <c r="A206" s="22" t="s">
        <v>440</v>
      </c>
      <c r="B206" s="92"/>
      <c r="C206" s="75"/>
      <c r="D206" s="75"/>
      <c r="E206" s="250">
        <f t="shared" ref="E206:J206" si="55">SUM(E203:E205)</f>
        <v>2337087.86</v>
      </c>
      <c r="F206" s="250">
        <f t="shared" si="55"/>
        <v>2608792.56</v>
      </c>
      <c r="G206" s="250">
        <f t="shared" si="55"/>
        <v>3822170</v>
      </c>
      <c r="H206" s="250">
        <f t="shared" si="55"/>
        <v>3650378</v>
      </c>
      <c r="I206" s="250">
        <f t="shared" si="55"/>
        <v>3295081</v>
      </c>
      <c r="J206" s="250">
        <f t="shared" si="55"/>
        <v>2629501</v>
      </c>
      <c r="K206" s="98">
        <f>SUM(K203:K205)</f>
        <v>2689943</v>
      </c>
    </row>
    <row r="209" spans="4:11" x14ac:dyDescent="0.2">
      <c r="E209" s="150"/>
      <c r="F209" s="150"/>
      <c r="H209" s="150"/>
      <c r="I209" s="150"/>
    </row>
    <row r="212" spans="4:11" x14ac:dyDescent="0.2">
      <c r="K212" s="6"/>
    </row>
    <row r="213" spans="4:11" x14ac:dyDescent="0.2">
      <c r="G213" s="289"/>
      <c r="H213" s="289"/>
      <c r="I213" s="289"/>
      <c r="J213" s="289"/>
      <c r="K213" s="289"/>
    </row>
    <row r="215" spans="4:11" x14ac:dyDescent="0.2">
      <c r="D215" s="63"/>
      <c r="E215" s="63"/>
      <c r="F215" s="63"/>
      <c r="G215" s="287"/>
      <c r="H215" s="287"/>
      <c r="I215" s="287"/>
      <c r="J215" s="288"/>
      <c r="K215" s="288"/>
    </row>
  </sheetData>
  <sheetProtection selectLockedCells="1" selectUnlockedCells="1"/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Výdavky 2018-2020</vt:lpstr>
      <vt:lpstr>Príjmy 2018-2020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HOLLAN Jozef</cp:lastModifiedBy>
  <cp:lastPrinted>2017-12-05T13:09:20Z</cp:lastPrinted>
  <dcterms:created xsi:type="dcterms:W3CDTF">1997-01-24T11:07:25Z</dcterms:created>
  <dcterms:modified xsi:type="dcterms:W3CDTF">2017-12-05T13:11:10Z</dcterms:modified>
</cp:coreProperties>
</file>