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6\OZ 15.12.2016\"/>
    </mc:Choice>
  </mc:AlternateContent>
  <bookViews>
    <workbookView xWindow="75" yWindow="15" windowWidth="12375" windowHeight="7335"/>
  </bookViews>
  <sheets>
    <sheet name="Výdavky 2017-2019" sheetId="9" r:id="rId1"/>
    <sheet name="Príjmy 2017-2019" sheetId="8" r:id="rId2"/>
  </sheets>
  <calcPr calcId="152511" calcOnSave="0"/>
</workbook>
</file>

<file path=xl/calcChain.xml><?xml version="1.0" encoding="utf-8"?>
<calcChain xmlns="http://schemas.openxmlformats.org/spreadsheetml/2006/main">
  <c r="G530" i="9" l="1"/>
  <c r="H530" i="9"/>
  <c r="I530" i="9"/>
  <c r="J530" i="9"/>
  <c r="K530" i="9"/>
  <c r="L530" i="9"/>
  <c r="F530" i="9"/>
  <c r="G529" i="9"/>
  <c r="H529" i="9"/>
  <c r="I529" i="9"/>
  <c r="J529" i="9"/>
  <c r="K529" i="9"/>
  <c r="L529" i="9"/>
  <c r="F529" i="9"/>
  <c r="G528" i="9"/>
  <c r="H528" i="9"/>
  <c r="I528" i="9"/>
  <c r="J528" i="9"/>
  <c r="K528" i="9"/>
  <c r="L528" i="9"/>
  <c r="F528" i="9"/>
  <c r="F194" i="8"/>
  <c r="G194" i="8"/>
  <c r="H194" i="8"/>
  <c r="I194" i="8"/>
  <c r="J194" i="8"/>
  <c r="K194" i="8"/>
  <c r="E194" i="8"/>
  <c r="F193" i="8"/>
  <c r="G193" i="8"/>
  <c r="H193" i="8"/>
  <c r="I193" i="8"/>
  <c r="J193" i="8"/>
  <c r="K193" i="8"/>
  <c r="E193" i="8"/>
  <c r="F192" i="8"/>
  <c r="G192" i="8"/>
  <c r="H192" i="8"/>
  <c r="I192" i="8"/>
  <c r="J192" i="8"/>
  <c r="K192" i="8"/>
  <c r="E192" i="8"/>
  <c r="M187" i="8"/>
  <c r="N187" i="8"/>
  <c r="O187" i="8"/>
  <c r="P187" i="8"/>
  <c r="Q187" i="8"/>
  <c r="R187" i="8"/>
  <c r="L187" i="8"/>
  <c r="F182" i="8"/>
  <c r="G182" i="8"/>
  <c r="H182" i="8"/>
  <c r="I182" i="8"/>
  <c r="J182" i="8"/>
  <c r="K182" i="8"/>
  <c r="E182" i="8"/>
  <c r="M182" i="8"/>
  <c r="N182" i="8"/>
  <c r="O182" i="8"/>
  <c r="P182" i="8"/>
  <c r="Q182" i="8"/>
  <c r="R182" i="8"/>
  <c r="L182" i="8"/>
  <c r="M181" i="8"/>
  <c r="N181" i="8"/>
  <c r="O181" i="8"/>
  <c r="P181" i="8"/>
  <c r="Q181" i="8"/>
  <c r="R181" i="8"/>
  <c r="L181" i="8"/>
  <c r="F172" i="8"/>
  <c r="G172" i="8"/>
  <c r="H172" i="8"/>
  <c r="I172" i="8"/>
  <c r="J172" i="8"/>
  <c r="K172" i="8"/>
  <c r="E172" i="8"/>
  <c r="F162" i="8"/>
  <c r="G162" i="8"/>
  <c r="H162" i="8"/>
  <c r="I162" i="8"/>
  <c r="J162" i="8"/>
  <c r="K162" i="8"/>
  <c r="E162" i="8"/>
  <c r="M172" i="8"/>
  <c r="N172" i="8"/>
  <c r="O172" i="8"/>
  <c r="P172" i="8"/>
  <c r="Q172" i="8"/>
  <c r="R172" i="8"/>
  <c r="L172" i="8"/>
  <c r="M171" i="8"/>
  <c r="N171" i="8"/>
  <c r="O171" i="8"/>
  <c r="P171" i="8"/>
  <c r="Q171" i="8"/>
  <c r="R171" i="8"/>
  <c r="L171" i="8"/>
  <c r="H171" i="8"/>
  <c r="I171" i="8"/>
  <c r="J171" i="8"/>
  <c r="K171" i="8"/>
  <c r="H161" i="8"/>
  <c r="I161" i="8"/>
  <c r="J161" i="8"/>
  <c r="K161" i="8"/>
  <c r="H131" i="8"/>
  <c r="I131" i="8"/>
  <c r="P131" i="8" s="1"/>
  <c r="J131" i="8"/>
  <c r="Q131" i="8" s="1"/>
  <c r="K131" i="8"/>
  <c r="R131" i="8" s="1"/>
  <c r="H122" i="8"/>
  <c r="I122" i="8"/>
  <c r="J122" i="8"/>
  <c r="Q122" i="8" s="1"/>
  <c r="K122" i="8"/>
  <c r="R122" i="8" s="1"/>
  <c r="H107" i="8"/>
  <c r="I107" i="8"/>
  <c r="J107" i="8"/>
  <c r="Q107" i="8" s="1"/>
  <c r="K107" i="8"/>
  <c r="F78" i="8"/>
  <c r="G78" i="8"/>
  <c r="H78" i="8"/>
  <c r="I78" i="8"/>
  <c r="J78" i="8"/>
  <c r="K78" i="8"/>
  <c r="F68" i="8"/>
  <c r="M68" i="8" s="1"/>
  <c r="G68" i="8"/>
  <c r="H68" i="8"/>
  <c r="I68" i="8"/>
  <c r="J68" i="8"/>
  <c r="Q68" i="8" s="1"/>
  <c r="K68" i="8"/>
  <c r="F30" i="8"/>
  <c r="G30" i="8"/>
  <c r="H30" i="8"/>
  <c r="I30" i="8"/>
  <c r="J30" i="8"/>
  <c r="K30" i="8"/>
  <c r="E30" i="8"/>
  <c r="F26" i="8"/>
  <c r="G26" i="8"/>
  <c r="H26" i="8"/>
  <c r="I26" i="8"/>
  <c r="J26" i="8"/>
  <c r="K26" i="8"/>
  <c r="E26" i="8"/>
  <c r="M161" i="8"/>
  <c r="O161" i="8"/>
  <c r="P161" i="8"/>
  <c r="Q161" i="8"/>
  <c r="R161" i="8"/>
  <c r="L161" i="8"/>
  <c r="M131" i="8"/>
  <c r="O131" i="8"/>
  <c r="L131" i="8"/>
  <c r="M122" i="8"/>
  <c r="O122" i="8"/>
  <c r="P122" i="8"/>
  <c r="L122" i="8"/>
  <c r="M113" i="8"/>
  <c r="O113" i="8"/>
  <c r="P113" i="8"/>
  <c r="Q113" i="8"/>
  <c r="R113" i="8"/>
  <c r="M110" i="8"/>
  <c r="O110" i="8"/>
  <c r="P110" i="8"/>
  <c r="Q110" i="8"/>
  <c r="R110" i="8"/>
  <c r="M107" i="8"/>
  <c r="L107" i="8"/>
  <c r="M78" i="8"/>
  <c r="M44" i="8"/>
  <c r="M40" i="8"/>
  <c r="M30" i="8"/>
  <c r="L509" i="9"/>
  <c r="T509" i="9"/>
  <c r="T510" i="9" s="1"/>
  <c r="L510" i="9" s="1"/>
  <c r="L525" i="9" s="1"/>
  <c r="G526" i="9"/>
  <c r="H526" i="9"/>
  <c r="I526" i="9"/>
  <c r="J526" i="9"/>
  <c r="K526" i="9"/>
  <c r="F526" i="9"/>
  <c r="G525" i="9"/>
  <c r="H525" i="9"/>
  <c r="I525" i="9"/>
  <c r="J525" i="9"/>
  <c r="K525" i="9"/>
  <c r="F525" i="9"/>
  <c r="G524" i="9"/>
  <c r="H524" i="9"/>
  <c r="I524" i="9"/>
  <c r="J524" i="9"/>
  <c r="K524" i="9"/>
  <c r="F524" i="9"/>
  <c r="G523" i="9"/>
  <c r="H523" i="9"/>
  <c r="I523" i="9"/>
  <c r="J523" i="9"/>
  <c r="K523" i="9"/>
  <c r="L523" i="9"/>
  <c r="F523" i="9"/>
  <c r="G510" i="9"/>
  <c r="H510" i="9"/>
  <c r="I510" i="9"/>
  <c r="J510" i="9"/>
  <c r="K510" i="9"/>
  <c r="F510" i="9"/>
  <c r="G496" i="9"/>
  <c r="H496" i="9"/>
  <c r="I496" i="9"/>
  <c r="J496" i="9"/>
  <c r="K496" i="9"/>
  <c r="F496" i="9"/>
  <c r="G450" i="9"/>
  <c r="H450" i="9"/>
  <c r="I450" i="9"/>
  <c r="J450" i="9"/>
  <c r="K450" i="9"/>
  <c r="L450" i="9"/>
  <c r="F450" i="9"/>
  <c r="O510" i="9"/>
  <c r="P510" i="9"/>
  <c r="Q510" i="9"/>
  <c r="R510" i="9"/>
  <c r="S510" i="9"/>
  <c r="N510" i="9"/>
  <c r="O509" i="9"/>
  <c r="P509" i="9"/>
  <c r="Q509" i="9"/>
  <c r="R509" i="9"/>
  <c r="S509" i="9"/>
  <c r="N509" i="9"/>
  <c r="O496" i="9"/>
  <c r="P496" i="9"/>
  <c r="Q496" i="9"/>
  <c r="R496" i="9"/>
  <c r="S496" i="9"/>
  <c r="N496" i="9"/>
  <c r="O495" i="9"/>
  <c r="P495" i="9"/>
  <c r="Q495" i="9"/>
  <c r="R495" i="9"/>
  <c r="S495" i="9"/>
  <c r="N495" i="9"/>
  <c r="O450" i="9"/>
  <c r="P450" i="9"/>
  <c r="Q450" i="9"/>
  <c r="R450" i="9"/>
  <c r="S450" i="9"/>
  <c r="T450" i="9"/>
  <c r="O449" i="9"/>
  <c r="P449" i="9"/>
  <c r="Q449" i="9"/>
  <c r="R449" i="9"/>
  <c r="S449" i="9"/>
  <c r="T449" i="9"/>
  <c r="N449" i="9"/>
  <c r="O444" i="9"/>
  <c r="P444" i="9"/>
  <c r="Q444" i="9"/>
  <c r="R444" i="9"/>
  <c r="S444" i="9"/>
  <c r="T444" i="9"/>
  <c r="N444" i="9"/>
  <c r="O437" i="9"/>
  <c r="P437" i="9"/>
  <c r="Q437" i="9"/>
  <c r="R437" i="9"/>
  <c r="S437" i="9"/>
  <c r="T437" i="9"/>
  <c r="N437" i="9"/>
  <c r="O429" i="9"/>
  <c r="P429" i="9"/>
  <c r="Q429" i="9"/>
  <c r="R429" i="9"/>
  <c r="S429" i="9"/>
  <c r="T429" i="9"/>
  <c r="N429" i="9"/>
  <c r="O424" i="9"/>
  <c r="P424" i="9"/>
  <c r="Q424" i="9"/>
  <c r="R424" i="9"/>
  <c r="S424" i="9"/>
  <c r="T424" i="9"/>
  <c r="N424" i="9"/>
  <c r="O419" i="9"/>
  <c r="P419" i="9"/>
  <c r="Q419" i="9"/>
  <c r="R419" i="9"/>
  <c r="S419" i="9"/>
  <c r="T419" i="9"/>
  <c r="N419" i="9"/>
  <c r="O416" i="9"/>
  <c r="P416" i="9"/>
  <c r="Q416" i="9"/>
  <c r="R416" i="9"/>
  <c r="S416" i="9"/>
  <c r="T416" i="9"/>
  <c r="N416" i="9"/>
  <c r="O411" i="9"/>
  <c r="P411" i="9"/>
  <c r="Q411" i="9"/>
  <c r="R411" i="9"/>
  <c r="S411" i="9"/>
  <c r="T411" i="9"/>
  <c r="N411" i="9"/>
  <c r="O398" i="9"/>
  <c r="P398" i="9"/>
  <c r="Q398" i="9"/>
  <c r="R398" i="9"/>
  <c r="S398" i="9"/>
  <c r="T398" i="9"/>
  <c r="N398" i="9"/>
  <c r="O394" i="9"/>
  <c r="P394" i="9"/>
  <c r="Q394" i="9"/>
  <c r="R394" i="9"/>
  <c r="S394" i="9"/>
  <c r="T394" i="9"/>
  <c r="N394" i="9"/>
  <c r="O384" i="9"/>
  <c r="P384" i="9"/>
  <c r="Q384" i="9"/>
  <c r="R384" i="9"/>
  <c r="S384" i="9"/>
  <c r="T384" i="9"/>
  <c r="N384" i="9"/>
  <c r="O376" i="9"/>
  <c r="P376" i="9"/>
  <c r="Q376" i="9"/>
  <c r="R376" i="9"/>
  <c r="S376" i="9"/>
  <c r="T376" i="9"/>
  <c r="N376" i="9"/>
  <c r="O369" i="9"/>
  <c r="N369" i="9"/>
  <c r="O361" i="9"/>
  <c r="N361" i="9"/>
  <c r="O342" i="9"/>
  <c r="N342" i="9"/>
  <c r="O318" i="9"/>
  <c r="N318" i="9"/>
  <c r="O310" i="9"/>
  <c r="N310" i="9"/>
  <c r="O305" i="9"/>
  <c r="N305" i="9"/>
  <c r="N450" i="9" s="1"/>
  <c r="O261" i="9"/>
  <c r="N261" i="9"/>
  <c r="O252" i="9"/>
  <c r="N252" i="9"/>
  <c r="O220" i="9"/>
  <c r="N220" i="9"/>
  <c r="O212" i="9"/>
  <c r="N212" i="9"/>
  <c r="O204" i="9"/>
  <c r="N204" i="9"/>
  <c r="O183" i="9"/>
  <c r="O179" i="9"/>
  <c r="N179" i="9"/>
  <c r="O172" i="9"/>
  <c r="N172" i="9"/>
  <c r="O148" i="9"/>
  <c r="N148" i="9"/>
  <c r="O130" i="9"/>
  <c r="N130" i="9"/>
  <c r="O124" i="9"/>
  <c r="N124" i="9"/>
  <c r="O112" i="9"/>
  <c r="N112" i="9"/>
  <c r="O106" i="9"/>
  <c r="N106" i="9"/>
  <c r="O92" i="9"/>
  <c r="N92" i="9"/>
  <c r="O89" i="9"/>
  <c r="N89" i="9"/>
  <c r="O78" i="9"/>
  <c r="N78" i="9"/>
  <c r="O74" i="9"/>
  <c r="N74" i="9"/>
  <c r="Q26" i="8"/>
  <c r="Q30" i="8"/>
  <c r="J40" i="8"/>
  <c r="Q40" i="8" s="1"/>
  <c r="J44" i="8"/>
  <c r="Q44" i="8" s="1"/>
  <c r="Q78" i="8"/>
  <c r="J181" i="8"/>
  <c r="J195" i="8"/>
  <c r="Q162" i="8" l="1"/>
  <c r="L495" i="9"/>
  <c r="J509" i="9"/>
  <c r="K509" i="9"/>
  <c r="J495" i="9"/>
  <c r="K495" i="9"/>
  <c r="J449" i="9"/>
  <c r="K449" i="9"/>
  <c r="L449" i="9"/>
  <c r="J444" i="9"/>
  <c r="K444" i="9"/>
  <c r="L444" i="9"/>
  <c r="J437" i="9"/>
  <c r="K437" i="9"/>
  <c r="L437" i="9"/>
  <c r="J429" i="9"/>
  <c r="K429" i="9"/>
  <c r="L429" i="9"/>
  <c r="J424" i="9"/>
  <c r="K424" i="9"/>
  <c r="L424" i="9"/>
  <c r="J419" i="9"/>
  <c r="K419" i="9"/>
  <c r="L419" i="9"/>
  <c r="J416" i="9"/>
  <c r="K416" i="9"/>
  <c r="L416" i="9"/>
  <c r="J411" i="9"/>
  <c r="K411" i="9"/>
  <c r="L411" i="9"/>
  <c r="J398" i="9"/>
  <c r="K398" i="9"/>
  <c r="L398" i="9"/>
  <c r="J394" i="9"/>
  <c r="K394" i="9"/>
  <c r="L394" i="9"/>
  <c r="J384" i="9"/>
  <c r="K384" i="9"/>
  <c r="L384" i="9"/>
  <c r="J376" i="9"/>
  <c r="K376" i="9"/>
  <c r="L376" i="9"/>
  <c r="J369" i="9"/>
  <c r="R369" i="9" s="1"/>
  <c r="K369" i="9"/>
  <c r="S369" i="9" s="1"/>
  <c r="L369" i="9"/>
  <c r="T369" i="9" s="1"/>
  <c r="J361" i="9"/>
  <c r="R361" i="9" s="1"/>
  <c r="K361" i="9"/>
  <c r="S361" i="9" s="1"/>
  <c r="L361" i="9"/>
  <c r="T361" i="9" s="1"/>
  <c r="J342" i="9"/>
  <c r="R342" i="9" s="1"/>
  <c r="K342" i="9"/>
  <c r="S342" i="9" s="1"/>
  <c r="L342" i="9"/>
  <c r="T342" i="9" s="1"/>
  <c r="J318" i="9"/>
  <c r="R318" i="9" s="1"/>
  <c r="K318" i="9"/>
  <c r="S318" i="9" s="1"/>
  <c r="L318" i="9"/>
  <c r="T318" i="9" s="1"/>
  <c r="J310" i="9"/>
  <c r="R310" i="9" s="1"/>
  <c r="K310" i="9"/>
  <c r="S310" i="9" s="1"/>
  <c r="L310" i="9"/>
  <c r="T310" i="9" s="1"/>
  <c r="J305" i="9"/>
  <c r="R305" i="9" s="1"/>
  <c r="K305" i="9"/>
  <c r="S305" i="9" s="1"/>
  <c r="L305" i="9"/>
  <c r="T305" i="9" s="1"/>
  <c r="J261" i="9"/>
  <c r="R261" i="9" s="1"/>
  <c r="K261" i="9"/>
  <c r="S261" i="9" s="1"/>
  <c r="L261" i="9"/>
  <c r="T261" i="9" s="1"/>
  <c r="J252" i="9"/>
  <c r="R252" i="9" s="1"/>
  <c r="K252" i="9"/>
  <c r="S252" i="9" s="1"/>
  <c r="L252" i="9"/>
  <c r="T252" i="9" s="1"/>
  <c r="J220" i="9"/>
  <c r="R220" i="9" s="1"/>
  <c r="K220" i="9"/>
  <c r="S220" i="9" s="1"/>
  <c r="L220" i="9"/>
  <c r="T220" i="9" s="1"/>
  <c r="J212" i="9"/>
  <c r="R212" i="9" s="1"/>
  <c r="K212" i="9"/>
  <c r="S212" i="9" s="1"/>
  <c r="L212" i="9"/>
  <c r="T212" i="9" s="1"/>
  <c r="J204" i="9"/>
  <c r="R204" i="9" s="1"/>
  <c r="K204" i="9"/>
  <c r="S204" i="9" s="1"/>
  <c r="L204" i="9"/>
  <c r="T204" i="9" s="1"/>
  <c r="J179" i="9"/>
  <c r="R179" i="9" s="1"/>
  <c r="K179" i="9"/>
  <c r="S179" i="9" s="1"/>
  <c r="L179" i="9"/>
  <c r="T179" i="9" s="1"/>
  <c r="J172" i="9"/>
  <c r="R172" i="9" s="1"/>
  <c r="K172" i="9"/>
  <c r="S172" i="9" s="1"/>
  <c r="L172" i="9"/>
  <c r="T172" i="9" s="1"/>
  <c r="J148" i="9"/>
  <c r="R148" i="9" s="1"/>
  <c r="K148" i="9"/>
  <c r="S148" i="9" s="1"/>
  <c r="L148" i="9"/>
  <c r="T148" i="9" s="1"/>
  <c r="J130" i="9"/>
  <c r="R130" i="9" s="1"/>
  <c r="K130" i="9"/>
  <c r="S130" i="9" s="1"/>
  <c r="L130" i="9"/>
  <c r="T130" i="9" s="1"/>
  <c r="J124" i="9"/>
  <c r="R124" i="9" s="1"/>
  <c r="K124" i="9"/>
  <c r="S124" i="9" s="1"/>
  <c r="L124" i="9"/>
  <c r="T124" i="9" s="1"/>
  <c r="J112" i="9"/>
  <c r="R112" i="9" s="1"/>
  <c r="K112" i="9"/>
  <c r="S112" i="9" s="1"/>
  <c r="L112" i="9"/>
  <c r="T112" i="9" s="1"/>
  <c r="J106" i="9"/>
  <c r="R106" i="9" s="1"/>
  <c r="K106" i="9"/>
  <c r="S106" i="9" s="1"/>
  <c r="L106" i="9"/>
  <c r="T106" i="9" s="1"/>
  <c r="J89" i="9"/>
  <c r="R89" i="9" s="1"/>
  <c r="K89" i="9"/>
  <c r="S89" i="9" s="1"/>
  <c r="L89" i="9"/>
  <c r="T89" i="9" s="1"/>
  <c r="J78" i="9"/>
  <c r="R78" i="9" s="1"/>
  <c r="K78" i="9"/>
  <c r="S78" i="9" s="1"/>
  <c r="L78" i="9"/>
  <c r="T78" i="9" s="1"/>
  <c r="J74" i="9"/>
  <c r="R74" i="9" s="1"/>
  <c r="K74" i="9"/>
  <c r="S74" i="9" s="1"/>
  <c r="L74" i="9"/>
  <c r="T74" i="9" s="1"/>
  <c r="T495" i="9" l="1"/>
  <c r="T496" i="9" s="1"/>
  <c r="L496" i="9" s="1"/>
  <c r="L524" i="9" s="1"/>
  <c r="L526" i="9" s="1"/>
  <c r="I124" i="9"/>
  <c r="Q124" i="9" s="1"/>
  <c r="H124" i="9"/>
  <c r="P124" i="9" s="1"/>
  <c r="I509" i="9"/>
  <c r="H509" i="9"/>
  <c r="I181" i="8"/>
  <c r="H181" i="8"/>
  <c r="G181" i="8"/>
  <c r="K520" i="9"/>
  <c r="I531" i="9" l="1"/>
  <c r="I533" i="9" s="1"/>
  <c r="J531" i="9"/>
  <c r="J533" i="9" s="1"/>
  <c r="K531" i="9"/>
  <c r="K533" i="9" s="1"/>
  <c r="L531" i="9"/>
  <c r="L533" i="9" s="1"/>
  <c r="K195" i="8"/>
  <c r="I195" i="8"/>
  <c r="H195" i="8"/>
  <c r="O107" i="8"/>
  <c r="P107" i="8"/>
  <c r="R107" i="8"/>
  <c r="O78" i="8"/>
  <c r="P78" i="8"/>
  <c r="R78" i="8"/>
  <c r="O68" i="8"/>
  <c r="P68" i="8"/>
  <c r="R68" i="8"/>
  <c r="H44" i="8"/>
  <c r="O44" i="8" s="1"/>
  <c r="I44" i="8"/>
  <c r="P44" i="8" s="1"/>
  <c r="K44" i="8"/>
  <c r="R44" i="8" s="1"/>
  <c r="H40" i="8"/>
  <c r="O40" i="8" s="1"/>
  <c r="I40" i="8"/>
  <c r="P40" i="8" s="1"/>
  <c r="K40" i="8"/>
  <c r="R40" i="8" s="1"/>
  <c r="O30" i="8"/>
  <c r="P30" i="8"/>
  <c r="R30" i="8"/>
  <c r="O26" i="8"/>
  <c r="P26" i="8"/>
  <c r="R26" i="8"/>
  <c r="I495" i="9"/>
  <c r="I449" i="9"/>
  <c r="I444" i="9"/>
  <c r="I437" i="9"/>
  <c r="I429" i="9"/>
  <c r="I424" i="9"/>
  <c r="I419" i="9"/>
  <c r="I416" i="9"/>
  <c r="I411" i="9"/>
  <c r="I398" i="9"/>
  <c r="I394" i="9"/>
  <c r="I384" i="9"/>
  <c r="I376" i="9"/>
  <c r="I369" i="9"/>
  <c r="Q369" i="9" s="1"/>
  <c r="I361" i="9"/>
  <c r="Q361" i="9" s="1"/>
  <c r="I342" i="9"/>
  <c r="Q342" i="9" s="1"/>
  <c r="I318" i="9"/>
  <c r="Q318" i="9" s="1"/>
  <c r="I310" i="9"/>
  <c r="Q310" i="9" s="1"/>
  <c r="I305" i="9"/>
  <c r="Q305" i="9" s="1"/>
  <c r="I261" i="9"/>
  <c r="Q261" i="9" s="1"/>
  <c r="I252" i="9"/>
  <c r="Q252" i="9" s="1"/>
  <c r="I220" i="9"/>
  <c r="Q220" i="9" s="1"/>
  <c r="I212" i="9"/>
  <c r="Q212" i="9" s="1"/>
  <c r="I204" i="9"/>
  <c r="Q204" i="9" s="1"/>
  <c r="I183" i="9"/>
  <c r="Q183" i="9" s="1"/>
  <c r="J183" i="9"/>
  <c r="R183" i="9" s="1"/>
  <c r="K183" i="9"/>
  <c r="S183" i="9" s="1"/>
  <c r="L183" i="9"/>
  <c r="T183" i="9" s="1"/>
  <c r="I179" i="9"/>
  <c r="Q179" i="9" s="1"/>
  <c r="I172" i="9"/>
  <c r="Q172" i="9" s="1"/>
  <c r="I148" i="9"/>
  <c r="Q148" i="9" s="1"/>
  <c r="I130" i="9"/>
  <c r="Q130" i="9" s="1"/>
  <c r="I112" i="9"/>
  <c r="Q112" i="9" s="1"/>
  <c r="I106" i="9"/>
  <c r="Q106" i="9" s="1"/>
  <c r="I92" i="9"/>
  <c r="Q92" i="9" s="1"/>
  <c r="J92" i="9"/>
  <c r="R92" i="9" s="1"/>
  <c r="K92" i="9"/>
  <c r="S92" i="9" s="1"/>
  <c r="L92" i="9"/>
  <c r="T92" i="9" s="1"/>
  <c r="I89" i="9"/>
  <c r="Q89" i="9" s="1"/>
  <c r="I78" i="9"/>
  <c r="Q78" i="9" s="1"/>
  <c r="I74" i="9"/>
  <c r="Q74" i="9" s="1"/>
  <c r="O162" i="8" l="1"/>
  <c r="R162" i="8"/>
  <c r="P162" i="8"/>
  <c r="G171" i="8"/>
  <c r="G161" i="8"/>
  <c r="N161" i="8" s="1"/>
  <c r="G131" i="8"/>
  <c r="N131" i="8" s="1"/>
  <c r="G122" i="8"/>
  <c r="N122" i="8" s="1"/>
  <c r="G113" i="8"/>
  <c r="N113" i="8" s="1"/>
  <c r="G110" i="8"/>
  <c r="N110" i="8" s="1"/>
  <c r="G107" i="8"/>
  <c r="N107" i="8" s="1"/>
  <c r="N78" i="8"/>
  <c r="N68" i="8"/>
  <c r="G40" i="8"/>
  <c r="N40" i="8" s="1"/>
  <c r="N30" i="8"/>
  <c r="N26" i="8"/>
  <c r="H495" i="9"/>
  <c r="H449" i="9"/>
  <c r="H444" i="9"/>
  <c r="H437" i="9"/>
  <c r="H429" i="9"/>
  <c r="H424" i="9"/>
  <c r="H419" i="9"/>
  <c r="H416" i="9"/>
  <c r="H411" i="9"/>
  <c r="H398" i="9"/>
  <c r="H394" i="9"/>
  <c r="H384" i="9"/>
  <c r="H376" i="9"/>
  <c r="H369" i="9"/>
  <c r="P369" i="9" s="1"/>
  <c r="H361" i="9"/>
  <c r="P361" i="9" s="1"/>
  <c r="H342" i="9"/>
  <c r="P342" i="9" s="1"/>
  <c r="H318" i="9"/>
  <c r="P318" i="9" s="1"/>
  <c r="H310" i="9"/>
  <c r="P310" i="9" s="1"/>
  <c r="H305" i="9"/>
  <c r="P305" i="9" s="1"/>
  <c r="H261" i="9"/>
  <c r="P261" i="9" s="1"/>
  <c r="H252" i="9"/>
  <c r="P252" i="9" s="1"/>
  <c r="H220" i="9"/>
  <c r="P220" i="9" s="1"/>
  <c r="H212" i="9"/>
  <c r="P212" i="9" s="1"/>
  <c r="H204" i="9"/>
  <c r="P204" i="9" s="1"/>
  <c r="H179" i="9"/>
  <c r="P179" i="9" s="1"/>
  <c r="H172" i="9"/>
  <c r="P172" i="9" s="1"/>
  <c r="H148" i="9"/>
  <c r="P148" i="9" s="1"/>
  <c r="H130" i="9"/>
  <c r="P130" i="9" s="1"/>
  <c r="H112" i="9"/>
  <c r="P112" i="9" s="1"/>
  <c r="H106" i="9"/>
  <c r="P106" i="9" s="1"/>
  <c r="H89" i="9" l="1"/>
  <c r="P89" i="9" s="1"/>
  <c r="H78" i="9"/>
  <c r="P78" i="9" s="1"/>
  <c r="H74" i="9"/>
  <c r="P74" i="9" s="1"/>
  <c r="G419" i="9" l="1"/>
  <c r="F419" i="9"/>
  <c r="M26" i="8"/>
  <c r="M162" i="8" s="1"/>
  <c r="E113" i="8"/>
  <c r="L113" i="8" s="1"/>
  <c r="E110" i="8"/>
  <c r="L110" i="8" s="1"/>
  <c r="E78" i="8"/>
  <c r="L78" i="8" s="1"/>
  <c r="E68" i="8"/>
  <c r="L68" i="8" s="1"/>
  <c r="E40" i="8"/>
  <c r="L40" i="8" s="1"/>
  <c r="L30" i="8"/>
  <c r="L26" i="8"/>
  <c r="G195" i="8" l="1"/>
  <c r="G44" i="8"/>
  <c r="N44" i="8" s="1"/>
  <c r="N162" i="8" s="1"/>
  <c r="H531" i="9"/>
  <c r="H533" i="9" s="1"/>
  <c r="H183" i="9"/>
  <c r="P183" i="9" s="1"/>
  <c r="H92" i="9"/>
  <c r="P92" i="9" s="1"/>
  <c r="F183" i="9" l="1"/>
  <c r="N183" i="9" s="1"/>
  <c r="F531" i="9"/>
  <c r="F533" i="9" s="1"/>
  <c r="G531" i="9"/>
  <c r="G533" i="9" s="1"/>
  <c r="E44" i="8" l="1"/>
  <c r="L44" i="8" s="1"/>
  <c r="L162" i="8" s="1"/>
  <c r="E195" i="8" l="1"/>
  <c r="F195" i="8"/>
</calcChain>
</file>

<file path=xl/sharedStrings.xml><?xml version="1.0" encoding="utf-8"?>
<sst xmlns="http://schemas.openxmlformats.org/spreadsheetml/2006/main" count="1232" uniqueCount="915">
  <si>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</si>
  <si>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</si>
  <si>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</si>
  <si>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</si>
  <si>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</si>
  <si>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</si>
  <si>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</si>
  <si>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</si>
  <si>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</si>
  <si>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</si>
  <si>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</si>
  <si>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</si>
  <si>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</si>
  <si>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</si>
  <si>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</si>
  <si>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</si>
  <si>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</si>
  <si>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</si>
  <si>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</si>
  <si>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</si>
  <si>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</si>
  <si>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</si>
  <si>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</si>
  <si>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</si>
  <si>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</si>
  <si>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</si>
  <si>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</si>
  <si>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</si>
  <si>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</si>
  <si>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</si>
  <si>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</si>
  <si>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</si>
  <si>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</si>
  <si>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</si>
  <si>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</si>
  <si>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</si>
  <si>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</si>
  <si>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</si>
  <si>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</si>
  <si>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</si>
  <si>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</si>
  <si>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</si>
  <si>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</si>
  <si>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</si>
  <si>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</si>
  <si>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</si>
  <si>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</si>
  <si>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</si>
  <si>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</si>
  <si>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</si>
  <si>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</si>
  <si>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</si>
  <si>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</si>
  <si>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</si>
  <si>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</si>
  <si>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</si>
  <si>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</si>
  <si>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</si>
  <si>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</si>
  <si>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</si>
  <si>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</si>
  <si>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</si>
  <si>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</si>
  <si>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</si>
  <si>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</si>
  <si>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</si>
  <si>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</si>
  <si>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</si>
  <si>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</si>
  <si>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</si>
  <si>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</si>
  <si>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</si>
  <si>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</si>
  <si>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</si>
  <si>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</si>
  <si>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</si>
  <si>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</si>
  <si>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</si>
  <si>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</si>
  <si>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</si>
  <si>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</si>
  <si>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</si>
  <si>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</si>
  <si>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</si>
  <si>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</si>
  <si>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</si>
  <si>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</si>
  <si>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</si>
  <si>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</si>
  <si>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</si>
  <si>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</si>
  <si>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</si>
  <si>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</si>
  <si>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</si>
  <si>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</si>
  <si>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</si>
  <si>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</si>
  <si>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</si>
  <si>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</si>
  <si>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</si>
  <si>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</si>
  <si>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</si>
  <si>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</si>
  <si>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</si>
  <si>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</si>
  <si>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</si>
  <si>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 xml:space="preserve">       - Led.Rovne - telef.popl.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</si>
  <si>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</si>
  <si>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</si>
  <si>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</si>
  <si>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</si>
  <si>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</si>
  <si>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</si>
  <si>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</si>
  <si>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</si>
  <si>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</si>
  <si>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</si>
  <si>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</si>
  <si>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</si>
  <si>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</si>
  <si>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</si>
  <si>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</si>
  <si>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</si>
  <si>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</si>
  <si>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</si>
  <si>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</si>
  <si>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</si>
  <si>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</si>
  <si>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</si>
  <si>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</si>
  <si>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</si>
  <si>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</si>
  <si>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</si>
  <si>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</si>
  <si>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</si>
  <si>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</si>
  <si>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</si>
  <si>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</si>
  <si>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</si>
  <si>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</si>
  <si>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</si>
  <si>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</si>
  <si>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</si>
  <si>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</si>
  <si>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</si>
  <si>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</si>
  <si>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</si>
  <si>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</si>
  <si>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</si>
  <si>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</si>
  <si>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</si>
  <si>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</si>
  <si>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</si>
  <si>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</si>
  <si>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</si>
  <si>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</si>
  <si>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</si>
  <si>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</si>
  <si>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</si>
  <si>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</si>
  <si>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</si>
  <si>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</si>
  <si>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</si>
  <si>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</si>
  <si>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</si>
  <si>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</si>
  <si>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</si>
  <si>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</si>
  <si>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</si>
  <si>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</si>
  <si>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</si>
  <si>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</si>
  <si>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</si>
  <si>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</si>
  <si>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</si>
  <si>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</si>
  <si>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</si>
  <si>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</si>
  <si>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</si>
  <si>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</si>
  <si>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</si>
  <si>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</si>
  <si>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</si>
  <si>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</si>
  <si>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</si>
  <si>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</si>
  <si>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</si>
  <si>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</si>
  <si>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</si>
  <si>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</si>
  <si>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</si>
  <si>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</si>
  <si>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</si>
  <si>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</si>
  <si>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</si>
  <si>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</si>
  <si>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</si>
  <si>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</si>
  <si>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</si>
  <si>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</si>
  <si>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</si>
  <si>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</si>
  <si>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</si>
  <si>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</si>
  <si>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</si>
  <si>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</si>
  <si>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</si>
  <si>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</si>
  <si>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</si>
  <si>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</si>
  <si>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</si>
  <si>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</si>
  <si>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</si>
  <si>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</si>
  <si>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</si>
  <si>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</si>
  <si>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</si>
  <si>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</si>
  <si>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</si>
  <si>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</si>
  <si>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</si>
  <si>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</si>
  <si>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</si>
  <si>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</si>
  <si>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</si>
  <si>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</si>
  <si>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</si>
  <si>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</si>
  <si>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</si>
  <si>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</si>
  <si>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</si>
  <si>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</si>
  <si>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</si>
  <si>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</si>
  <si>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</si>
  <si>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</si>
  <si>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</si>
  <si>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</si>
  <si>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</si>
  <si>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</si>
  <si>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</si>
  <si>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</si>
  <si>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</si>
  <si>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</si>
  <si>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</si>
  <si>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</si>
  <si>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</si>
  <si>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</si>
  <si>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</si>
  <si>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</si>
  <si>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</si>
  <si>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     starosta obce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</si>
  <si>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</si>
  <si>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</si>
  <si>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</si>
  <si>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</si>
  <si>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</si>
  <si>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</si>
  <si>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</si>
  <si>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</si>
  <si>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</si>
  <si>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</si>
  <si>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</si>
  <si>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</si>
  <si>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</si>
  <si>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</si>
  <si>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</si>
  <si>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</si>
  <si>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</si>
  <si>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</si>
  <si>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</si>
  <si>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223001-17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</si>
  <si>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</si>
  <si>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</si>
  <si>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</si>
  <si>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</si>
  <si>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</si>
  <si>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</si>
  <si>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</si>
  <si>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</si>
  <si>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</si>
  <si>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</si>
  <si>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</si>
  <si>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</si>
  <si>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</si>
  <si>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</si>
  <si>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</si>
  <si>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</si>
  <si>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</si>
  <si>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</si>
  <si>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</si>
  <si>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</si>
  <si>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</si>
  <si>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</si>
  <si>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</si>
  <si>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</si>
  <si>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</si>
  <si>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</si>
  <si>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</si>
  <si>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</si>
  <si>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</si>
  <si>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</si>
  <si>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</si>
  <si>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</si>
  <si>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</si>
  <si>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</si>
  <si>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</si>
  <si>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</si>
  <si>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</si>
  <si>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</si>
  <si>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</si>
  <si>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</si>
  <si>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</si>
  <si>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</si>
  <si>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</si>
  <si>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</si>
  <si>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</si>
  <si>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</si>
  <si>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</si>
  <si>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</si>
  <si>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</si>
  <si>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</si>
  <si>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</si>
  <si>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</si>
  <si>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</si>
  <si>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</si>
  <si>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</si>
  <si>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</si>
  <si>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</si>
  <si>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</si>
  <si>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</si>
  <si>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</si>
  <si>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</si>
  <si>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</si>
  <si>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</si>
  <si>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</si>
  <si>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</si>
  <si>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</si>
  <si>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</si>
  <si>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</si>
  <si>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</si>
  <si>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</si>
  <si>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</si>
  <si>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</si>
  <si>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</si>
  <si>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</si>
  <si>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</si>
  <si>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</si>
  <si>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</si>
  <si>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</si>
  <si>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</si>
  <si>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</si>
  <si>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</si>
  <si>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</si>
  <si>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</si>
  <si>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</si>
  <si>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</si>
  <si>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</si>
  <si>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</si>
  <si>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</si>
  <si>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</si>
  <si>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</si>
  <si>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</si>
  <si>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</si>
  <si>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</si>
  <si>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</si>
  <si>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</si>
  <si>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</si>
  <si>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</si>
  <si>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</si>
  <si>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</si>
  <si>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</si>
  <si>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</si>
  <si>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</si>
  <si>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</si>
  <si>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</si>
  <si>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</si>
  <si>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</si>
  <si>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</si>
  <si>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</si>
  <si>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</si>
  <si>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</si>
  <si>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</si>
  <si>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</si>
  <si>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</si>
  <si>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</si>
  <si>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</si>
  <si>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</si>
  <si>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</si>
  <si>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</si>
  <si>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</si>
  <si>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</si>
  <si>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</si>
  <si>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</si>
  <si>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</si>
  <si>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</si>
  <si>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</si>
  <si>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</si>
  <si>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</si>
  <si>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</si>
  <si>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</si>
  <si>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</si>
  <si>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</si>
  <si>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</si>
  <si>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</si>
  <si>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</si>
  <si>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</si>
  <si>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</si>
  <si>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</si>
  <si>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</si>
  <si>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</si>
  <si>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</si>
  <si>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</si>
  <si>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</si>
  <si>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</si>
  <si>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</si>
  <si>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</si>
  <si>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</si>
  <si>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</si>
  <si>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</si>
  <si>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</si>
  <si>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</si>
  <si>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</si>
  <si>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</si>
  <si>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</si>
  <si>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</si>
  <si>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</si>
  <si>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</si>
  <si>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</si>
  <si>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</si>
  <si>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</si>
  <si>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</si>
  <si>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</si>
  <si>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</si>
  <si>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</si>
  <si>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</si>
  <si>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</si>
  <si>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</si>
  <si>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</si>
  <si>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</si>
  <si>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</si>
  <si>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</si>
  <si>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</si>
  <si>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</si>
  <si>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</si>
  <si>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</si>
  <si>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</si>
  <si>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</si>
  <si>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</si>
  <si>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</si>
  <si>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</si>
  <si>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</si>
  <si>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</si>
  <si>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</si>
  <si>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</si>
  <si>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</si>
  <si>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</si>
  <si>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</si>
  <si>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</si>
  <si>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</si>
  <si>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</si>
  <si>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</si>
  <si>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</si>
  <si>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</si>
  <si>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</si>
  <si>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</si>
  <si>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</si>
  <si>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</si>
  <si>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</si>
  <si>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</si>
  <si>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</si>
  <si>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</si>
  <si>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</si>
  <si>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</si>
  <si>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</si>
  <si>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</si>
  <si>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</si>
  <si>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</si>
  <si>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</si>
  <si>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</si>
  <si>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</si>
  <si>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</si>
  <si>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</si>
  <si>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</si>
  <si>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</si>
  <si>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</si>
  <si>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</si>
  <si>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</si>
  <si>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</si>
  <si>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</si>
  <si>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</si>
  <si>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</si>
  <si>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</si>
  <si>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</si>
  <si>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</si>
  <si>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</si>
  <si>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</si>
  <si>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</si>
  <si>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</si>
  <si>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</si>
  <si>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</si>
  <si>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</si>
  <si>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</si>
  <si>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</si>
  <si>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</si>
  <si>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</si>
  <si>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</si>
  <si>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</si>
  <si>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</si>
  <si>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</si>
  <si>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</si>
  <si>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</si>
  <si>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</si>
  <si>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</si>
  <si>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</si>
  <si>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</si>
  <si>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</si>
  <si>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</si>
  <si>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</si>
  <si>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</si>
  <si>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</si>
  <si>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</si>
  <si>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</si>
  <si>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</si>
  <si>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</si>
  <si>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</si>
  <si>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</si>
  <si>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</si>
  <si>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</si>
  <si>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</si>
  <si>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</si>
  <si>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</si>
  <si>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</si>
  <si>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</si>
  <si>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</si>
  <si>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</si>
  <si>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</si>
  <si>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</si>
  <si>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</si>
  <si>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</si>
  <si>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</si>
  <si>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</si>
  <si>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Výpočtová technika-z rozp.obce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</si>
  <si>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</si>
  <si>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</si>
  <si>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</si>
  <si>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</si>
  <si>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</si>
  <si>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</si>
  <si>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</si>
  <si>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</si>
  <si>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</si>
  <si>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</si>
  <si>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</si>
  <si>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</si>
  <si>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</si>
  <si>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</si>
  <si>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</si>
  <si>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</si>
  <si>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</si>
  <si>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</si>
  <si>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</si>
  <si>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</si>
  <si>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</si>
  <si>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</si>
  <si>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</si>
  <si>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</si>
  <si>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</si>
  <si>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</si>
  <si>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</si>
  <si>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</si>
  <si>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</si>
  <si>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</si>
  <si>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</si>
  <si>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</si>
  <si>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</si>
  <si>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</si>
  <si>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</si>
  <si>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</si>
  <si>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</si>
  <si>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Úroky-úver v SLZRB-Rekonštr.verej.osvetl.Súhradka-5%spoluúč.obce-EF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</si>
  <si>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</si>
  <si>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</si>
  <si>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</si>
  <si>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</si>
  <si>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</si>
  <si>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</si>
  <si>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</si>
  <si>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</si>
  <si>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</si>
  <si>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</si>
  <si>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</si>
  <si>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</si>
  <si>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</si>
  <si>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</si>
  <si>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</si>
  <si>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</si>
  <si>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</si>
  <si>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</si>
  <si>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</si>
  <si>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</si>
  <si>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 xml:space="preserve">                      prenájom budovy-Infocentrum Námestie LR-</t>
  </si>
  <si>
    <t>Kúpalisko -elektrická energia</t>
  </si>
  <si>
    <t>635006-05</t>
  </si>
  <si>
    <t>Družba Skalité-autobus, futbalisti,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</si>
  <si>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</si>
  <si>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</si>
  <si>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</si>
  <si>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</si>
  <si>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</si>
  <si>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</si>
  <si>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</si>
  <si>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</si>
  <si>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</si>
  <si>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</si>
  <si>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</si>
  <si>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</si>
  <si>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</si>
  <si>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</si>
  <si>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</si>
  <si>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</si>
  <si>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</si>
  <si>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</si>
  <si>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</si>
  <si>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</si>
  <si>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za r.2015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</si>
  <si>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</si>
  <si>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</si>
  <si>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</si>
  <si>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</si>
  <si>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</si>
  <si>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</si>
  <si>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</si>
  <si>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 xml:space="preserve">za kosenie trávy-občania </t>
  </si>
  <si>
    <t>223001-61</t>
  </si>
  <si>
    <t>Služby-kopírovanie</t>
  </si>
  <si>
    <t>223001-62</t>
  </si>
  <si>
    <t>312001-06</t>
  </si>
  <si>
    <t>Dotácia-pomoc v hmot.núdzi zo soc.-dávka</t>
  </si>
  <si>
    <t>312001-59</t>
  </si>
  <si>
    <t>11K2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</si>
  <si>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</si>
  <si>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</si>
  <si>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</si>
  <si>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</si>
  <si>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</si>
  <si>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</si>
  <si>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322001-63</t>
  </si>
  <si>
    <t>Správa OcU-evid.obyvateľstva-odvody z dohody o prac.činn.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</si>
  <si>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</si>
  <si>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</si>
  <si>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</si>
  <si>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</si>
  <si>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</si>
  <si>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</si>
  <si>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</si>
  <si>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</si>
  <si>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</si>
  <si>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</si>
  <si>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</si>
  <si>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Ceniny-nákup strav.lístkov na výdaj</t>
  </si>
  <si>
    <t>637026-02</t>
  </si>
  <si>
    <t xml:space="preserve">Správa OcU-evidencia obyvateľstva-dohoda o prac.činnosti </t>
  </si>
  <si>
    <t>01,1,1</t>
  </si>
  <si>
    <t xml:space="preserve">           - tlačivá </t>
  </si>
  <si>
    <t xml:space="preserve">                       -nemoc.dávky do 10 dní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</si>
  <si>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</si>
  <si>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</si>
  <si>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</si>
  <si>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</si>
  <si>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</si>
  <si>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</si>
  <si>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</si>
  <si>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</si>
  <si>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</si>
  <si>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</si>
  <si>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</si>
  <si>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</si>
  <si>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>Externý manažment-k príspevku z recyklačného fondu</t>
  </si>
  <si>
    <t>Služobný byt-kaštiel 71-el.energia</t>
  </si>
  <si>
    <t>Detské ihriská- materiál</t>
  </si>
  <si>
    <t xml:space="preserve">Znalecké posudky -usporiadanie vlastníckych práv </t>
  </si>
  <si>
    <t>Style Karate Lednické Rovne-príspevok-nákup šport.súpravy, kimoná</t>
  </si>
  <si>
    <t>Kúpalisko-nákup materiálu-hadice</t>
  </si>
  <si>
    <t>633006-07</t>
  </si>
  <si>
    <t>Slov.zväz protifašis-bojov.LR-príspevok</t>
  </si>
  <si>
    <t>Oprava budovy zdravot.strediska,D.služ. a Ledrov-vo výške nájomného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</si>
  <si>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</si>
  <si>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</si>
  <si>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</si>
  <si>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</si>
  <si>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</si>
  <si>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</si>
  <si>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</si>
  <si>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</si>
  <si>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</si>
  <si>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</si>
  <si>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</si>
  <si>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</si>
  <si>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</si>
  <si>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05,4,0</t>
  </si>
  <si>
    <t>Ochrana prírody a krajiny</t>
  </si>
  <si>
    <t>Boxklub LR-prenájom priestorov KD LR</t>
  </si>
  <si>
    <t xml:space="preserve">Príspevok darcom krvi-kvety, občerstvenie </t>
  </si>
  <si>
    <t>Kúpa pozemku od Rona a.s. pod novú IBV na Háji LR-dreváky</t>
  </si>
  <si>
    <t>716-5</t>
  </si>
  <si>
    <t>Projekt.dokumentácia na rekonštr.budovy OcÚ</t>
  </si>
  <si>
    <t>Deratizácia verejných priestranstiev v obci</t>
  </si>
  <si>
    <t>MK SR-dotácia Architekt.historický výskum parku-bežné</t>
  </si>
  <si>
    <t>Spluúčasť obce- Architekt.historický výskum parku-bežné</t>
  </si>
  <si>
    <t>PK-ZŠ-odchodné do dôchodku-dotácia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</si>
  <si>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</si>
  <si>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</si>
  <si>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</si>
  <si>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Správa OcÚ - združené poistenie majetku obce, osoby vo vozidle 0</t>
  </si>
  <si>
    <t>Ostat.všeobec.prac.oblasť -dohody,kurič,správcovia KD,BOZP</t>
  </si>
  <si>
    <t>očak.skutoč.rozp.</t>
  </si>
  <si>
    <t>Prefakturácia-plyn, voda a el.energia-INFOcentrum LR</t>
  </si>
  <si>
    <t>Vklad budúcich vlastníkov-Garáže Ul.Majerká-kapitálové</t>
  </si>
  <si>
    <t>Kód zdroja 1318- prebytok hospodárenia za uplynulý rok-nevyčerpané dotácie</t>
  </si>
  <si>
    <t>Kód zdroja 46- iné zdroje-prebytok hospodárenia za uplynulý rok</t>
  </si>
  <si>
    <t>Kód zdroja 11K2- dotácie z kohézneho fondu ,spoluúčasť ŠR</t>
  </si>
  <si>
    <t>Kód zdroja 1AC2- dotácie ÚPSVaR-park</t>
  </si>
  <si>
    <t>Pôvodný</t>
  </si>
  <si>
    <t>rozpočet</t>
  </si>
  <si>
    <t>na r.2016</t>
  </si>
  <si>
    <t xml:space="preserve">                       - jeden služobný byt</t>
  </si>
  <si>
    <t>Prefakturácia-znalecké posudky pri predaj kolkov</t>
  </si>
  <si>
    <t>Stavebný poriad-dofinanc.od obce Kvašov -nedoplatky-dľa spl.kalendára</t>
  </si>
  <si>
    <t>z prenajatých pozemkov-Koyš, Vlček, Rác,</t>
  </si>
  <si>
    <t xml:space="preserve">Delimit.výdav.-stavebný poriadok,vyvlast.konan.-dotácia -PK </t>
  </si>
  <si>
    <t>Delimit.výdavkov-pozemné komunikácie-dotácia na mzdy-PK</t>
  </si>
  <si>
    <t>Ledrov spol s ro.o. LR-splátka návratnej pôžičky z rozp.obce</t>
  </si>
  <si>
    <t>Poskytovanie právnych služieb-Legal point, Urbáni a partners</t>
  </si>
  <si>
    <t>223001-60</t>
  </si>
  <si>
    <t>Prefakturácia nákl.práv.osob a fyz.,os.-uloženie odpadu</t>
  </si>
  <si>
    <t>KD LR letné kino-material a náter lavičiek</t>
  </si>
  <si>
    <t>MŠ-HN strava, školské pomôcky</t>
  </si>
  <si>
    <t>Jednorázové dávky pre starých občanov a mladé rodiny v HN</t>
  </si>
  <si>
    <t>717001-01</t>
  </si>
  <si>
    <t>Komplexná rekonštrukcia hasičskej zbrojnice DHZ LR</t>
  </si>
  <si>
    <t>V.úprava</t>
  </si>
  <si>
    <t>za 1-12/2016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</si>
  <si>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</si>
  <si>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</si>
  <si>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</si>
  <si>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</si>
  <si>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</si>
  <si>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</si>
  <si>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Voľby NRSR 2016-dotácia, voľby</t>
  </si>
  <si>
    <t>Voľby NRSR 2016-bežné výdavky</t>
  </si>
  <si>
    <t>Dotácia-prenes.výkon-register adries -dotácia z MV SR-za úkony</t>
  </si>
  <si>
    <t>Register adries-kanc.potreby, za úkony, z dotácie - MV SR</t>
  </si>
  <si>
    <t>13GE</t>
  </si>
  <si>
    <t>Rekonštrukcia budovy mater.školy-realizácia/95%EFRR a ŠR/</t>
  </si>
  <si>
    <t>Zlep.tried.zberu odp.-nákup nádob na sep. z Recykl.fondu</t>
  </si>
  <si>
    <t>Zlep.tried.zberu odp.-nákup nádob na sep.spoluúčsť obce k NFP z Rec.f</t>
  </si>
  <si>
    <t>Rekonštrukcia zber.dvora-Projektová dokumentácia</t>
  </si>
  <si>
    <t>Rekonštrukcia zber.dvora-Projekt posúdenia štúdie</t>
  </si>
  <si>
    <t>716-01</t>
  </si>
  <si>
    <t>Projektová príprava-IBV,KBV,OBV-Háj</t>
  </si>
  <si>
    <t>Projektová dokumentácia-Rekonštrukcia budovy Kaštieľ č.71</t>
  </si>
  <si>
    <t>Projektová dokumentácia-Rozšírenie chodníkov pri cintoríne LR</t>
  </si>
  <si>
    <t>Projektová dokumentácia-Dom služieb a okolie</t>
  </si>
  <si>
    <t>Projektová dokumentácia-Riešenie triedeného zberu odpadov</t>
  </si>
  <si>
    <t>Geodetické práce-Areál OcÚ-polohopis a výškopis</t>
  </si>
  <si>
    <t>Rekonštrukcia kotolne v budove Ledrov spol. a hasič.zbrojnice LR</t>
  </si>
  <si>
    <t>Ľudová škola umenia-rekonštrukcia budovy</t>
  </si>
  <si>
    <t>Rekonštrukcia kotolne v Dome služieb LR</t>
  </si>
  <si>
    <t>Nákup infražiariča-na asfaltovanie povrchov ciest</t>
  </si>
  <si>
    <t>Rozšírenie budovy MŠ LR-projektová dokumentácia</t>
  </si>
  <si>
    <t>Výstavba cesty a parkoviska - Majerská LR-z rozpočtu obce</t>
  </si>
  <si>
    <t>454002-01</t>
  </si>
  <si>
    <t>Prevod z peň.fond.prev.z RF-prebytok hospodár.z r.2015-zost.na BU</t>
  </si>
  <si>
    <t>Prevod z účel.fondu z r.2015-Združené od vlast.garáží Majer-zost.z r.2015</t>
  </si>
  <si>
    <t>Prevod z účel.fondu z r.2015-Rekonštr.kotolne OcÚ-z dotácie MFSR r.2015</t>
  </si>
  <si>
    <t>Material-na opravy v obci, inf.tabule</t>
  </si>
  <si>
    <t>637004-01</t>
  </si>
  <si>
    <t>20 b.j.II.etapa č.247-deratizácia v budove</t>
  </si>
  <si>
    <t>20 b.j.II.etapa č.248-deratizácia v budove</t>
  </si>
  <si>
    <t>Program rozvoja bývania</t>
  </si>
  <si>
    <t>20 b.j.I.et.č.248-preplatok z RZ 2015...-služby</t>
  </si>
  <si>
    <t>20 b.j.I.et.č.247-preplatok z RZ 2015....-služby</t>
  </si>
  <si>
    <t>Správa OcÚ - kanc.stolička a inter.vybavenie</t>
  </si>
  <si>
    <t>Správa OcÚ - nákup reproduktorov na ozvučenie akcii</t>
  </si>
  <si>
    <t>Zeleň-nákup techniky,píla,kosačka,žaba,aku,Wap</t>
  </si>
  <si>
    <t>312001-07</t>
  </si>
  <si>
    <t>Dobr.požiar.ochr.SR-dotácia na vybavenie DHZ LR</t>
  </si>
  <si>
    <t>NFP z Recyklačného fondu-Zlep.tried. zberu odpad.-nákup kontajnerov</t>
  </si>
  <si>
    <t>312002-01</t>
  </si>
  <si>
    <t>Recyklačný fond-príjem za triedenie odpadu</t>
  </si>
  <si>
    <t>212003-014</t>
  </si>
  <si>
    <t>Prima LR -prenájom priestorov</t>
  </si>
  <si>
    <t>223001-63</t>
  </si>
  <si>
    <t>223001-64</t>
  </si>
  <si>
    <t>Poist.plnenie-dom č.248,247-živel.udalosť</t>
  </si>
  <si>
    <t>292019-01</t>
  </si>
  <si>
    <t>NFP z Recykl.fondu-Zlep.tried,zberu odp.-NFP na nákup kontajnerov</t>
  </si>
  <si>
    <t>322002-01</t>
  </si>
  <si>
    <t>13G</t>
  </si>
  <si>
    <t>Awiso-nájomné za auomat-cintorín</t>
  </si>
  <si>
    <t>212003-015</t>
  </si>
  <si>
    <t>212003-016</t>
  </si>
  <si>
    <t>Občianske združ.Fitklub LR-prenájom nebyt.priest.1-12/2016</t>
  </si>
  <si>
    <t>Slovenská sporiteľňa LR-prenájom nebyt.priest.9-12/2016</t>
  </si>
  <si>
    <t>Obč.združ.Fitklub LR-záloh.platby na energie-z nájmu za nebyt.priestory</t>
  </si>
  <si>
    <t>223001-65</t>
  </si>
  <si>
    <t>Slovenská sporiteľňa  LR-záloh.platby na energie-z nájmu za nebyt.priestory</t>
  </si>
  <si>
    <t>ŠFRB č.248-nedoplatky RZ 2015 -služby-príjem</t>
  </si>
  <si>
    <t>ŠFRB č.247-nedoplat RZ 2015 -služby-príjem</t>
  </si>
  <si>
    <t>312012-143</t>
  </si>
  <si>
    <t>312012-793</t>
  </si>
  <si>
    <t>312012-01</t>
  </si>
  <si>
    <t>NFP z EFRR-Rekonštrukcia budovy MŠ LR-projekt, energ.audit-bežné príjmy</t>
  </si>
  <si>
    <t>NFR z EFRR-Rekonštrukcia budovy MŠ LR-projekt, energ.audit-kapitálové príjmy</t>
  </si>
  <si>
    <t>Obec.zastupit., OR, komisie-odvody do fondov z odmien</t>
  </si>
  <si>
    <t>Obec.zastupit.,OR- odmeny poslanci, komisie-odmeny</t>
  </si>
  <si>
    <t>651002-06</t>
  </si>
  <si>
    <t>Úroky-Terminovaný úver-refinancované istiny- v Prima banke</t>
  </si>
  <si>
    <t>Zeleň-školenia na pracovné stroje</t>
  </si>
  <si>
    <t>821005-06</t>
  </si>
  <si>
    <t>Terminovaný úver-refinancovaný-splátka istiny</t>
  </si>
  <si>
    <t>PZ L.Rovne - vybavenie, všeobecný materiál z prostr.ŠR</t>
  </si>
  <si>
    <t xml:space="preserve">                   - odvody z dohôd</t>
  </si>
  <si>
    <t>Fitklub LR-energie</t>
  </si>
  <si>
    <t>Style Karate Lednické Rovne-príspevok-na ubytovanie-súťaž</t>
  </si>
  <si>
    <t>Slov.červ.kríž-príspevok na nákup kvetín pre dárcov krvi</t>
  </si>
  <si>
    <t>Ul.Majerská-dopojenie siete verejného osvetlenia</t>
  </si>
  <si>
    <t>Zlepš.tried.zberu odpadov-kontajnery-nákup z NFP z Recyklačného fondu</t>
  </si>
  <si>
    <t>Stojiská pod zberné nádoby-z Recyklačného fondu, letáky</t>
  </si>
  <si>
    <t>633004-01</t>
  </si>
  <si>
    <t>633004-02</t>
  </si>
  <si>
    <t>Zlepš.tried.zberu odpadov-kontajnery-nákup-spoluúčasť obce z Recykl.fondu</t>
  </si>
  <si>
    <t>Zlepš.tried.zberu odpadov-verejné obstar,exter.manažment</t>
  </si>
  <si>
    <t>Rekonštrukcia zberného dvora-exter.manžment</t>
  </si>
  <si>
    <t>637005-02</t>
  </si>
  <si>
    <t>Rekonštrukcia zberného dvora-verejné obstar.</t>
  </si>
  <si>
    <t>Monitorovacie posudky-stará skládka-Rekultivácia</t>
  </si>
  <si>
    <t>KD Medné-všeob.material, čistiace,kuchyn.linka</t>
  </si>
  <si>
    <t>Hasiace prístroje do budov vo vlast.obce</t>
  </si>
  <si>
    <t>Poplatok za povolenie zábavných hracích prístrojov v obci / 2 automaty/</t>
  </si>
  <si>
    <t>Služby dodávateľ.spôsobom-za zneškod.elektroodpadu</t>
  </si>
  <si>
    <t xml:space="preserve">NFP-Lednické Rovne-úprava verej.priestranstiev-doplatok za DPH po záver.platbe r.2015 </t>
  </si>
  <si>
    <t>R-2482</t>
  </si>
  <si>
    <t>Výstavba garáží-Majerská LR-z doplatku pre predaji garáží v roku 2016</t>
  </si>
  <si>
    <t>Výstavba garáží-Majer.-z prevodu z účel.fondu z r.2015-Združ od vlast.garáží Majer-zost.z r.2015</t>
  </si>
  <si>
    <t>Peňažný vklad do spoločnosti Prima LR/70%/-obchod.spoločnosť obce/100%/</t>
  </si>
  <si>
    <t>Pokuty uložené Okresným úradom PB-odvod obci</t>
  </si>
  <si>
    <t xml:space="preserve">Výdavky-Voľby NR SR 2016-bežné výdavky    </t>
  </si>
  <si>
    <t>711001-01</t>
  </si>
  <si>
    <t>Kúpa pozemkov od PD Dol.Breznica v likv.-k zámeru práv.uspor.pod miest.komunikáciami</t>
  </si>
  <si>
    <t>Rekonštruk.plyn.kotolne OcÚ č.s.32 -kapit,výd.fin. z MFSR-dotácia-ind.pot</t>
  </si>
  <si>
    <t>Rekonštruk.plyn.kotolne OcÚ č.s.32-kapit,výd.spoluúčasť obce</t>
  </si>
  <si>
    <t>Uvítanie detí do života,uvítanie prvákov, MDD a iné akcie</t>
  </si>
  <si>
    <t>Cintorín.služby - odmeny na dohodu-riešené cez komisie OZ</t>
  </si>
  <si>
    <t>Zníženie energ.náročnosti bud. MŠ-exter.manažment, inf.putače-fin.z /EFRR</t>
  </si>
  <si>
    <t>Zníženie energ.náročnosti bud. MŠ-exter.manažment, inf.putače/fin.z rozp.obce</t>
  </si>
  <si>
    <t>Návrh programového  rozpočtu obce Lednické Rovne  na rok 2017, 2018, 2019</t>
  </si>
  <si>
    <t>Skutočné</t>
  </si>
  <si>
    <t>plnenie rozp.</t>
  </si>
  <si>
    <t>za r.2014</t>
  </si>
  <si>
    <t>Návrh</t>
  </si>
  <si>
    <t>na r.2017</t>
  </si>
  <si>
    <t>na r.2018</t>
  </si>
  <si>
    <t>na r.2019</t>
  </si>
  <si>
    <t>Občian.združenie FITklub LR-príspevok na na podporu šport.klubu</t>
  </si>
  <si>
    <t>GP-cesta ku sklkádke TKO,cesta II/507,zámena pozemkov s TSK</t>
  </si>
  <si>
    <t>Projekt pre ÚK Chodník ul.Sv.Anny vrátane polohop.a výškop.,GP-odd.pozemkov</t>
  </si>
  <si>
    <t>711001-02</t>
  </si>
  <si>
    <t>Kúpa pozemkov pod cestou Ul.Medová LR</t>
  </si>
  <si>
    <t>Rekonštrukcia chodníka pri cintoríne LR-realizácia stavby</t>
  </si>
  <si>
    <t>Prístrešok ku kultúrnemu domu Medné-realizácia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</si>
  <si>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</si>
  <si>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</si>
  <si>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</si>
  <si>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</si>
  <si>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</si>
  <si>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Moderniz.zberného dvora LR-GP-pred a porealizažné-finan. z obce</t>
  </si>
  <si>
    <t>Zberný dvor-búracie práce a likvidácia odpadu</t>
  </si>
  <si>
    <t>Prípravné práce pre stanovištia kompostérov-Medné a H.Hôrka</t>
  </si>
  <si>
    <t>Výsadba zelene/garáže Majer,Uhrovec-detské ihrisko,Námestie slobody/</t>
  </si>
  <si>
    <t>Oriezanie drevín na cintoríne LR-II.etapa,oriezanie drevín nad chodníkmi v parku</t>
  </si>
  <si>
    <t>Kultúr. aktivity v obci/MDD,MDŽ,Let.sláv,Víkend otv.park a záhr.,Mich.hody,Mart.ples,Mikuláš,Silvester/</t>
  </si>
  <si>
    <t>MK SR-Celoštátna súťažná prehliadka malých dych.hudieb-dotácia</t>
  </si>
  <si>
    <t>MK SR-Celoštátna súťažná prehliadka malých dych.hudieb-výdavky fin zo ŠR</t>
  </si>
  <si>
    <t>MK SR-Celoštátna súťažná prehliadka malých dych.hudieb-výdavky fin z rozp.obce</t>
  </si>
  <si>
    <t xml:space="preserve">Budova VS č.1405, a VS č.1404 s pozemkami- príjem z predaja </t>
  </si>
  <si>
    <t>Kód zdroja 13GE- dotácie z európ.fondu reg.rozvoja, so spoluúčasťou zo  ŠR</t>
  </si>
  <si>
    <t>Rekonštrukcia budovy mater.školy-spolúč obce, práce naviac vzniknuté pri rekonštrukcii</t>
  </si>
  <si>
    <t xml:space="preserve">Údržba  budov a zariad.vo vlastníctve obce,bezbariér.prístup do zdravot.strediska </t>
  </si>
  <si>
    <t>Kanc. Vybavenie, stolička</t>
  </si>
  <si>
    <t>II.vklad na kúpu osobného motorového vozidla</t>
  </si>
  <si>
    <t>Opravy ciest-príst.cesta ku zdravot.stredisku, príjazd.cesta a parkoviská Staré dvory</t>
  </si>
  <si>
    <t>717002-01</t>
  </si>
  <si>
    <t>Rozšírenie budovy MŠ LR-realizácia-spoluúčasť obce</t>
  </si>
  <si>
    <t>Stavebný poriadok-dofinancovanie za služby od ostat.obcí za predchádzajúci rok</t>
  </si>
  <si>
    <t>Cintoríny LR-vytvorenie mapy cintorínov pre orientáciu na cintoríne</t>
  </si>
  <si>
    <t>Kúpa pozemkov pod cestou Ul.Cintorínska H.Hôrka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</si>
  <si>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</si>
  <si>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</si>
  <si>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</si>
  <si>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Podprogram 8.5: Fitklub LR-elektrická energia-prefakturácia</t>
  </si>
  <si>
    <t>ZŠ-ŠJ-origin.kompet.-dotácia na opravu budovy a ihriska-z podiel.daní obce</t>
  </si>
  <si>
    <t>Moderniz.zberného dvora LR-nákup strojov a rekonštr.stavby-finan. z úveru-spoluúč.</t>
  </si>
  <si>
    <t>454, 500</t>
  </si>
  <si>
    <t xml:space="preserve">Bankový úver-na kapit.výdavky-Zber.dvor a Rek.mater.školy-na spoluúčasti obce z EF </t>
  </si>
  <si>
    <t>821005-07</t>
  </si>
  <si>
    <t>Terminovaný úver-na kapit.účasti obce/Zber.dvor a Rek.MŠ v r.2016/-splátka istiny</t>
  </si>
  <si>
    <t>Úroky-Termin.úver-na kapit.účasti obce/Zber.dvor a Rek.MŠ v r.2016/</t>
  </si>
  <si>
    <r>
      <rPr>
        <b/>
        <sz val="10"/>
        <rFont val="Arial CE"/>
        <charset val="238"/>
      </rPr>
      <t>Investičné akcie:</t>
    </r>
    <r>
      <rPr>
        <sz val="10"/>
        <rFont val="Arial CE"/>
        <family val="2"/>
        <charset val="238"/>
      </rPr>
      <t xml:space="preserve"> /Štúdia lokality Lúčky HH, IBV a KBV Háj, Parkovacie plochy</t>
    </r>
  </si>
  <si>
    <t xml:space="preserve">              za Domom služieb LR, Budova sídla OcÚ-sobáška/ v celkovom rozpočte</t>
  </si>
  <si>
    <t>V Lednických Rovniach 25.11.2016                                          Mgr. Marian Horečný</t>
  </si>
  <si>
    <t>pomocné</t>
  </si>
  <si>
    <t>Akcie investičného charakteru: spolu dľa rozhodnutia OZ</t>
  </si>
  <si>
    <t>Tenisové kurty-material úprava povrchov, oprava šatní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</si>
</sst>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1"/>
      <color indexed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color rgb="FFFF0000"/>
      <name val="Arial CE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Fill="1" applyBorder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7" xfId="0" applyFont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2" borderId="19" xfId="0" applyNumberFormat="1" applyFont="1" applyFill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3" fillId="2" borderId="30" xfId="0" applyFont="1" applyFill="1" applyBorder="1"/>
    <xf numFmtId="0" fontId="3" fillId="2" borderId="19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3" xfId="0" applyFont="1" applyFill="1" applyBorder="1" applyAlignment="1">
      <alignment horizontal="right"/>
    </xf>
    <xf numFmtId="0" fontId="4" fillId="2" borderId="21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/>
    <xf numFmtId="1" fontId="3" fillId="2" borderId="19" xfId="0" applyNumberFormat="1" applyFont="1" applyFill="1" applyBorder="1"/>
    <xf numFmtId="0" fontId="3" fillId="0" borderId="12" xfId="0" applyFont="1" applyBorder="1" applyAlignment="1">
      <alignment horizontal="right"/>
    </xf>
    <xf numFmtId="1" fontId="3" fillId="0" borderId="3" xfId="0" applyNumberFormat="1" applyFont="1" applyBorder="1"/>
    <xf numFmtId="1" fontId="4" fillId="0" borderId="17" xfId="0" applyNumberFormat="1" applyFont="1" applyBorder="1"/>
    <xf numFmtId="0" fontId="0" fillId="2" borderId="0" xfId="0" applyFill="1"/>
    <xf numFmtId="0" fontId="9" fillId="2" borderId="30" xfId="0" applyFont="1" applyFill="1" applyBorder="1"/>
    <xf numFmtId="0" fontId="13" fillId="2" borderId="30" xfId="0" applyFont="1" applyFill="1" applyBorder="1"/>
    <xf numFmtId="0" fontId="4" fillId="2" borderId="22" xfId="0" applyFont="1" applyFill="1" applyBorder="1"/>
    <xf numFmtId="0" fontId="18" fillId="0" borderId="0" xfId="0" applyFont="1"/>
    <xf numFmtId="0" fontId="15" fillId="0" borderId="0" xfId="0" applyFont="1"/>
    <xf numFmtId="0" fontId="17" fillId="0" borderId="0" xfId="0" applyFont="1" applyFill="1" applyBorder="1"/>
    <xf numFmtId="0" fontId="0" fillId="0" borderId="3" xfId="0" applyFont="1" applyBorder="1" applyAlignment="1">
      <alignment horizontal="right"/>
    </xf>
    <xf numFmtId="0" fontId="25" fillId="0" borderId="5" xfId="0" applyFont="1" applyBorder="1"/>
    <xf numFmtId="0" fontId="25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3" xfId="0" applyFont="1" applyBorder="1"/>
    <xf numFmtId="0" fontId="23" fillId="0" borderId="9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17" fillId="0" borderId="3" xfId="0" applyNumberFormat="1" applyFon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25" xfId="0" applyNumberFormat="1" applyFont="1" applyBorder="1"/>
    <xf numFmtId="1" fontId="4" fillId="0" borderId="3" xfId="0" applyNumberFormat="1" applyFont="1" applyFill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17" fillId="2" borderId="14" xfId="0" applyNumberFormat="1" applyFont="1" applyFill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26" fillId="0" borderId="0" xfId="0" applyNumberFormat="1" applyFont="1" applyFill="1" applyBorder="1"/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3" xfId="0" applyFont="1" applyBorder="1"/>
    <xf numFmtId="0" fontId="17" fillId="0" borderId="2" xfId="0" applyFont="1" applyBorder="1" applyAlignment="1">
      <alignment horizontal="center"/>
    </xf>
    <xf numFmtId="0" fontId="27" fillId="0" borderId="0" xfId="0" applyFont="1"/>
    <xf numFmtId="0" fontId="20" fillId="0" borderId="0" xfId="0" applyFont="1"/>
    <xf numFmtId="2" fontId="4" fillId="0" borderId="15" xfId="0" applyNumberFormat="1" applyFont="1" applyBorder="1"/>
    <xf numFmtId="2" fontId="3" fillId="0" borderId="0" xfId="0" applyNumberFormat="1" applyFont="1" applyBorder="1"/>
    <xf numFmtId="0" fontId="19" fillId="0" borderId="9" xfId="0" applyFont="1" applyBorder="1"/>
    <xf numFmtId="0" fontId="21" fillId="0" borderId="3" xfId="0" applyFont="1" applyBorder="1"/>
    <xf numFmtId="0" fontId="4" fillId="0" borderId="26" xfId="0" applyFont="1" applyBorder="1" applyAlignment="1">
      <alignment horizontal="right"/>
    </xf>
    <xf numFmtId="0" fontId="17" fillId="0" borderId="17" xfId="0" applyFont="1" applyBorder="1"/>
    <xf numFmtId="1" fontId="3" fillId="0" borderId="17" xfId="0" applyNumberFormat="1" applyFont="1" applyBorder="1"/>
    <xf numFmtId="0" fontId="17" fillId="0" borderId="9" xfId="0" applyFont="1" applyBorder="1"/>
    <xf numFmtId="1" fontId="0" fillId="0" borderId="15" xfId="0" applyNumberFormat="1" applyFont="1" applyBorder="1"/>
    <xf numFmtId="2" fontId="4" fillId="0" borderId="0" xfId="0" applyNumberFormat="1" applyFont="1" applyBorder="1" applyAlignment="1">
      <alignment horizontal="right"/>
    </xf>
    <xf numFmtId="1" fontId="28" fillId="0" borderId="8" xfId="0" applyNumberFormat="1" applyFont="1" applyBorder="1"/>
    <xf numFmtId="2" fontId="23" fillId="0" borderId="0" xfId="0" applyNumberFormat="1" applyFont="1"/>
    <xf numFmtId="0" fontId="2" fillId="2" borderId="0" xfId="0" applyFont="1" applyFill="1" applyBorder="1"/>
    <xf numFmtId="1" fontId="21" fillId="0" borderId="0" xfId="0" applyNumberFormat="1" applyFont="1" applyFill="1" applyBorder="1"/>
    <xf numFmtId="0" fontId="2" fillId="2" borderId="16" xfId="0" applyFont="1" applyFill="1" applyBorder="1"/>
    <xf numFmtId="0" fontId="23" fillId="0" borderId="3" xfId="0" applyFont="1" applyBorder="1" applyAlignment="1">
      <alignment horizontal="right"/>
    </xf>
    <xf numFmtId="0" fontId="23" fillId="0" borderId="3" xfId="0" applyFont="1" applyFill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0" fontId="29" fillId="0" borderId="9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0" fontId="23" fillId="0" borderId="0" xfId="0" applyFont="1"/>
    <xf numFmtId="0" fontId="30" fillId="0" borderId="3" xfId="0" applyFont="1" applyBorder="1" applyAlignment="1">
      <alignment horizontal="right"/>
    </xf>
    <xf numFmtId="0" fontId="19" fillId="0" borderId="3" xfId="0" applyFont="1" applyBorder="1"/>
    <xf numFmtId="0" fontId="7" fillId="0" borderId="17" xfId="0" applyFont="1" applyBorder="1"/>
    <xf numFmtId="1" fontId="4" fillId="0" borderId="15" xfId="0" applyNumberFormat="1" applyFont="1" applyFill="1" applyBorder="1"/>
    <xf numFmtId="1" fontId="3" fillId="0" borderId="14" xfId="0" applyNumberFormat="1" applyFont="1" applyBorder="1"/>
    <xf numFmtId="0" fontId="11" fillId="2" borderId="6" xfId="0" applyFont="1" applyFill="1" applyBorder="1"/>
    <xf numFmtId="0" fontId="11" fillId="0" borderId="32" xfId="0" applyFont="1" applyBorder="1"/>
    <xf numFmtId="0" fontId="10" fillId="0" borderId="23" xfId="0" applyFont="1" applyBorder="1"/>
    <xf numFmtId="0" fontId="10" fillId="0" borderId="33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4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5" xfId="0" applyFont="1" applyBorder="1"/>
    <xf numFmtId="0" fontId="31" fillId="3" borderId="0" xfId="0" applyFont="1" applyFill="1" applyBorder="1"/>
    <xf numFmtId="0" fontId="32" fillId="3" borderId="0" xfId="0" applyFont="1" applyFill="1" applyBorder="1"/>
    <xf numFmtId="1" fontId="31" fillId="3" borderId="0" xfId="0" applyNumberFormat="1" applyFont="1" applyFill="1" applyBorder="1"/>
    <xf numFmtId="1" fontId="3" fillId="0" borderId="19" xfId="0" applyNumberFormat="1" applyFont="1" applyFill="1" applyBorder="1"/>
    <xf numFmtId="0" fontId="24" fillId="0" borderId="0" xfId="0" applyFont="1" applyBorder="1"/>
    <xf numFmtId="1" fontId="3" fillId="2" borderId="2" xfId="0" applyNumberFormat="1" applyFont="1" applyFill="1" applyBorder="1"/>
    <xf numFmtId="0" fontId="21" fillId="0" borderId="17" xfId="0" applyFont="1" applyBorder="1"/>
    <xf numFmtId="2" fontId="10" fillId="0" borderId="0" xfId="0" applyNumberFormat="1" applyFont="1" applyBorder="1"/>
    <xf numFmtId="1" fontId="28" fillId="0" borderId="0" xfId="0" applyNumberFormat="1" applyFont="1" applyFill="1" applyBorder="1"/>
    <xf numFmtId="1" fontId="26" fillId="0" borderId="3" xfId="0" applyNumberFormat="1" applyFont="1" applyBorder="1"/>
    <xf numFmtId="0" fontId="29" fillId="0" borderId="3" xfId="0" applyFont="1" applyBorder="1"/>
    <xf numFmtId="0" fontId="0" fillId="4" borderId="0" xfId="0" applyFill="1"/>
    <xf numFmtId="0" fontId="21" fillId="0" borderId="17" xfId="0" applyFont="1" applyFill="1" applyBorder="1"/>
    <xf numFmtId="0" fontId="4" fillId="0" borderId="9" xfId="0" applyFont="1" applyFill="1" applyBorder="1" applyAlignment="1">
      <alignment horizontal="right"/>
    </xf>
    <xf numFmtId="0" fontId="4" fillId="0" borderId="9" xfId="0" applyFont="1" applyFill="1" applyBorder="1"/>
    <xf numFmtId="2" fontId="3" fillId="0" borderId="3" xfId="0" applyNumberFormat="1" applyFont="1" applyBorder="1"/>
    <xf numFmtId="2" fontId="4" fillId="0" borderId="3" xfId="0" applyNumberFormat="1" applyFont="1" applyBorder="1"/>
    <xf numFmtId="2" fontId="3" fillId="0" borderId="15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4" fillId="0" borderId="9" xfId="0" applyNumberFormat="1" applyFont="1" applyFill="1" applyBorder="1"/>
    <xf numFmtId="2" fontId="3" fillId="0" borderId="3" xfId="0" applyNumberFormat="1" applyFont="1" applyFill="1" applyBorder="1"/>
    <xf numFmtId="2" fontId="3" fillId="0" borderId="12" xfId="0" applyNumberFormat="1" applyFont="1" applyBorder="1"/>
    <xf numFmtId="2" fontId="3" fillId="0" borderId="9" xfId="0" applyNumberFormat="1" applyFont="1" applyFill="1" applyBorder="1"/>
    <xf numFmtId="2" fontId="3" fillId="2" borderId="14" xfId="0" applyNumberFormat="1" applyFont="1" applyFill="1" applyBorder="1"/>
    <xf numFmtId="2" fontId="3" fillId="0" borderId="0" xfId="0" applyNumberFormat="1" applyFont="1" applyFill="1" applyBorder="1"/>
    <xf numFmtId="2" fontId="4" fillId="0" borderId="15" xfId="0" applyNumberFormat="1" applyFont="1" applyFill="1" applyBorder="1"/>
    <xf numFmtId="2" fontId="26" fillId="0" borderId="0" xfId="0" applyNumberFormat="1" applyFont="1" applyFill="1" applyBorder="1"/>
    <xf numFmtId="2" fontId="3" fillId="2" borderId="19" xfId="0" applyNumberFormat="1" applyFont="1" applyFill="1" applyBorder="1"/>
    <xf numFmtId="2" fontId="17" fillId="2" borderId="14" xfId="0" applyNumberFormat="1" applyFont="1" applyFill="1" applyBorder="1"/>
    <xf numFmtId="2" fontId="28" fillId="0" borderId="0" xfId="0" applyNumberFormat="1" applyFont="1" applyFill="1" applyBorder="1"/>
    <xf numFmtId="2" fontId="3" fillId="2" borderId="0" xfId="0" applyNumberFormat="1" applyFont="1" applyFill="1" applyBorder="1" applyAlignment="1">
      <alignment horizontal="center"/>
    </xf>
    <xf numFmtId="2" fontId="3" fillId="0" borderId="18" xfId="0" applyNumberFormat="1" applyFont="1" applyFill="1" applyBorder="1"/>
    <xf numFmtId="2" fontId="3" fillId="0" borderId="14" xfId="0" applyNumberFormat="1" applyFont="1" applyFill="1" applyBorder="1"/>
    <xf numFmtId="2" fontId="17" fillId="0" borderId="3" xfId="0" applyNumberFormat="1" applyFont="1" applyBorder="1"/>
    <xf numFmtId="2" fontId="0" fillId="0" borderId="3" xfId="0" applyNumberFormat="1" applyFont="1" applyBorder="1"/>
    <xf numFmtId="2" fontId="3" fillId="0" borderId="17" xfId="0" applyNumberFormat="1" applyFont="1" applyBorder="1"/>
    <xf numFmtId="2" fontId="4" fillId="0" borderId="25" xfId="0" applyNumberFormat="1" applyFont="1" applyBorder="1"/>
    <xf numFmtId="2" fontId="0" fillId="0" borderId="15" xfId="0" applyNumberFormat="1" applyFont="1" applyBorder="1"/>
    <xf numFmtId="2" fontId="4" fillId="0" borderId="17" xfId="0" applyNumberFormat="1" applyFont="1" applyBorder="1"/>
    <xf numFmtId="2" fontId="4" fillId="0" borderId="3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4" fillId="0" borderId="0" xfId="0" applyNumberFormat="1" applyFont="1" applyFill="1" applyBorder="1"/>
    <xf numFmtId="2" fontId="3" fillId="2" borderId="2" xfId="0" applyNumberFormat="1" applyFont="1" applyFill="1" applyBorder="1"/>
    <xf numFmtId="2" fontId="28" fillId="0" borderId="8" xfId="0" applyNumberFormat="1" applyFont="1" applyBorder="1"/>
    <xf numFmtId="2" fontId="26" fillId="0" borderId="3" xfId="0" applyNumberFormat="1" applyFont="1" applyBorder="1"/>
    <xf numFmtId="2" fontId="31" fillId="3" borderId="0" xfId="0" applyNumberFormat="1" applyFont="1" applyFill="1" applyBorder="1"/>
    <xf numFmtId="2" fontId="4" fillId="2" borderId="0" xfId="0" applyNumberFormat="1" applyFont="1" applyFill="1" applyBorder="1"/>
    <xf numFmtId="2" fontId="3" fillId="0" borderId="19" xfId="0" applyNumberFormat="1" applyFont="1" applyFill="1" applyBorder="1"/>
    <xf numFmtId="2" fontId="3" fillId="0" borderId="14" xfId="0" applyNumberFormat="1" applyFont="1" applyBorder="1"/>
    <xf numFmtId="2" fontId="21" fillId="0" borderId="0" xfId="0" applyNumberFormat="1" applyFont="1" applyFill="1" applyBorder="1"/>
    <xf numFmtId="1" fontId="3" fillId="4" borderId="19" xfId="0" applyNumberFormat="1" applyFont="1" applyFill="1" applyBorder="1"/>
    <xf numFmtId="2" fontId="3" fillId="4" borderId="19" xfId="0" applyNumberFormat="1" applyFont="1" applyFill="1" applyBorder="1"/>
    <xf numFmtId="0" fontId="33" fillId="2" borderId="0" xfId="0" applyFont="1" applyFill="1" applyBorder="1" applyAlignment="1">
      <alignment horizontal="center"/>
    </xf>
    <xf numFmtId="0" fontId="7" fillId="2" borderId="16" xfId="0" applyFont="1" applyFill="1" applyBorder="1"/>
    <xf numFmtId="0" fontId="2" fillId="2" borderId="38" xfId="0" applyFont="1" applyFill="1" applyBorder="1"/>
    <xf numFmtId="0" fontId="2" fillId="2" borderId="30" xfId="0" applyFont="1" applyFill="1" applyBorder="1"/>
    <xf numFmtId="0" fontId="2" fillId="2" borderId="37" xfId="0" applyFont="1" applyFill="1" applyBorder="1"/>
    <xf numFmtId="0" fontId="2" fillId="2" borderId="38" xfId="0" applyFont="1" applyFill="1" applyBorder="1" applyAlignment="1">
      <alignment horizontal="right"/>
    </xf>
    <xf numFmtId="0" fontId="2" fillId="2" borderId="39" xfId="0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31" xfId="0" applyFont="1" applyFill="1" applyBorder="1"/>
    <xf numFmtId="0" fontId="2" fillId="2" borderId="19" xfId="0" applyFont="1" applyFill="1" applyBorder="1"/>
    <xf numFmtId="0" fontId="7" fillId="2" borderId="19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1" fontId="34" fillId="0" borderId="3" xfId="0" applyNumberFormat="1" applyFont="1" applyBorder="1"/>
    <xf numFmtId="1" fontId="34" fillId="0" borderId="8" xfId="0" applyNumberFormat="1" applyFont="1" applyBorder="1"/>
    <xf numFmtId="9" fontId="1" fillId="0" borderId="0" xfId="1" applyFont="1"/>
    <xf numFmtId="0" fontId="1" fillId="0" borderId="0" xfId="0" applyFont="1"/>
    <xf numFmtId="0" fontId="35" fillId="0" borderId="0" xfId="0" applyFont="1"/>
    <xf numFmtId="0" fontId="36" fillId="0" borderId="0" xfId="0" applyFont="1" applyAlignment="1">
      <alignment horizontal="center"/>
    </xf>
    <xf numFmtId="1" fontId="36" fillId="0" borderId="0" xfId="0" applyNumberFormat="1" applyFont="1"/>
    <xf numFmtId="0" fontId="21" fillId="0" borderId="18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" fontId="3" fillId="0" borderId="18" xfId="0" applyNumberFormat="1" applyFont="1" applyFill="1" applyBorder="1"/>
    <xf numFmtId="0" fontId="17" fillId="0" borderId="0" xfId="0" applyFont="1" applyBorder="1"/>
    <xf numFmtId="2" fontId="17" fillId="0" borderId="0" xfId="0" applyNumberFormat="1" applyFont="1" applyBorder="1"/>
    <xf numFmtId="1" fontId="17" fillId="0" borderId="0" xfId="0" applyNumberFormat="1" applyFont="1" applyBorder="1"/>
    <xf numFmtId="0" fontId="4" fillId="0" borderId="24" xfId="0" applyFont="1" applyBorder="1" applyAlignment="1">
      <alignment horizontal="right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0"/>
  <sheetViews>
    <sheetView tabSelected="1" topLeftCell="A507" zoomScaleNormal="100" zoomScalePageLayoutView="58" workbookViewId="0">
      <selection activeCell="H539" sqref="H539"/>
    </sheetView>
  </sheetViews>
  <sheetFormatPr defaultRowHeight="12.75" x14ac:dyDescent="0.2"/>
  <cols>
    <col min="1" max="1" width="3" customWidth="1"/>
    <col min="2" max="2" width="6.140625" customWidth="1"/>
    <col min="3" max="3" width="10.5703125" customWidth="1"/>
    <col min="4" max="4" width="6.85546875" customWidth="1"/>
    <col min="5" max="5" width="76.140625" customWidth="1"/>
    <col min="6" max="7" width="11.28515625" customWidth="1"/>
    <col min="8" max="12" width="10.28515625" customWidth="1"/>
    <col min="13" max="13" width="9.85546875" customWidth="1"/>
    <col min="14" max="20" width="10.7109375" hidden="1" customWidth="1"/>
  </cols>
  <sheetData>
    <row r="1" spans="1:13" ht="18" x14ac:dyDescent="0.25">
      <c r="A1" s="52"/>
      <c r="B1" s="52"/>
      <c r="D1" s="41" t="s">
        <v>857</v>
      </c>
      <c r="E1" s="41"/>
      <c r="F1" s="41"/>
      <c r="G1" s="41"/>
      <c r="H1" s="41"/>
      <c r="I1" s="41"/>
      <c r="J1" s="41"/>
      <c r="K1" s="143"/>
      <c r="L1" s="143"/>
    </row>
    <row r="2" spans="1:13" ht="18" x14ac:dyDescent="0.25">
      <c r="A2" s="24"/>
      <c r="B2" s="24"/>
      <c r="C2" s="38"/>
      <c r="D2" s="41" t="s">
        <v>289</v>
      </c>
      <c r="E2" s="41"/>
      <c r="F2" s="41"/>
      <c r="G2" s="41"/>
      <c r="H2" s="41"/>
      <c r="I2" s="41"/>
      <c r="J2" s="41"/>
      <c r="K2" s="6"/>
      <c r="L2" s="6"/>
    </row>
    <row r="3" spans="1:13" ht="16.5" thickBot="1" x14ac:dyDescent="0.3">
      <c r="E3" s="15" t="s">
        <v>369</v>
      </c>
      <c r="F3" s="15"/>
      <c r="G3" s="15"/>
      <c r="H3" s="15"/>
      <c r="I3" s="15"/>
      <c r="J3" s="15"/>
      <c r="K3" s="6"/>
      <c r="L3" s="6"/>
    </row>
    <row r="4" spans="1:13" s="4" customFormat="1" ht="15.95" customHeight="1" x14ac:dyDescent="0.25">
      <c r="A4" s="189" t="s">
        <v>594</v>
      </c>
      <c r="B4" s="189" t="s">
        <v>10</v>
      </c>
      <c r="C4" s="310" t="s">
        <v>11</v>
      </c>
      <c r="D4" s="189" t="s">
        <v>12</v>
      </c>
      <c r="E4" s="157"/>
      <c r="F4" s="187" t="s">
        <v>858</v>
      </c>
      <c r="G4" s="187" t="s">
        <v>858</v>
      </c>
      <c r="H4" s="187" t="s">
        <v>723</v>
      </c>
      <c r="I4" s="187" t="s">
        <v>741</v>
      </c>
      <c r="J4" s="187" t="s">
        <v>861</v>
      </c>
      <c r="K4" s="187" t="s">
        <v>861</v>
      </c>
      <c r="L4" s="187" t="s">
        <v>861</v>
      </c>
      <c r="M4" s="193"/>
    </row>
    <row r="5" spans="1:13" s="4" customFormat="1" ht="15.95" customHeight="1" x14ac:dyDescent="0.25">
      <c r="A5" s="190" t="s">
        <v>595</v>
      </c>
      <c r="B5" s="190" t="s">
        <v>13</v>
      </c>
      <c r="C5" s="311" t="s">
        <v>14</v>
      </c>
      <c r="D5" s="190" t="s">
        <v>15</v>
      </c>
      <c r="E5" s="166" t="s">
        <v>16</v>
      </c>
      <c r="F5" s="188" t="s">
        <v>859</v>
      </c>
      <c r="G5" s="188" t="s">
        <v>859</v>
      </c>
      <c r="H5" s="188" t="s">
        <v>724</v>
      </c>
      <c r="I5" s="188" t="s">
        <v>716</v>
      </c>
      <c r="J5" s="188" t="s">
        <v>417</v>
      </c>
      <c r="K5" s="188" t="s">
        <v>417</v>
      </c>
      <c r="L5" s="188" t="s">
        <v>417</v>
      </c>
      <c r="M5" s="193"/>
    </row>
    <row r="6" spans="1:13" s="4" customFormat="1" ht="15.95" customHeight="1" thickBot="1" x14ac:dyDescent="0.3">
      <c r="A6" s="190" t="s">
        <v>316</v>
      </c>
      <c r="B6" s="190" t="s">
        <v>337</v>
      </c>
      <c r="C6" s="312"/>
      <c r="D6" s="313"/>
      <c r="E6" s="158"/>
      <c r="F6" s="2" t="s">
        <v>860</v>
      </c>
      <c r="G6" s="2" t="s">
        <v>625</v>
      </c>
      <c r="H6" s="2" t="s">
        <v>725</v>
      </c>
      <c r="I6" s="2" t="s">
        <v>742</v>
      </c>
      <c r="J6" s="2" t="s">
        <v>862</v>
      </c>
      <c r="K6" s="2" t="s">
        <v>863</v>
      </c>
      <c r="L6" s="2" t="s">
        <v>864</v>
      </c>
      <c r="M6" s="193"/>
    </row>
    <row r="7" spans="1:13" ht="15.95" customHeight="1" thickBot="1" x14ac:dyDescent="0.3">
      <c r="A7" s="314"/>
      <c r="B7" s="315" t="s">
        <v>338</v>
      </c>
      <c r="C7" s="316"/>
      <c r="D7" s="315"/>
      <c r="E7" s="40"/>
      <c r="F7" s="317" t="s">
        <v>340</v>
      </c>
      <c r="G7" s="317" t="s">
        <v>340</v>
      </c>
      <c r="H7" s="317" t="s">
        <v>340</v>
      </c>
      <c r="I7" s="317" t="s">
        <v>340</v>
      </c>
      <c r="J7" s="317" t="s">
        <v>340</v>
      </c>
      <c r="K7" s="317" t="s">
        <v>340</v>
      </c>
      <c r="L7" s="317" t="s">
        <v>340</v>
      </c>
      <c r="M7" s="194"/>
    </row>
    <row r="8" spans="1:13" ht="15.95" customHeight="1" x14ac:dyDescent="0.25">
      <c r="A8" s="17"/>
      <c r="B8" s="29"/>
      <c r="C8" s="29"/>
      <c r="D8" s="17"/>
      <c r="E8" s="1" t="s">
        <v>396</v>
      </c>
      <c r="F8" s="1"/>
      <c r="G8" s="1"/>
      <c r="H8" s="1"/>
      <c r="I8" s="1"/>
      <c r="J8" s="1"/>
      <c r="K8" s="1"/>
      <c r="L8" s="1"/>
    </row>
    <row r="9" spans="1:13" s="12" customFormat="1" ht="15.95" customHeight="1" x14ac:dyDescent="0.25">
      <c r="A9" s="14" t="s">
        <v>315</v>
      </c>
      <c r="B9" s="14"/>
      <c r="C9" s="15"/>
      <c r="D9" s="15"/>
      <c r="E9" s="15"/>
      <c r="F9" s="15"/>
      <c r="G9" s="15"/>
      <c r="H9" s="15"/>
      <c r="I9" s="144"/>
      <c r="J9" s="15"/>
      <c r="K9" s="144"/>
      <c r="L9" s="144"/>
    </row>
    <row r="10" spans="1:13" s="4" customFormat="1" ht="15.95" customHeight="1" x14ac:dyDescent="0.25">
      <c r="A10" s="43" t="s">
        <v>448</v>
      </c>
      <c r="B10" s="45" t="s">
        <v>449</v>
      </c>
      <c r="C10" s="46"/>
      <c r="D10" s="47"/>
      <c r="E10" s="47"/>
      <c r="F10" s="47"/>
      <c r="G10" s="47"/>
      <c r="H10" s="47"/>
      <c r="I10" s="16"/>
      <c r="J10" s="43"/>
      <c r="K10" s="16"/>
      <c r="L10" s="16"/>
    </row>
    <row r="11" spans="1:13" ht="15.95" customHeight="1" x14ac:dyDescent="0.2">
      <c r="A11" s="59"/>
      <c r="B11" s="159"/>
      <c r="C11" s="87"/>
      <c r="D11" s="71"/>
      <c r="E11" s="71" t="s">
        <v>17</v>
      </c>
      <c r="F11" s="71"/>
      <c r="G11" s="71"/>
      <c r="H11" s="71"/>
      <c r="I11" s="64"/>
      <c r="J11" s="64"/>
      <c r="K11" s="64"/>
      <c r="L11" s="64"/>
    </row>
    <row r="12" spans="1:13" ht="15.95" customHeight="1" x14ac:dyDescent="0.2">
      <c r="A12" s="64" t="s">
        <v>419</v>
      </c>
      <c r="B12" s="160" t="s">
        <v>663</v>
      </c>
      <c r="C12" s="84">
        <v>611</v>
      </c>
      <c r="D12" s="59">
        <v>41</v>
      </c>
      <c r="E12" s="59" t="s">
        <v>18</v>
      </c>
      <c r="F12" s="250"/>
      <c r="G12" s="250"/>
      <c r="H12" s="66">
        <v>182998</v>
      </c>
      <c r="I12" s="66">
        <v>182998</v>
      </c>
      <c r="J12" s="66">
        <v>198344</v>
      </c>
      <c r="K12" s="66">
        <v>198344</v>
      </c>
      <c r="L12" s="66">
        <v>198344</v>
      </c>
    </row>
    <row r="13" spans="1:13" ht="15.95" customHeight="1" x14ac:dyDescent="0.2">
      <c r="A13" s="59"/>
      <c r="B13" s="73"/>
      <c r="C13" s="210" t="s">
        <v>19</v>
      </c>
      <c r="D13" s="59">
        <v>41</v>
      </c>
      <c r="E13" s="59" t="s">
        <v>20</v>
      </c>
      <c r="F13" s="250"/>
      <c r="G13" s="250"/>
      <c r="H13" s="66">
        <v>64091</v>
      </c>
      <c r="I13" s="66">
        <v>64091</v>
      </c>
      <c r="J13" s="66">
        <v>69301</v>
      </c>
      <c r="K13" s="66">
        <v>69301</v>
      </c>
      <c r="L13" s="66">
        <v>69301</v>
      </c>
    </row>
    <row r="14" spans="1:13" ht="15.95" customHeight="1" x14ac:dyDescent="0.2">
      <c r="A14" s="59"/>
      <c r="B14" s="73"/>
      <c r="C14" s="84" t="s">
        <v>21</v>
      </c>
      <c r="D14" s="59">
        <v>41</v>
      </c>
      <c r="E14" s="59" t="s">
        <v>22</v>
      </c>
      <c r="F14" s="250"/>
      <c r="G14" s="250"/>
      <c r="H14" s="66">
        <v>44527</v>
      </c>
      <c r="I14" s="66">
        <v>44527</v>
      </c>
      <c r="J14" s="66">
        <v>52712</v>
      </c>
      <c r="K14" s="66">
        <v>52712</v>
      </c>
      <c r="L14" s="66">
        <v>52712</v>
      </c>
    </row>
    <row r="15" spans="1:13" ht="15.95" customHeight="1" x14ac:dyDescent="0.2">
      <c r="A15" s="59"/>
      <c r="B15" s="73"/>
      <c r="C15" s="84" t="s">
        <v>23</v>
      </c>
      <c r="D15" s="59">
        <v>111</v>
      </c>
      <c r="E15" s="59" t="s">
        <v>24</v>
      </c>
      <c r="F15" s="250"/>
      <c r="G15" s="250"/>
      <c r="H15" s="66">
        <v>383</v>
      </c>
      <c r="I15" s="66">
        <v>383</v>
      </c>
      <c r="J15" s="66">
        <v>383</v>
      </c>
      <c r="K15" s="66">
        <v>383</v>
      </c>
      <c r="L15" s="66">
        <v>383</v>
      </c>
    </row>
    <row r="16" spans="1:13" ht="15.95" customHeight="1" x14ac:dyDescent="0.2">
      <c r="A16" s="59"/>
      <c r="B16" s="73"/>
      <c r="C16" s="84" t="s">
        <v>19</v>
      </c>
      <c r="D16" s="59">
        <v>41</v>
      </c>
      <c r="E16" s="59" t="s">
        <v>25</v>
      </c>
      <c r="F16" s="250"/>
      <c r="G16" s="250"/>
      <c r="H16" s="66">
        <v>15562</v>
      </c>
      <c r="I16" s="66">
        <v>15562</v>
      </c>
      <c r="J16" s="66">
        <v>18418</v>
      </c>
      <c r="K16" s="66">
        <v>18418</v>
      </c>
      <c r="L16" s="66">
        <v>18418</v>
      </c>
    </row>
    <row r="17" spans="1:12" ht="15.95" customHeight="1" x14ac:dyDescent="0.2">
      <c r="A17" s="59"/>
      <c r="B17" s="73"/>
      <c r="C17" s="84">
        <v>625</v>
      </c>
      <c r="D17" s="59">
        <v>41</v>
      </c>
      <c r="E17" s="59" t="s">
        <v>473</v>
      </c>
      <c r="F17" s="250"/>
      <c r="G17" s="250"/>
      <c r="H17" s="66">
        <v>750</v>
      </c>
      <c r="I17" s="66">
        <v>750</v>
      </c>
      <c r="J17" s="66">
        <v>55</v>
      </c>
      <c r="K17" s="66">
        <v>0</v>
      </c>
      <c r="L17" s="66">
        <v>0</v>
      </c>
    </row>
    <row r="18" spans="1:12" ht="15.95" customHeight="1" x14ac:dyDescent="0.2">
      <c r="A18" s="59"/>
      <c r="B18" s="73"/>
      <c r="C18" s="84">
        <v>625</v>
      </c>
      <c r="D18" s="59">
        <v>41</v>
      </c>
      <c r="E18" s="59" t="s">
        <v>648</v>
      </c>
      <c r="F18" s="250"/>
      <c r="G18" s="250"/>
      <c r="H18" s="66">
        <v>0</v>
      </c>
      <c r="I18" s="66">
        <v>156</v>
      </c>
      <c r="J18" s="66">
        <v>0</v>
      </c>
      <c r="K18" s="66">
        <v>0</v>
      </c>
      <c r="L18" s="66">
        <v>0</v>
      </c>
    </row>
    <row r="19" spans="1:12" ht="15.95" customHeight="1" x14ac:dyDescent="0.2">
      <c r="A19" s="59"/>
      <c r="B19" s="73"/>
      <c r="C19" s="84">
        <v>631001</v>
      </c>
      <c r="D19" s="59">
        <v>41</v>
      </c>
      <c r="E19" s="59" t="s">
        <v>26</v>
      </c>
      <c r="F19" s="250"/>
      <c r="G19" s="250"/>
      <c r="H19" s="66">
        <v>200</v>
      </c>
      <c r="I19" s="66">
        <v>200</v>
      </c>
      <c r="J19" s="66">
        <v>200</v>
      </c>
      <c r="K19" s="66">
        <v>200</v>
      </c>
      <c r="L19" s="66">
        <v>200</v>
      </c>
    </row>
    <row r="20" spans="1:12" ht="15.95" customHeight="1" x14ac:dyDescent="0.2">
      <c r="A20" s="59"/>
      <c r="B20" s="73"/>
      <c r="C20" s="84">
        <v>636001</v>
      </c>
      <c r="D20" s="59">
        <v>41</v>
      </c>
      <c r="E20" s="59" t="s">
        <v>27</v>
      </c>
      <c r="F20" s="250"/>
      <c r="G20" s="250"/>
      <c r="H20" s="66">
        <v>150</v>
      </c>
      <c r="I20" s="66">
        <v>150</v>
      </c>
      <c r="J20" s="66">
        <v>150</v>
      </c>
      <c r="K20" s="66">
        <v>150</v>
      </c>
      <c r="L20" s="66">
        <v>150</v>
      </c>
    </row>
    <row r="21" spans="1:12" ht="15.95" customHeight="1" x14ac:dyDescent="0.2">
      <c r="A21" s="59"/>
      <c r="B21" s="73"/>
      <c r="C21" s="84">
        <v>632001</v>
      </c>
      <c r="D21" s="59">
        <v>41</v>
      </c>
      <c r="E21" s="59" t="s">
        <v>28</v>
      </c>
      <c r="F21" s="250"/>
      <c r="G21" s="250"/>
      <c r="H21" s="66">
        <v>2763</v>
      </c>
      <c r="I21" s="66">
        <v>3571</v>
      </c>
      <c r="J21" s="66">
        <v>3571</v>
      </c>
      <c r="K21" s="66">
        <v>3571</v>
      </c>
      <c r="L21" s="66">
        <v>3571</v>
      </c>
    </row>
    <row r="22" spans="1:12" ht="15.95" customHeight="1" x14ac:dyDescent="0.2">
      <c r="A22" s="59"/>
      <c r="B22" s="73"/>
      <c r="C22" s="210" t="s">
        <v>29</v>
      </c>
      <c r="D22" s="59">
        <v>41</v>
      </c>
      <c r="E22" s="59" t="s">
        <v>30</v>
      </c>
      <c r="F22" s="250"/>
      <c r="G22" s="250"/>
      <c r="H22" s="66">
        <v>1302</v>
      </c>
      <c r="I22" s="66">
        <v>1228</v>
      </c>
      <c r="J22" s="66">
        <v>1228</v>
      </c>
      <c r="K22" s="66">
        <v>1228</v>
      </c>
      <c r="L22" s="66">
        <v>1228</v>
      </c>
    </row>
    <row r="23" spans="1:12" ht="15.95" customHeight="1" x14ac:dyDescent="0.2">
      <c r="A23" s="59"/>
      <c r="B23" s="73"/>
      <c r="C23" s="210" t="s">
        <v>31</v>
      </c>
      <c r="D23" s="59">
        <v>41</v>
      </c>
      <c r="E23" s="59" t="s">
        <v>32</v>
      </c>
      <c r="F23" s="250"/>
      <c r="G23" s="250"/>
      <c r="H23" s="66">
        <v>7300</v>
      </c>
      <c r="I23" s="66">
        <v>12000</v>
      </c>
      <c r="J23" s="66">
        <v>12000</v>
      </c>
      <c r="K23" s="66">
        <v>12000</v>
      </c>
      <c r="L23" s="66">
        <v>12000</v>
      </c>
    </row>
    <row r="24" spans="1:12" ht="15.95" customHeight="1" x14ac:dyDescent="0.2">
      <c r="A24" s="59"/>
      <c r="B24" s="73"/>
      <c r="C24" s="210" t="s">
        <v>33</v>
      </c>
      <c r="D24" s="59">
        <v>41</v>
      </c>
      <c r="E24" s="59" t="s">
        <v>521</v>
      </c>
      <c r="F24" s="250"/>
      <c r="G24" s="250"/>
      <c r="H24" s="66">
        <v>1990</v>
      </c>
      <c r="I24" s="66">
        <v>1990</v>
      </c>
      <c r="J24" s="66">
        <v>1990</v>
      </c>
      <c r="K24" s="66">
        <v>1990</v>
      </c>
      <c r="L24" s="66">
        <v>1990</v>
      </c>
    </row>
    <row r="25" spans="1:12" ht="15.95" customHeight="1" x14ac:dyDescent="0.2">
      <c r="A25" s="59"/>
      <c r="B25" s="73"/>
      <c r="C25" s="210" t="s">
        <v>34</v>
      </c>
      <c r="D25" s="59">
        <v>41</v>
      </c>
      <c r="E25" s="59" t="s">
        <v>35</v>
      </c>
      <c r="F25" s="250"/>
      <c r="G25" s="250"/>
      <c r="H25" s="66">
        <v>660</v>
      </c>
      <c r="I25" s="66">
        <v>660</v>
      </c>
      <c r="J25" s="66">
        <v>660</v>
      </c>
      <c r="K25" s="66">
        <v>660</v>
      </c>
      <c r="L25" s="66">
        <v>660</v>
      </c>
    </row>
    <row r="26" spans="1:12" ht="15.95" customHeight="1" x14ac:dyDescent="0.2">
      <c r="A26" s="59"/>
      <c r="B26" s="73"/>
      <c r="C26" s="210" t="s">
        <v>36</v>
      </c>
      <c r="D26" s="59">
        <v>41</v>
      </c>
      <c r="E26" s="59" t="s">
        <v>37</v>
      </c>
      <c r="F26" s="250"/>
      <c r="G26" s="250"/>
      <c r="H26" s="66">
        <v>760</v>
      </c>
      <c r="I26" s="66">
        <v>760</v>
      </c>
      <c r="J26" s="66">
        <v>760</v>
      </c>
      <c r="K26" s="66">
        <v>760</v>
      </c>
      <c r="L26" s="66">
        <v>760</v>
      </c>
    </row>
    <row r="27" spans="1:12" ht="15.95" customHeight="1" x14ac:dyDescent="0.2">
      <c r="A27" s="59"/>
      <c r="B27" s="73"/>
      <c r="C27" s="210" t="s">
        <v>38</v>
      </c>
      <c r="D27" s="59">
        <v>41</v>
      </c>
      <c r="E27" s="59" t="s">
        <v>39</v>
      </c>
      <c r="F27" s="250"/>
      <c r="G27" s="250"/>
      <c r="H27" s="66">
        <v>430</v>
      </c>
      <c r="I27" s="66">
        <v>430</v>
      </c>
      <c r="J27" s="66">
        <v>430</v>
      </c>
      <c r="K27" s="66">
        <v>430</v>
      </c>
      <c r="L27" s="66">
        <v>430</v>
      </c>
    </row>
    <row r="28" spans="1:12" ht="15.95" customHeight="1" x14ac:dyDescent="0.2">
      <c r="A28" s="59"/>
      <c r="B28" s="73"/>
      <c r="C28" s="210">
        <v>632003</v>
      </c>
      <c r="D28" s="59">
        <v>41</v>
      </c>
      <c r="E28" s="59" t="s">
        <v>40</v>
      </c>
      <c r="F28" s="250"/>
      <c r="G28" s="250"/>
      <c r="H28" s="66">
        <v>5000</v>
      </c>
      <c r="I28" s="66">
        <v>5000</v>
      </c>
      <c r="J28" s="66">
        <v>5000</v>
      </c>
      <c r="K28" s="66">
        <v>5000</v>
      </c>
      <c r="L28" s="66">
        <v>5000</v>
      </c>
    </row>
    <row r="29" spans="1:12" ht="15.95" customHeight="1" x14ac:dyDescent="0.2">
      <c r="A29" s="59"/>
      <c r="B29" s="73"/>
      <c r="C29" s="210" t="s">
        <v>41</v>
      </c>
      <c r="D29" s="59">
        <v>41</v>
      </c>
      <c r="E29" s="59" t="s">
        <v>42</v>
      </c>
      <c r="F29" s="250"/>
      <c r="G29" s="250"/>
      <c r="H29" s="66">
        <v>300</v>
      </c>
      <c r="I29" s="66">
        <v>300</v>
      </c>
      <c r="J29" s="66">
        <v>300</v>
      </c>
      <c r="K29" s="66">
        <v>300</v>
      </c>
      <c r="L29" s="66">
        <v>300</v>
      </c>
    </row>
    <row r="30" spans="1:12" ht="15.95" customHeight="1" x14ac:dyDescent="0.2">
      <c r="A30" s="59"/>
      <c r="B30" s="73"/>
      <c r="C30" s="210" t="s">
        <v>43</v>
      </c>
      <c r="D30" s="59">
        <v>41</v>
      </c>
      <c r="E30" s="59" t="s">
        <v>617</v>
      </c>
      <c r="F30" s="250"/>
      <c r="G30" s="250"/>
      <c r="H30" s="66">
        <v>2100</v>
      </c>
      <c r="I30" s="66">
        <v>2100</v>
      </c>
      <c r="J30" s="66">
        <v>2100</v>
      </c>
      <c r="K30" s="66">
        <v>2100</v>
      </c>
      <c r="L30" s="66">
        <v>2100</v>
      </c>
    </row>
    <row r="31" spans="1:12" ht="15.95" customHeight="1" x14ac:dyDescent="0.2">
      <c r="A31" s="59"/>
      <c r="B31" s="73"/>
      <c r="C31" s="84">
        <v>633001</v>
      </c>
      <c r="D31" s="59">
        <v>41</v>
      </c>
      <c r="E31" s="59" t="s">
        <v>783</v>
      </c>
      <c r="F31" s="250"/>
      <c r="G31" s="250"/>
      <c r="H31" s="66">
        <v>0</v>
      </c>
      <c r="I31" s="66">
        <v>612</v>
      </c>
      <c r="J31" s="66">
        <v>500</v>
      </c>
      <c r="K31" s="66">
        <v>500</v>
      </c>
      <c r="L31" s="66">
        <v>500</v>
      </c>
    </row>
    <row r="32" spans="1:12" ht="15.95" customHeight="1" x14ac:dyDescent="0.2">
      <c r="A32" s="59"/>
      <c r="B32" s="73"/>
      <c r="C32" s="84">
        <v>633003</v>
      </c>
      <c r="D32" s="59">
        <v>41</v>
      </c>
      <c r="E32" s="59" t="s">
        <v>784</v>
      </c>
      <c r="F32" s="250"/>
      <c r="G32" s="250"/>
      <c r="H32" s="66">
        <v>0</v>
      </c>
      <c r="I32" s="66">
        <v>360</v>
      </c>
      <c r="J32" s="66">
        <v>0</v>
      </c>
      <c r="K32" s="66">
        <v>0</v>
      </c>
      <c r="L32" s="66">
        <v>0</v>
      </c>
    </row>
    <row r="33" spans="1:12" ht="15.95" customHeight="1" x14ac:dyDescent="0.2">
      <c r="A33" s="59"/>
      <c r="B33" s="73"/>
      <c r="C33" s="84">
        <v>633004</v>
      </c>
      <c r="D33" s="59">
        <v>41</v>
      </c>
      <c r="E33" s="59" t="s">
        <v>785</v>
      </c>
      <c r="F33" s="250"/>
      <c r="G33" s="250"/>
      <c r="H33" s="66">
        <v>0</v>
      </c>
      <c r="I33" s="66">
        <v>5000</v>
      </c>
      <c r="J33" s="66">
        <v>5000</v>
      </c>
      <c r="K33" s="66">
        <v>5000</v>
      </c>
      <c r="L33" s="66">
        <v>5000</v>
      </c>
    </row>
    <row r="34" spans="1:12" ht="15.95" customHeight="1" x14ac:dyDescent="0.2">
      <c r="A34" s="59"/>
      <c r="B34" s="73"/>
      <c r="C34" s="210" t="s">
        <v>45</v>
      </c>
      <c r="D34" s="59">
        <v>41</v>
      </c>
      <c r="E34" s="59" t="s">
        <v>650</v>
      </c>
      <c r="F34" s="250"/>
      <c r="G34" s="250"/>
      <c r="H34" s="66">
        <v>1940</v>
      </c>
      <c r="I34" s="66">
        <v>2000</v>
      </c>
      <c r="J34" s="66">
        <v>2000</v>
      </c>
      <c r="K34" s="66">
        <v>2000</v>
      </c>
      <c r="L34" s="66">
        <v>2000</v>
      </c>
    </row>
    <row r="35" spans="1:12" ht="15.95" customHeight="1" x14ac:dyDescent="0.2">
      <c r="A35" s="59"/>
      <c r="B35" s="73"/>
      <c r="C35" s="210" t="s">
        <v>46</v>
      </c>
      <c r="D35" s="59">
        <v>41</v>
      </c>
      <c r="E35" s="59" t="s">
        <v>651</v>
      </c>
      <c r="F35" s="250"/>
      <c r="G35" s="250"/>
      <c r="H35" s="66">
        <v>800</v>
      </c>
      <c r="I35" s="66">
        <v>1000</v>
      </c>
      <c r="J35" s="66">
        <v>1000</v>
      </c>
      <c r="K35" s="66">
        <v>1000</v>
      </c>
      <c r="L35" s="66">
        <v>1000</v>
      </c>
    </row>
    <row r="36" spans="1:12" ht="15.95" customHeight="1" x14ac:dyDescent="0.2">
      <c r="A36" s="59"/>
      <c r="B36" s="73"/>
      <c r="C36" s="210" t="s">
        <v>47</v>
      </c>
      <c r="D36" s="59">
        <v>41</v>
      </c>
      <c r="E36" s="59" t="s">
        <v>649</v>
      </c>
      <c r="F36" s="250"/>
      <c r="G36" s="250"/>
      <c r="H36" s="66">
        <v>2000</v>
      </c>
      <c r="I36" s="66">
        <v>4000</v>
      </c>
      <c r="J36" s="66">
        <v>4000</v>
      </c>
      <c r="K36" s="66">
        <v>4000</v>
      </c>
      <c r="L36" s="66">
        <v>4000</v>
      </c>
    </row>
    <row r="37" spans="1:12" ht="15.95" customHeight="1" x14ac:dyDescent="0.2">
      <c r="A37" s="59"/>
      <c r="B37" s="73"/>
      <c r="C37" s="210">
        <v>633006</v>
      </c>
      <c r="D37" s="59">
        <v>41</v>
      </c>
      <c r="E37" s="59" t="s">
        <v>7</v>
      </c>
      <c r="F37" s="250"/>
      <c r="G37" s="250"/>
      <c r="H37" s="66">
        <v>650</v>
      </c>
      <c r="I37" s="66">
        <v>1500</v>
      </c>
      <c r="J37" s="66">
        <v>1500</v>
      </c>
      <c r="K37" s="66">
        <v>1500</v>
      </c>
      <c r="L37" s="66">
        <v>1500</v>
      </c>
    </row>
    <row r="38" spans="1:12" ht="15.95" customHeight="1" x14ac:dyDescent="0.2">
      <c r="A38" s="59"/>
      <c r="B38" s="73"/>
      <c r="C38" s="210" t="s">
        <v>48</v>
      </c>
      <c r="D38" s="59">
        <v>41</v>
      </c>
      <c r="E38" s="59" t="s">
        <v>49</v>
      </c>
      <c r="F38" s="250"/>
      <c r="G38" s="250"/>
      <c r="H38" s="66">
        <v>168</v>
      </c>
      <c r="I38" s="66">
        <v>200</v>
      </c>
      <c r="J38" s="66">
        <v>200</v>
      </c>
      <c r="K38" s="66">
        <v>200</v>
      </c>
      <c r="L38" s="66">
        <v>200</v>
      </c>
    </row>
    <row r="39" spans="1:12" ht="15.6" customHeight="1" x14ac:dyDescent="0.2">
      <c r="A39" s="59"/>
      <c r="B39" s="73"/>
      <c r="C39" s="210" t="s">
        <v>50</v>
      </c>
      <c r="D39" s="59">
        <v>41</v>
      </c>
      <c r="E39" s="59" t="s">
        <v>51</v>
      </c>
      <c r="F39" s="250"/>
      <c r="G39" s="250"/>
      <c r="H39" s="66">
        <v>660</v>
      </c>
      <c r="I39" s="66">
        <v>660</v>
      </c>
      <c r="J39" s="66">
        <v>660</v>
      </c>
      <c r="K39" s="66">
        <v>660</v>
      </c>
      <c r="L39" s="66">
        <v>660</v>
      </c>
    </row>
    <row r="40" spans="1:12" ht="15.6" customHeight="1" x14ac:dyDescent="0.2">
      <c r="A40" s="59"/>
      <c r="B40" s="73"/>
      <c r="C40" s="210">
        <v>633009</v>
      </c>
      <c r="D40" s="59">
        <v>41</v>
      </c>
      <c r="E40" s="59" t="s">
        <v>52</v>
      </c>
      <c r="F40" s="250"/>
      <c r="G40" s="250"/>
      <c r="H40" s="66">
        <v>87</v>
      </c>
      <c r="I40" s="66">
        <v>150</v>
      </c>
      <c r="J40" s="66">
        <v>150</v>
      </c>
      <c r="K40" s="66">
        <v>150</v>
      </c>
      <c r="L40" s="66">
        <v>150</v>
      </c>
    </row>
    <row r="41" spans="1:12" ht="15.6" customHeight="1" x14ac:dyDescent="0.2">
      <c r="A41" s="59"/>
      <c r="B41" s="73"/>
      <c r="C41" s="210">
        <v>633016</v>
      </c>
      <c r="D41" s="59">
        <v>41</v>
      </c>
      <c r="E41" s="59" t="s">
        <v>469</v>
      </c>
      <c r="F41" s="250"/>
      <c r="G41" s="250"/>
      <c r="H41" s="66">
        <v>1400</v>
      </c>
      <c r="I41" s="66">
        <v>1400</v>
      </c>
      <c r="J41" s="66">
        <v>1400</v>
      </c>
      <c r="K41" s="66">
        <v>1400</v>
      </c>
      <c r="L41" s="66">
        <v>1400</v>
      </c>
    </row>
    <row r="42" spans="1:12" ht="15.6" customHeight="1" x14ac:dyDescent="0.2">
      <c r="A42" s="59"/>
      <c r="B42" s="68"/>
      <c r="C42" s="210">
        <v>634001</v>
      </c>
      <c r="D42" s="59">
        <v>41</v>
      </c>
      <c r="E42" s="59" t="s">
        <v>593</v>
      </c>
      <c r="F42" s="250"/>
      <c r="G42" s="250"/>
      <c r="H42" s="66">
        <v>2200</v>
      </c>
      <c r="I42" s="66">
        <v>2200</v>
      </c>
      <c r="J42" s="66">
        <v>2200</v>
      </c>
      <c r="K42" s="66">
        <v>2200</v>
      </c>
      <c r="L42" s="66">
        <v>2200</v>
      </c>
    </row>
    <row r="43" spans="1:12" ht="15.6" customHeight="1" x14ac:dyDescent="0.2">
      <c r="A43" s="59"/>
      <c r="B43" s="73"/>
      <c r="C43" s="210" t="s">
        <v>53</v>
      </c>
      <c r="D43" s="59">
        <v>41</v>
      </c>
      <c r="E43" s="59" t="s">
        <v>470</v>
      </c>
      <c r="F43" s="250"/>
      <c r="G43" s="250"/>
      <c r="H43" s="66">
        <v>3200</v>
      </c>
      <c r="I43" s="66">
        <v>4500</v>
      </c>
      <c r="J43" s="66">
        <v>4500</v>
      </c>
      <c r="K43" s="66">
        <v>4500</v>
      </c>
      <c r="L43" s="66">
        <v>4500</v>
      </c>
    </row>
    <row r="44" spans="1:12" ht="15.6" customHeight="1" x14ac:dyDescent="0.2">
      <c r="A44" s="59"/>
      <c r="B44" s="73"/>
      <c r="C44" s="210" t="s">
        <v>5</v>
      </c>
      <c r="D44" s="59">
        <v>41</v>
      </c>
      <c r="E44" s="59" t="s">
        <v>6</v>
      </c>
      <c r="F44" s="250"/>
      <c r="G44" s="250"/>
      <c r="H44" s="66">
        <v>187</v>
      </c>
      <c r="I44" s="66">
        <v>187</v>
      </c>
      <c r="J44" s="66">
        <v>187</v>
      </c>
      <c r="K44" s="66">
        <v>187</v>
      </c>
      <c r="L44" s="66">
        <v>187</v>
      </c>
    </row>
    <row r="45" spans="1:12" ht="15.6" customHeight="1" x14ac:dyDescent="0.2">
      <c r="A45" s="59"/>
      <c r="B45" s="73"/>
      <c r="C45" s="210">
        <v>634003</v>
      </c>
      <c r="D45" s="59">
        <v>41</v>
      </c>
      <c r="E45" s="59" t="s">
        <v>522</v>
      </c>
      <c r="F45" s="250"/>
      <c r="G45" s="250"/>
      <c r="H45" s="66">
        <v>800</v>
      </c>
      <c r="I45" s="66">
        <v>800</v>
      </c>
      <c r="J45" s="66">
        <v>800</v>
      </c>
      <c r="K45" s="66">
        <v>800</v>
      </c>
      <c r="L45" s="66">
        <v>800</v>
      </c>
    </row>
    <row r="46" spans="1:12" ht="15.6" customHeight="1" x14ac:dyDescent="0.2">
      <c r="A46" s="59"/>
      <c r="B46" s="73"/>
      <c r="C46" s="210" t="s">
        <v>54</v>
      </c>
      <c r="D46" s="59">
        <v>41</v>
      </c>
      <c r="E46" s="59" t="s">
        <v>55</v>
      </c>
      <c r="F46" s="250"/>
      <c r="G46" s="250"/>
      <c r="H46" s="66">
        <v>2300</v>
      </c>
      <c r="I46" s="66">
        <v>2300</v>
      </c>
      <c r="J46" s="66">
        <v>2300</v>
      </c>
      <c r="K46" s="66">
        <v>2300</v>
      </c>
      <c r="L46" s="66">
        <v>2300</v>
      </c>
    </row>
    <row r="47" spans="1:12" ht="15.6" customHeight="1" x14ac:dyDescent="0.2">
      <c r="A47" s="59"/>
      <c r="B47" s="73"/>
      <c r="C47" s="210">
        <v>635002</v>
      </c>
      <c r="D47" s="59">
        <v>41</v>
      </c>
      <c r="E47" s="59" t="s">
        <v>523</v>
      </c>
      <c r="F47" s="250"/>
      <c r="G47" s="250"/>
      <c r="H47" s="66">
        <v>400</v>
      </c>
      <c r="I47" s="66">
        <v>400</v>
      </c>
      <c r="J47" s="66">
        <v>400</v>
      </c>
      <c r="K47" s="66">
        <v>400</v>
      </c>
      <c r="L47" s="66">
        <v>400</v>
      </c>
    </row>
    <row r="48" spans="1:12" ht="15.6" customHeight="1" x14ac:dyDescent="0.2">
      <c r="A48" s="59"/>
      <c r="B48" s="73"/>
      <c r="C48" s="210">
        <v>635004</v>
      </c>
      <c r="D48" s="59">
        <v>41</v>
      </c>
      <c r="E48" s="59" t="s">
        <v>57</v>
      </c>
      <c r="F48" s="250"/>
      <c r="G48" s="250"/>
      <c r="H48" s="66">
        <v>201</v>
      </c>
      <c r="I48" s="66">
        <v>201</v>
      </c>
      <c r="J48" s="66">
        <v>201</v>
      </c>
      <c r="K48" s="66">
        <v>201</v>
      </c>
      <c r="L48" s="66">
        <v>201</v>
      </c>
    </row>
    <row r="49" spans="1:17" ht="15.6" customHeight="1" x14ac:dyDescent="0.2">
      <c r="A49" s="59"/>
      <c r="B49" s="73"/>
      <c r="C49" s="210">
        <v>635005</v>
      </c>
      <c r="D49" s="59">
        <v>41</v>
      </c>
      <c r="E49" s="59" t="s">
        <v>58</v>
      </c>
      <c r="F49" s="250"/>
      <c r="G49" s="250"/>
      <c r="H49" s="66">
        <v>1140</v>
      </c>
      <c r="I49" s="66">
        <v>1140</v>
      </c>
      <c r="J49" s="66">
        <v>1140</v>
      </c>
      <c r="K49" s="66">
        <v>1140</v>
      </c>
      <c r="L49" s="66">
        <v>1140</v>
      </c>
    </row>
    <row r="50" spans="1:17" ht="15.6" customHeight="1" x14ac:dyDescent="0.2">
      <c r="A50" s="59"/>
      <c r="B50" s="59"/>
      <c r="C50" s="210" t="s">
        <v>59</v>
      </c>
      <c r="D50" s="59">
        <v>41</v>
      </c>
      <c r="E50" s="59" t="s">
        <v>60</v>
      </c>
      <c r="F50" s="250"/>
      <c r="G50" s="250"/>
      <c r="H50" s="66">
        <v>3500</v>
      </c>
      <c r="I50" s="66">
        <v>3500</v>
      </c>
      <c r="J50" s="66">
        <v>3500</v>
      </c>
      <c r="K50" s="66">
        <v>3500</v>
      </c>
      <c r="L50" s="66">
        <v>3500</v>
      </c>
    </row>
    <row r="51" spans="1:17" ht="15.6" customHeight="1" x14ac:dyDescent="0.2">
      <c r="A51" s="59"/>
      <c r="B51" s="73"/>
      <c r="C51" s="210" t="s">
        <v>61</v>
      </c>
      <c r="D51" s="59">
        <v>41</v>
      </c>
      <c r="E51" s="59" t="s">
        <v>898</v>
      </c>
      <c r="F51" s="250"/>
      <c r="G51" s="250"/>
      <c r="H51" s="66">
        <v>4200</v>
      </c>
      <c r="I51" s="66">
        <v>4200</v>
      </c>
      <c r="J51" s="66">
        <v>5200</v>
      </c>
      <c r="K51" s="66">
        <v>5200</v>
      </c>
      <c r="L51" s="66">
        <v>5200</v>
      </c>
    </row>
    <row r="52" spans="1:17" ht="15.6" customHeight="1" x14ac:dyDescent="0.2">
      <c r="A52" s="59"/>
      <c r="B52" s="73"/>
      <c r="C52" s="210" t="s">
        <v>524</v>
      </c>
      <c r="D52" s="59">
        <v>41</v>
      </c>
      <c r="E52" s="59" t="s">
        <v>525</v>
      </c>
      <c r="F52" s="250"/>
      <c r="G52" s="250"/>
      <c r="H52" s="66">
        <v>54</v>
      </c>
      <c r="I52" s="66">
        <v>54</v>
      </c>
      <c r="J52" s="66">
        <v>54</v>
      </c>
      <c r="K52" s="66">
        <v>54</v>
      </c>
      <c r="L52" s="66">
        <v>54</v>
      </c>
    </row>
    <row r="53" spans="1:17" ht="15.6" customHeight="1" x14ac:dyDescent="0.2">
      <c r="A53" s="59"/>
      <c r="B53" s="73"/>
      <c r="C53" s="210" t="s">
        <v>62</v>
      </c>
      <c r="D53" s="59">
        <v>41</v>
      </c>
      <c r="E53" s="59" t="s">
        <v>287</v>
      </c>
      <c r="F53" s="250"/>
      <c r="G53" s="250"/>
      <c r="H53" s="66">
        <v>1500</v>
      </c>
      <c r="I53" s="66">
        <v>1500</v>
      </c>
      <c r="J53" s="66">
        <v>2000</v>
      </c>
      <c r="K53" s="66">
        <v>2000</v>
      </c>
      <c r="L53" s="66">
        <v>2000</v>
      </c>
    </row>
    <row r="54" spans="1:17" ht="15.6" customHeight="1" x14ac:dyDescent="0.2">
      <c r="A54" s="59"/>
      <c r="B54" s="73"/>
      <c r="C54" s="210">
        <v>637003</v>
      </c>
      <c r="D54" s="59">
        <v>41</v>
      </c>
      <c r="E54" s="59" t="s">
        <v>652</v>
      </c>
      <c r="F54" s="250"/>
      <c r="G54" s="250"/>
      <c r="H54" s="66">
        <v>60</v>
      </c>
      <c r="I54" s="66">
        <v>115</v>
      </c>
      <c r="J54" s="66">
        <v>84</v>
      </c>
      <c r="K54" s="66">
        <v>84</v>
      </c>
      <c r="L54" s="66">
        <v>84</v>
      </c>
    </row>
    <row r="55" spans="1:17" ht="15.6" customHeight="1" x14ac:dyDescent="0.2">
      <c r="A55" s="59"/>
      <c r="B55" s="73"/>
      <c r="C55" s="210" t="s">
        <v>653</v>
      </c>
      <c r="D55" s="59">
        <v>41</v>
      </c>
      <c r="E55" s="59" t="s">
        <v>654</v>
      </c>
      <c r="F55" s="250"/>
      <c r="G55" s="250"/>
      <c r="H55" s="66">
        <v>336</v>
      </c>
      <c r="I55" s="66">
        <v>329</v>
      </c>
      <c r="J55" s="66">
        <v>336</v>
      </c>
      <c r="K55" s="66">
        <v>336</v>
      </c>
      <c r="L55" s="66">
        <v>336</v>
      </c>
    </row>
    <row r="56" spans="1:17" ht="15.6" customHeight="1" x14ac:dyDescent="0.2">
      <c r="A56" s="59"/>
      <c r="B56" s="73"/>
      <c r="C56" s="210" t="s">
        <v>373</v>
      </c>
      <c r="D56" s="59">
        <v>41</v>
      </c>
      <c r="E56" s="59" t="s">
        <v>374</v>
      </c>
      <c r="F56" s="250"/>
      <c r="G56" s="250"/>
      <c r="H56" s="66">
        <v>70</v>
      </c>
      <c r="I56" s="66">
        <v>80</v>
      </c>
      <c r="J56" s="66">
        <v>80</v>
      </c>
      <c r="K56" s="66">
        <v>80</v>
      </c>
      <c r="L56" s="66">
        <v>80</v>
      </c>
    </row>
    <row r="57" spans="1:17" ht="15.6" customHeight="1" x14ac:dyDescent="0.2">
      <c r="A57" s="59"/>
      <c r="B57" s="73"/>
      <c r="C57" s="210" t="s">
        <v>655</v>
      </c>
      <c r="D57" s="59">
        <v>41</v>
      </c>
      <c r="E57" s="59" t="s">
        <v>656</v>
      </c>
      <c r="F57" s="250"/>
      <c r="G57" s="250"/>
      <c r="H57" s="66">
        <v>1000</v>
      </c>
      <c r="I57" s="66">
        <v>1000</v>
      </c>
      <c r="J57" s="66">
        <v>808</v>
      </c>
      <c r="K57" s="66">
        <v>808</v>
      </c>
      <c r="L57" s="66">
        <v>808</v>
      </c>
    </row>
    <row r="58" spans="1:17" ht="15.6" customHeight="1" x14ac:dyDescent="0.2">
      <c r="A58" s="59"/>
      <c r="B58" s="73"/>
      <c r="C58" s="210" t="s">
        <v>657</v>
      </c>
      <c r="D58" s="59">
        <v>41</v>
      </c>
      <c r="E58" s="59" t="s">
        <v>659</v>
      </c>
      <c r="F58" s="250"/>
      <c r="G58" s="250"/>
      <c r="H58" s="66">
        <v>30</v>
      </c>
      <c r="I58" s="66">
        <v>30</v>
      </c>
      <c r="J58" s="66">
        <v>0</v>
      </c>
      <c r="K58" s="66">
        <v>0</v>
      </c>
      <c r="L58" s="66">
        <v>0</v>
      </c>
    </row>
    <row r="59" spans="1:17" ht="15.6" customHeight="1" x14ac:dyDescent="0.2">
      <c r="A59" s="59"/>
      <c r="B59" s="73"/>
      <c r="C59" s="210">
        <v>637011</v>
      </c>
      <c r="D59" s="59">
        <v>41</v>
      </c>
      <c r="E59" s="59" t="s">
        <v>658</v>
      </c>
      <c r="F59" s="250"/>
      <c r="G59" s="250"/>
      <c r="H59" s="66">
        <v>1000</v>
      </c>
      <c r="I59" s="66">
        <v>1500</v>
      </c>
      <c r="J59" s="66">
        <v>1500</v>
      </c>
      <c r="K59" s="66">
        <v>1500</v>
      </c>
      <c r="L59" s="66">
        <v>1500</v>
      </c>
    </row>
    <row r="60" spans="1:17" ht="15.6" customHeight="1" x14ac:dyDescent="0.2">
      <c r="A60" s="59"/>
      <c r="B60" s="73"/>
      <c r="C60" s="210">
        <v>637012</v>
      </c>
      <c r="D60" s="59">
        <v>41</v>
      </c>
      <c r="E60" s="59" t="s">
        <v>351</v>
      </c>
      <c r="F60" s="250"/>
      <c r="G60" s="250"/>
      <c r="H60" s="66">
        <v>500</v>
      </c>
      <c r="I60" s="66">
        <v>1000</v>
      </c>
      <c r="J60" s="66">
        <v>847</v>
      </c>
      <c r="K60" s="66">
        <v>847</v>
      </c>
      <c r="L60" s="66">
        <v>847</v>
      </c>
    </row>
    <row r="61" spans="1:17" ht="15.6" customHeight="1" x14ac:dyDescent="0.2">
      <c r="A61" s="59"/>
      <c r="B61" s="73"/>
      <c r="C61" s="210" t="s">
        <v>375</v>
      </c>
      <c r="D61" s="59">
        <v>41</v>
      </c>
      <c r="E61" s="59" t="s">
        <v>529</v>
      </c>
      <c r="F61" s="250"/>
      <c r="G61" s="250"/>
      <c r="H61" s="66">
        <v>977</v>
      </c>
      <c r="I61" s="66">
        <v>0</v>
      </c>
      <c r="J61" s="66">
        <v>0</v>
      </c>
      <c r="K61" s="66">
        <v>0</v>
      </c>
      <c r="L61" s="66">
        <v>0</v>
      </c>
    </row>
    <row r="62" spans="1:17" ht="15.6" customHeight="1" x14ac:dyDescent="0.2">
      <c r="A62" s="59"/>
      <c r="B62" s="73"/>
      <c r="C62" s="210">
        <v>637014</v>
      </c>
      <c r="D62" s="59">
        <v>41</v>
      </c>
      <c r="E62" s="59" t="s">
        <v>63</v>
      </c>
      <c r="F62" s="250"/>
      <c r="G62" s="250"/>
      <c r="H62" s="66">
        <v>7508</v>
      </c>
      <c r="I62" s="66">
        <v>7508</v>
      </c>
      <c r="J62" s="66">
        <v>7963</v>
      </c>
      <c r="K62" s="66">
        <v>7963</v>
      </c>
      <c r="L62" s="66">
        <v>7963</v>
      </c>
      <c r="Q62" s="5"/>
    </row>
    <row r="63" spans="1:17" ht="15.6" customHeight="1" x14ac:dyDescent="0.2">
      <c r="A63" s="59"/>
      <c r="B63" s="73"/>
      <c r="C63" s="210" t="s">
        <v>64</v>
      </c>
      <c r="D63" s="59">
        <v>41</v>
      </c>
      <c r="E63" s="59" t="s">
        <v>65</v>
      </c>
      <c r="F63" s="250"/>
      <c r="G63" s="250"/>
      <c r="H63" s="66">
        <v>2888</v>
      </c>
      <c r="I63" s="66">
        <v>2888</v>
      </c>
      <c r="J63" s="66">
        <v>3063</v>
      </c>
      <c r="K63" s="66">
        <v>3063</v>
      </c>
      <c r="L63" s="66">
        <v>3063</v>
      </c>
    </row>
    <row r="64" spans="1:17" ht="15.6" customHeight="1" x14ac:dyDescent="0.2">
      <c r="A64" s="59"/>
      <c r="B64" s="73"/>
      <c r="C64" s="210" t="s">
        <v>84</v>
      </c>
      <c r="D64" s="59">
        <v>41</v>
      </c>
      <c r="E64" s="59" t="s">
        <v>660</v>
      </c>
      <c r="F64" s="250"/>
      <c r="G64" s="250"/>
      <c r="H64" s="66">
        <v>0</v>
      </c>
      <c r="I64" s="66">
        <v>0</v>
      </c>
      <c r="J64" s="66">
        <v>0</v>
      </c>
      <c r="K64" s="66">
        <v>0</v>
      </c>
      <c r="L64" s="66">
        <v>0</v>
      </c>
    </row>
    <row r="65" spans="1:20" ht="15.6" customHeight="1" x14ac:dyDescent="0.2">
      <c r="A65" s="59"/>
      <c r="B65" s="73"/>
      <c r="C65" s="210" t="s">
        <v>66</v>
      </c>
      <c r="D65" s="59">
        <v>41</v>
      </c>
      <c r="E65" s="59" t="s">
        <v>714</v>
      </c>
      <c r="F65" s="250"/>
      <c r="G65" s="250"/>
      <c r="H65" s="66">
        <v>699</v>
      </c>
      <c r="I65" s="66">
        <v>1100</v>
      </c>
      <c r="J65" s="66">
        <v>1100</v>
      </c>
      <c r="K65" s="66">
        <v>1100</v>
      </c>
      <c r="L65" s="66">
        <v>1100</v>
      </c>
    </row>
    <row r="66" spans="1:20" ht="15.6" customHeight="1" x14ac:dyDescent="0.2">
      <c r="A66" s="59"/>
      <c r="B66" s="73"/>
      <c r="C66" s="84">
        <v>637016</v>
      </c>
      <c r="D66" s="59">
        <v>41</v>
      </c>
      <c r="E66" s="59" t="s">
        <v>67</v>
      </c>
      <c r="F66" s="250"/>
      <c r="G66" s="250"/>
      <c r="H66" s="66">
        <v>2400</v>
      </c>
      <c r="I66" s="66">
        <v>2900</v>
      </c>
      <c r="J66" s="66">
        <v>2900</v>
      </c>
      <c r="K66" s="66">
        <v>2900</v>
      </c>
      <c r="L66" s="66">
        <v>2900</v>
      </c>
    </row>
    <row r="67" spans="1:20" ht="15.6" customHeight="1" x14ac:dyDescent="0.2">
      <c r="A67" s="59"/>
      <c r="B67" s="73"/>
      <c r="C67" s="84">
        <v>637023</v>
      </c>
      <c r="D67" s="59">
        <v>41</v>
      </c>
      <c r="E67" s="59" t="s">
        <v>352</v>
      </c>
      <c r="F67" s="250"/>
      <c r="G67" s="250"/>
      <c r="H67" s="66">
        <v>600</v>
      </c>
      <c r="I67" s="66">
        <v>600</v>
      </c>
      <c r="J67" s="66">
        <v>600</v>
      </c>
      <c r="K67" s="66">
        <v>600</v>
      </c>
      <c r="L67" s="66">
        <v>600</v>
      </c>
    </row>
    <row r="68" spans="1:20" ht="15.6" customHeight="1" x14ac:dyDescent="0.2">
      <c r="A68" s="59"/>
      <c r="B68" s="73"/>
      <c r="C68" s="84">
        <v>637004</v>
      </c>
      <c r="D68" s="59">
        <v>41</v>
      </c>
      <c r="E68" s="59" t="s">
        <v>471</v>
      </c>
      <c r="F68" s="250"/>
      <c r="G68" s="250"/>
      <c r="H68" s="66">
        <v>150</v>
      </c>
      <c r="I68" s="66">
        <v>150</v>
      </c>
      <c r="J68" s="66">
        <v>150</v>
      </c>
      <c r="K68" s="66">
        <v>150</v>
      </c>
      <c r="L68" s="66">
        <v>150</v>
      </c>
    </row>
    <row r="69" spans="1:20" ht="15.6" customHeight="1" x14ac:dyDescent="0.2">
      <c r="A69" s="59"/>
      <c r="B69" s="73"/>
      <c r="C69" s="84">
        <v>642015</v>
      </c>
      <c r="D69" s="59">
        <v>41</v>
      </c>
      <c r="E69" s="59" t="s">
        <v>507</v>
      </c>
      <c r="F69" s="250"/>
      <c r="G69" s="250"/>
      <c r="H69" s="66">
        <v>0</v>
      </c>
      <c r="I69" s="66">
        <v>187</v>
      </c>
      <c r="J69" s="66">
        <v>187</v>
      </c>
      <c r="K69" s="66">
        <v>187</v>
      </c>
      <c r="L69" s="66">
        <v>187</v>
      </c>
    </row>
    <row r="70" spans="1:20" ht="15.6" customHeight="1" x14ac:dyDescent="0.2">
      <c r="A70" s="59"/>
      <c r="B70" s="59"/>
      <c r="C70" s="210" t="s">
        <v>530</v>
      </c>
      <c r="D70" s="59">
        <v>41</v>
      </c>
      <c r="E70" s="59" t="s">
        <v>531</v>
      </c>
      <c r="F70" s="250"/>
      <c r="G70" s="250"/>
      <c r="H70" s="66">
        <v>0</v>
      </c>
      <c r="I70" s="66">
        <v>0</v>
      </c>
      <c r="J70" s="66">
        <v>0</v>
      </c>
      <c r="K70" s="66">
        <v>0</v>
      </c>
      <c r="L70" s="66">
        <v>0</v>
      </c>
    </row>
    <row r="71" spans="1:20" ht="15.6" customHeight="1" x14ac:dyDescent="0.2">
      <c r="A71" s="59"/>
      <c r="B71" s="59"/>
      <c r="C71" s="210">
        <v>637026</v>
      </c>
      <c r="D71" s="59">
        <v>41</v>
      </c>
      <c r="E71" s="59" t="s">
        <v>472</v>
      </c>
      <c r="F71" s="250"/>
      <c r="G71" s="250"/>
      <c r="H71" s="66">
        <v>3720</v>
      </c>
      <c r="I71" s="66">
        <v>3720</v>
      </c>
      <c r="J71" s="66">
        <v>280</v>
      </c>
      <c r="K71" s="66">
        <v>0</v>
      </c>
      <c r="L71" s="66">
        <v>0</v>
      </c>
    </row>
    <row r="72" spans="1:20" ht="15.6" customHeight="1" x14ac:dyDescent="0.2">
      <c r="A72" s="59"/>
      <c r="B72" s="59"/>
      <c r="C72" s="210" t="s">
        <v>661</v>
      </c>
      <c r="D72" s="59">
        <v>41</v>
      </c>
      <c r="E72" s="59" t="s">
        <v>662</v>
      </c>
      <c r="F72" s="250"/>
      <c r="G72" s="250"/>
      <c r="H72" s="66">
        <v>0</v>
      </c>
      <c r="I72" s="66">
        <v>800</v>
      </c>
      <c r="J72" s="66">
        <v>0</v>
      </c>
      <c r="K72" s="66">
        <v>0</v>
      </c>
      <c r="L72" s="66">
        <v>0</v>
      </c>
    </row>
    <row r="73" spans="1:20" ht="15.6" customHeight="1" x14ac:dyDescent="0.2">
      <c r="A73" s="59"/>
      <c r="B73" s="59"/>
      <c r="C73" s="210" t="s">
        <v>668</v>
      </c>
      <c r="D73" s="59">
        <v>41</v>
      </c>
      <c r="E73" s="59" t="s">
        <v>819</v>
      </c>
      <c r="F73" s="250"/>
      <c r="G73" s="250"/>
      <c r="H73" s="66">
        <v>0</v>
      </c>
      <c r="I73" s="66">
        <v>757</v>
      </c>
      <c r="J73" s="66">
        <v>700</v>
      </c>
      <c r="K73" s="66">
        <v>700</v>
      </c>
      <c r="L73" s="66">
        <v>700</v>
      </c>
    </row>
    <row r="74" spans="1:20" ht="15.6" customHeight="1" x14ac:dyDescent="0.2">
      <c r="A74" s="64" t="s">
        <v>419</v>
      </c>
      <c r="B74" s="59"/>
      <c r="C74" s="84"/>
      <c r="D74" s="139"/>
      <c r="E74" s="139" t="s">
        <v>69</v>
      </c>
      <c r="F74" s="249">
        <v>323411.23</v>
      </c>
      <c r="G74" s="249">
        <v>347099.58</v>
      </c>
      <c r="H74" s="147">
        <f t="shared" ref="H74:I74" si="0">SUM(H12:H73)</f>
        <v>380591</v>
      </c>
      <c r="I74" s="147">
        <f t="shared" si="0"/>
        <v>399384</v>
      </c>
      <c r="J74" s="147">
        <f>SUM(J12:J73)</f>
        <v>427092</v>
      </c>
      <c r="K74" s="147">
        <f>SUM(K12:K73)</f>
        <v>426757</v>
      </c>
      <c r="L74" s="147">
        <f>SUM(L12:L73)</f>
        <v>426757</v>
      </c>
      <c r="M74" s="54"/>
      <c r="N74" s="54">
        <f>SUM(F74)</f>
        <v>323411.23</v>
      </c>
      <c r="O74" s="54">
        <f t="shared" ref="O74:T74" si="1">SUM(G74)</f>
        <v>347099.58</v>
      </c>
      <c r="P74" s="54">
        <f t="shared" si="1"/>
        <v>380591</v>
      </c>
      <c r="Q74" s="54">
        <f t="shared" si="1"/>
        <v>399384</v>
      </c>
      <c r="R74" s="54">
        <f t="shared" si="1"/>
        <v>427092</v>
      </c>
      <c r="S74" s="54">
        <f t="shared" si="1"/>
        <v>426757</v>
      </c>
      <c r="T74" s="54">
        <f t="shared" si="1"/>
        <v>426757</v>
      </c>
    </row>
    <row r="75" spans="1:20" s="5" customFormat="1" ht="15.6" customHeight="1" x14ac:dyDescent="0.2">
      <c r="A75" s="100"/>
      <c r="B75" s="100" t="s">
        <v>446</v>
      </c>
      <c r="C75" s="101"/>
      <c r="D75" s="102"/>
      <c r="E75" s="100"/>
      <c r="F75" s="55"/>
      <c r="G75" s="55"/>
      <c r="H75" s="11"/>
      <c r="I75" s="11"/>
      <c r="J75" s="11"/>
      <c r="K75" s="11"/>
      <c r="L75" s="11"/>
    </row>
    <row r="76" spans="1:20" ht="15.6" customHeight="1" x14ac:dyDescent="0.2">
      <c r="A76" s="64" t="s">
        <v>445</v>
      </c>
      <c r="B76" s="59"/>
      <c r="C76" s="84">
        <v>637026.61100000003</v>
      </c>
      <c r="D76" s="59">
        <v>41</v>
      </c>
      <c r="E76" s="59" t="s">
        <v>816</v>
      </c>
      <c r="F76" s="250"/>
      <c r="G76" s="250"/>
      <c r="H76" s="66">
        <v>8120</v>
      </c>
      <c r="I76" s="66">
        <v>3305</v>
      </c>
      <c r="J76" s="66">
        <v>7500</v>
      </c>
      <c r="K76" s="66">
        <v>7500</v>
      </c>
      <c r="L76" s="66">
        <v>7500</v>
      </c>
    </row>
    <row r="77" spans="1:20" ht="15.6" customHeight="1" x14ac:dyDescent="0.2">
      <c r="A77" s="59"/>
      <c r="B77" s="59"/>
      <c r="C77" s="210" t="s">
        <v>68</v>
      </c>
      <c r="D77" s="59">
        <v>41</v>
      </c>
      <c r="E77" s="59" t="s">
        <v>815</v>
      </c>
      <c r="F77" s="250"/>
      <c r="G77" s="250"/>
      <c r="H77" s="66">
        <v>2500</v>
      </c>
      <c r="I77" s="66">
        <v>1026</v>
      </c>
      <c r="J77" s="66">
        <v>2100</v>
      </c>
      <c r="K77" s="66">
        <v>2100</v>
      </c>
      <c r="L77" s="66">
        <v>2100</v>
      </c>
    </row>
    <row r="78" spans="1:20" ht="15.6" customHeight="1" x14ac:dyDescent="0.2">
      <c r="A78" s="64" t="s">
        <v>445</v>
      </c>
      <c r="B78" s="59"/>
      <c r="C78" s="84"/>
      <c r="D78" s="139"/>
      <c r="E78" s="139" t="s">
        <v>69</v>
      </c>
      <c r="F78" s="270">
        <v>24683.65</v>
      </c>
      <c r="G78" s="270">
        <v>20482.82</v>
      </c>
      <c r="H78" s="169">
        <f t="shared" ref="H78:I78" si="2">SUM(H76:H77)</f>
        <v>10620</v>
      </c>
      <c r="I78" s="169">
        <f t="shared" si="2"/>
        <v>4331</v>
      </c>
      <c r="J78" s="169">
        <f>SUM(J76:J77)</f>
        <v>9600</v>
      </c>
      <c r="K78" s="169">
        <f>SUM(K76:K77)</f>
        <v>9600</v>
      </c>
      <c r="L78" s="169">
        <f>SUM(L76:L77)</f>
        <v>9600</v>
      </c>
      <c r="N78" s="54">
        <f>SUM(F78)</f>
        <v>24683.65</v>
      </c>
      <c r="O78" s="54">
        <f t="shared" ref="O78:T78" si="3">SUM(G78)</f>
        <v>20482.82</v>
      </c>
      <c r="P78" s="54">
        <f t="shared" si="3"/>
        <v>10620</v>
      </c>
      <c r="Q78" s="54">
        <f t="shared" si="3"/>
        <v>4331</v>
      </c>
      <c r="R78" s="54">
        <f t="shared" si="3"/>
        <v>9600</v>
      </c>
      <c r="S78" s="54">
        <f t="shared" si="3"/>
        <v>9600</v>
      </c>
      <c r="T78" s="54">
        <f t="shared" si="3"/>
        <v>9600</v>
      </c>
    </row>
    <row r="79" spans="1:20" ht="15.6" customHeight="1" x14ac:dyDescent="0.2">
      <c r="A79" s="72"/>
      <c r="B79" s="89"/>
      <c r="C79" s="88"/>
      <c r="D79" s="319"/>
      <c r="E79" s="319"/>
      <c r="F79" s="320"/>
      <c r="G79" s="320"/>
      <c r="H79" s="321"/>
      <c r="I79" s="321"/>
      <c r="J79" s="321"/>
      <c r="K79" s="321"/>
      <c r="L79" s="321"/>
      <c r="N79" s="54"/>
      <c r="O79" s="54"/>
      <c r="P79" s="54"/>
      <c r="Q79" s="54"/>
      <c r="R79" s="54"/>
      <c r="S79" s="54"/>
      <c r="T79" s="54"/>
    </row>
    <row r="80" spans="1:20" s="5" customFormat="1" ht="15.95" customHeight="1" x14ac:dyDescent="0.2">
      <c r="A80" s="100"/>
      <c r="B80" s="100" t="s">
        <v>400</v>
      </c>
      <c r="C80" s="101"/>
      <c r="D80" s="102"/>
      <c r="E80" s="100"/>
      <c r="F80" s="55"/>
      <c r="G80" s="55"/>
      <c r="H80" s="11"/>
      <c r="I80" s="11"/>
      <c r="J80" s="11"/>
      <c r="K80" s="11"/>
      <c r="L80" s="11"/>
    </row>
    <row r="81" spans="1:20" ht="15.95" customHeight="1" x14ac:dyDescent="0.2">
      <c r="A81" s="59"/>
      <c r="B81" s="103" t="s">
        <v>70</v>
      </c>
      <c r="C81" s="83"/>
      <c r="D81" s="64"/>
      <c r="E81" s="64" t="s">
        <v>71</v>
      </c>
      <c r="F81" s="250"/>
      <c r="G81" s="250"/>
      <c r="H81" s="66"/>
      <c r="I81" s="66"/>
      <c r="J81" s="66"/>
      <c r="K81" s="66"/>
      <c r="L81" s="66"/>
    </row>
    <row r="82" spans="1:20" ht="15.95" customHeight="1" x14ac:dyDescent="0.2">
      <c r="A82" s="104" t="s">
        <v>317</v>
      </c>
      <c r="B82" s="59"/>
      <c r="C82" s="84" t="s">
        <v>21</v>
      </c>
      <c r="D82" s="59">
        <v>41</v>
      </c>
      <c r="E82" s="59" t="s">
        <v>72</v>
      </c>
      <c r="F82" s="271"/>
      <c r="G82" s="271"/>
      <c r="H82" s="170">
        <v>3000</v>
      </c>
      <c r="I82" s="170">
        <v>3000</v>
      </c>
      <c r="J82" s="170">
        <v>3120</v>
      </c>
      <c r="K82" s="170">
        <v>3120</v>
      </c>
      <c r="L82" s="170">
        <v>3120</v>
      </c>
    </row>
    <row r="83" spans="1:20" ht="15.95" customHeight="1" x14ac:dyDescent="0.2">
      <c r="A83" s="59"/>
      <c r="B83" s="59"/>
      <c r="C83" s="210" t="s">
        <v>19</v>
      </c>
      <c r="D83" s="59">
        <v>41</v>
      </c>
      <c r="E83" s="59" t="s">
        <v>73</v>
      </c>
      <c r="F83" s="250"/>
      <c r="G83" s="250"/>
      <c r="H83" s="66">
        <v>1050</v>
      </c>
      <c r="I83" s="66">
        <v>1050</v>
      </c>
      <c r="J83" s="66">
        <v>1090</v>
      </c>
      <c r="K83" s="66">
        <v>1090</v>
      </c>
      <c r="L83" s="66">
        <v>1090</v>
      </c>
    </row>
    <row r="84" spans="1:20" ht="15.95" customHeight="1" x14ac:dyDescent="0.2">
      <c r="A84" s="59"/>
      <c r="B84" s="59"/>
      <c r="C84" s="84">
        <v>637001</v>
      </c>
      <c r="D84" s="59">
        <v>41</v>
      </c>
      <c r="E84" s="59" t="s">
        <v>74</v>
      </c>
      <c r="F84" s="250"/>
      <c r="G84" s="250"/>
      <c r="H84" s="66">
        <v>50</v>
      </c>
      <c r="I84" s="66">
        <v>0</v>
      </c>
      <c r="J84" s="66">
        <v>0</v>
      </c>
      <c r="K84" s="66">
        <v>0</v>
      </c>
      <c r="L84" s="66">
        <v>0</v>
      </c>
    </row>
    <row r="85" spans="1:20" ht="15.95" customHeight="1" x14ac:dyDescent="0.2">
      <c r="A85" s="104" t="s">
        <v>317</v>
      </c>
      <c r="B85" s="59"/>
      <c r="C85" s="84">
        <v>637011</v>
      </c>
      <c r="D85" s="59">
        <v>41</v>
      </c>
      <c r="E85" s="59" t="s">
        <v>75</v>
      </c>
      <c r="F85" s="250"/>
      <c r="G85" s="250"/>
      <c r="H85" s="66">
        <v>2500</v>
      </c>
      <c r="I85" s="66">
        <v>2900</v>
      </c>
      <c r="J85" s="66">
        <v>3000</v>
      </c>
      <c r="K85" s="66">
        <v>3000</v>
      </c>
      <c r="L85" s="66">
        <v>3000</v>
      </c>
    </row>
    <row r="86" spans="1:20" ht="15.95" customHeight="1" x14ac:dyDescent="0.2">
      <c r="A86" s="104"/>
      <c r="B86" s="59"/>
      <c r="C86" s="84">
        <v>637005</v>
      </c>
      <c r="D86" s="59">
        <v>41</v>
      </c>
      <c r="E86" s="59" t="s">
        <v>733</v>
      </c>
      <c r="F86" s="250"/>
      <c r="G86" s="250"/>
      <c r="H86" s="66">
        <v>15840</v>
      </c>
      <c r="I86" s="66">
        <v>15840</v>
      </c>
      <c r="J86" s="66">
        <v>15840</v>
      </c>
      <c r="K86" s="66">
        <v>15840</v>
      </c>
      <c r="L86" s="66">
        <v>15840</v>
      </c>
    </row>
    <row r="87" spans="1:20" ht="15.95" customHeight="1" x14ac:dyDescent="0.2">
      <c r="A87" s="104" t="s">
        <v>317</v>
      </c>
      <c r="B87" s="59"/>
      <c r="C87" s="84">
        <v>637012</v>
      </c>
      <c r="D87" s="59">
        <v>41</v>
      </c>
      <c r="E87" s="59" t="s">
        <v>532</v>
      </c>
      <c r="F87" s="250"/>
      <c r="G87" s="250"/>
      <c r="H87" s="66">
        <v>1800</v>
      </c>
      <c r="I87" s="66">
        <v>2500</v>
      </c>
      <c r="J87" s="66">
        <v>2880</v>
      </c>
      <c r="K87" s="66">
        <v>2880</v>
      </c>
      <c r="L87" s="66">
        <v>2880</v>
      </c>
    </row>
    <row r="88" spans="1:20" ht="15.95" customHeight="1" x14ac:dyDescent="0.2">
      <c r="A88" s="104"/>
      <c r="B88" s="59"/>
      <c r="C88" s="84">
        <v>637035</v>
      </c>
      <c r="D88" s="59">
        <v>41</v>
      </c>
      <c r="E88" s="59" t="s">
        <v>608</v>
      </c>
      <c r="F88" s="250"/>
      <c r="G88" s="250"/>
      <c r="H88" s="66">
        <v>10</v>
      </c>
      <c r="I88" s="66">
        <v>10</v>
      </c>
      <c r="J88" s="66">
        <v>10</v>
      </c>
      <c r="K88" s="66">
        <v>10</v>
      </c>
      <c r="L88" s="66">
        <v>10</v>
      </c>
    </row>
    <row r="89" spans="1:20" ht="15.95" customHeight="1" x14ac:dyDescent="0.2">
      <c r="A89" s="104" t="s">
        <v>317</v>
      </c>
      <c r="B89" s="59"/>
      <c r="C89" s="59"/>
      <c r="D89" s="59"/>
      <c r="E89" s="64" t="s">
        <v>69</v>
      </c>
      <c r="F89" s="249">
        <v>11875.7</v>
      </c>
      <c r="G89" s="249">
        <v>21316.55</v>
      </c>
      <c r="H89" s="147">
        <f t="shared" ref="H89:I89" si="4">SUM(H82:H88)</f>
        <v>24250</v>
      </c>
      <c r="I89" s="147">
        <f t="shared" si="4"/>
        <v>25300</v>
      </c>
      <c r="J89" s="147">
        <f>SUM(J82:J88)</f>
        <v>25940</v>
      </c>
      <c r="K89" s="147">
        <f>SUM(K82:K88)</f>
        <v>25940</v>
      </c>
      <c r="L89" s="147">
        <f>SUM(L82:L88)</f>
        <v>25940</v>
      </c>
      <c r="N89" s="54">
        <f>SUM(F89)</f>
        <v>11875.7</v>
      </c>
      <c r="O89" s="54">
        <f t="shared" ref="O89:T89" si="5">SUM(G89)</f>
        <v>21316.55</v>
      </c>
      <c r="P89" s="54">
        <f t="shared" si="5"/>
        <v>24250</v>
      </c>
      <c r="Q89" s="54">
        <f t="shared" si="5"/>
        <v>25300</v>
      </c>
      <c r="R89" s="54">
        <f t="shared" si="5"/>
        <v>25940</v>
      </c>
      <c r="S89" s="54">
        <f t="shared" si="5"/>
        <v>25940</v>
      </c>
      <c r="T89" s="54">
        <f t="shared" si="5"/>
        <v>25940</v>
      </c>
    </row>
    <row r="90" spans="1:20" ht="15.95" customHeight="1" x14ac:dyDescent="0.2">
      <c r="A90" s="104" t="s">
        <v>249</v>
      </c>
      <c r="B90" s="64" t="s">
        <v>536</v>
      </c>
      <c r="C90" s="59"/>
      <c r="D90" s="59"/>
      <c r="E90" s="64" t="s">
        <v>848</v>
      </c>
      <c r="F90" s="250"/>
      <c r="G90" s="250"/>
      <c r="H90" s="66"/>
      <c r="I90" s="66"/>
      <c r="J90" s="66"/>
      <c r="K90" s="66"/>
      <c r="L90" s="66"/>
    </row>
    <row r="91" spans="1:20" ht="15.95" customHeight="1" x14ac:dyDescent="0.2">
      <c r="A91" s="59"/>
      <c r="B91" s="59"/>
      <c r="C91" s="59">
        <v>633.63699999999994</v>
      </c>
      <c r="D91" s="59">
        <v>111</v>
      </c>
      <c r="E91" s="59" t="s">
        <v>750</v>
      </c>
      <c r="F91" s="250">
        <v>0</v>
      </c>
      <c r="G91" s="250">
        <v>0</v>
      </c>
      <c r="H91" s="66">
        <v>0</v>
      </c>
      <c r="I91" s="66">
        <v>3368</v>
      </c>
      <c r="J91" s="66">
        <v>0</v>
      </c>
      <c r="K91" s="66">
        <v>0</v>
      </c>
      <c r="L91" s="66">
        <v>0</v>
      </c>
    </row>
    <row r="92" spans="1:20" ht="15.95" customHeight="1" x14ac:dyDescent="0.2">
      <c r="A92" s="104" t="s">
        <v>249</v>
      </c>
      <c r="B92" s="59"/>
      <c r="C92" s="59"/>
      <c r="D92" s="59"/>
      <c r="E92" s="64" t="s">
        <v>69</v>
      </c>
      <c r="F92" s="249">
        <v>11431.01</v>
      </c>
      <c r="G92" s="249">
        <v>2214.81</v>
      </c>
      <c r="H92" s="147">
        <f t="shared" ref="H92:L92" si="6">SUM(H91)</f>
        <v>0</v>
      </c>
      <c r="I92" s="147">
        <f t="shared" si="6"/>
        <v>3368</v>
      </c>
      <c r="J92" s="147">
        <f t="shared" si="6"/>
        <v>0</v>
      </c>
      <c r="K92" s="147">
        <f t="shared" si="6"/>
        <v>0</v>
      </c>
      <c r="L92" s="147">
        <f t="shared" si="6"/>
        <v>0</v>
      </c>
      <c r="N92" s="54">
        <f>SUM(F92)</f>
        <v>11431.01</v>
      </c>
      <c r="O92" s="54">
        <f t="shared" ref="O92:T92" si="7">SUM(G92)</f>
        <v>2214.81</v>
      </c>
      <c r="P92" s="54">
        <f t="shared" si="7"/>
        <v>0</v>
      </c>
      <c r="Q92" s="54">
        <f t="shared" si="7"/>
        <v>3368</v>
      </c>
      <c r="R92" s="54">
        <f t="shared" si="7"/>
        <v>0</v>
      </c>
      <c r="S92" s="54">
        <f t="shared" si="7"/>
        <v>0</v>
      </c>
      <c r="T92" s="54">
        <f t="shared" si="7"/>
        <v>0</v>
      </c>
    </row>
    <row r="93" spans="1:20" s="12" customFormat="1" ht="15.95" customHeight="1" x14ac:dyDescent="0.2">
      <c r="A93" s="72" t="s">
        <v>318</v>
      </c>
      <c r="B93" s="89"/>
      <c r="C93" s="89"/>
      <c r="D93" s="89"/>
      <c r="E93" s="89"/>
      <c r="F93" s="55"/>
      <c r="G93" s="55"/>
      <c r="H93" s="11"/>
      <c r="I93" s="11"/>
      <c r="J93" s="11"/>
      <c r="K93" s="11"/>
      <c r="L93" s="11"/>
    </row>
    <row r="94" spans="1:20" s="10" customFormat="1" ht="15.95" customHeight="1" x14ac:dyDescent="0.2">
      <c r="A94" s="89"/>
      <c r="B94" s="100" t="s">
        <v>451</v>
      </c>
      <c r="C94" s="88"/>
      <c r="D94" s="89"/>
      <c r="E94" s="89"/>
      <c r="F94" s="55"/>
      <c r="G94" s="55"/>
      <c r="H94" s="11"/>
      <c r="I94" s="11"/>
      <c r="J94" s="11"/>
      <c r="K94" s="11"/>
      <c r="L94" s="11"/>
    </row>
    <row r="95" spans="1:20" ht="15.95" customHeight="1" x14ac:dyDescent="0.2">
      <c r="A95" s="104" t="s">
        <v>407</v>
      </c>
      <c r="B95" s="103" t="s">
        <v>76</v>
      </c>
      <c r="C95" s="84" t="s">
        <v>23</v>
      </c>
      <c r="D95" s="59">
        <v>111</v>
      </c>
      <c r="E95" s="59" t="s">
        <v>77</v>
      </c>
      <c r="F95" s="250"/>
      <c r="G95" s="250"/>
      <c r="H95" s="66">
        <v>6399</v>
      </c>
      <c r="I95" s="66">
        <v>6738</v>
      </c>
      <c r="J95" s="66">
        <v>6738</v>
      </c>
      <c r="K95" s="66">
        <v>6738</v>
      </c>
      <c r="L95" s="66">
        <v>6738</v>
      </c>
    </row>
    <row r="96" spans="1:20" ht="15.95" customHeight="1" x14ac:dyDescent="0.2">
      <c r="A96" s="59"/>
      <c r="B96" s="73"/>
      <c r="C96" s="84">
        <v>611</v>
      </c>
      <c r="D96" s="59">
        <v>41</v>
      </c>
      <c r="E96" s="59" t="s">
        <v>78</v>
      </c>
      <c r="F96" s="195"/>
      <c r="G96" s="195"/>
      <c r="H96" s="195">
        <v>4808</v>
      </c>
      <c r="I96" s="74">
        <v>4808</v>
      </c>
      <c r="J96" s="74">
        <v>6642</v>
      </c>
      <c r="K96" s="74">
        <v>6642</v>
      </c>
      <c r="L96" s="74">
        <v>6642</v>
      </c>
    </row>
    <row r="97" spans="1:20" ht="15.95" customHeight="1" x14ac:dyDescent="0.2">
      <c r="A97" s="59"/>
      <c r="B97" s="73"/>
      <c r="C97" s="210" t="s">
        <v>19</v>
      </c>
      <c r="D97" s="59">
        <v>41</v>
      </c>
      <c r="E97" s="59" t="s">
        <v>79</v>
      </c>
      <c r="F97" s="195"/>
      <c r="G97" s="195"/>
      <c r="H97" s="74">
        <v>2143</v>
      </c>
      <c r="I97" s="74">
        <v>2143</v>
      </c>
      <c r="J97" s="74">
        <v>3000</v>
      </c>
      <c r="K97" s="74">
        <v>3000</v>
      </c>
      <c r="L97" s="74">
        <v>3000</v>
      </c>
    </row>
    <row r="98" spans="1:20" ht="15.95" customHeight="1" x14ac:dyDescent="0.2">
      <c r="A98" s="59"/>
      <c r="B98" s="73"/>
      <c r="C98" s="210" t="s">
        <v>19</v>
      </c>
      <c r="D98" s="59">
        <v>111</v>
      </c>
      <c r="E98" s="59" t="s">
        <v>592</v>
      </c>
      <c r="F98" s="195"/>
      <c r="G98" s="195"/>
      <c r="H98" s="74">
        <v>1674</v>
      </c>
      <c r="I98" s="74">
        <v>1674</v>
      </c>
      <c r="J98" s="74">
        <v>1674</v>
      </c>
      <c r="K98" s="74">
        <v>1674</v>
      </c>
      <c r="L98" s="74">
        <v>1674</v>
      </c>
    </row>
    <row r="99" spans="1:20" ht="15.95" customHeight="1" x14ac:dyDescent="0.2">
      <c r="A99" s="59"/>
      <c r="B99" s="73"/>
      <c r="C99" s="210" t="s">
        <v>533</v>
      </c>
      <c r="D99" s="59">
        <v>41</v>
      </c>
      <c r="E99" s="59" t="s">
        <v>534</v>
      </c>
      <c r="F99" s="195"/>
      <c r="G99" s="195"/>
      <c r="H99" s="74">
        <v>22</v>
      </c>
      <c r="I99" s="74">
        <v>0</v>
      </c>
      <c r="J99" s="74">
        <v>0</v>
      </c>
      <c r="K99" s="74">
        <v>0</v>
      </c>
      <c r="L99" s="74">
        <v>0</v>
      </c>
    </row>
    <row r="100" spans="1:20" ht="15.95" customHeight="1" x14ac:dyDescent="0.2">
      <c r="A100" s="59"/>
      <c r="B100" s="73"/>
      <c r="C100" s="210" t="s">
        <v>46</v>
      </c>
      <c r="D100" s="59">
        <v>41</v>
      </c>
      <c r="E100" s="59" t="s">
        <v>474</v>
      </c>
      <c r="F100" s="195"/>
      <c r="G100" s="195"/>
      <c r="H100" s="74">
        <v>5</v>
      </c>
      <c r="I100" s="74">
        <v>0</v>
      </c>
      <c r="J100" s="74">
        <v>0</v>
      </c>
      <c r="K100" s="74">
        <v>0</v>
      </c>
      <c r="L100" s="74">
        <v>0</v>
      </c>
    </row>
    <row r="101" spans="1:20" ht="15.95" customHeight="1" x14ac:dyDescent="0.2">
      <c r="A101" s="59"/>
      <c r="B101" s="73"/>
      <c r="C101" s="210">
        <v>633009</v>
      </c>
      <c r="D101" s="59">
        <v>41</v>
      </c>
      <c r="E101" s="59" t="s">
        <v>664</v>
      </c>
      <c r="F101" s="195"/>
      <c r="G101" s="195"/>
      <c r="H101" s="74">
        <v>22</v>
      </c>
      <c r="I101" s="74">
        <v>0</v>
      </c>
      <c r="J101" s="74">
        <v>0</v>
      </c>
      <c r="K101" s="74">
        <v>0</v>
      </c>
      <c r="L101" s="74">
        <v>0</v>
      </c>
    </row>
    <row r="102" spans="1:20" ht="15.95" customHeight="1" x14ac:dyDescent="0.2">
      <c r="A102" s="59"/>
      <c r="B102" s="73"/>
      <c r="C102" s="210" t="s">
        <v>83</v>
      </c>
      <c r="D102" s="59">
        <v>41</v>
      </c>
      <c r="E102" s="59" t="s">
        <v>475</v>
      </c>
      <c r="F102" s="195"/>
      <c r="G102" s="195"/>
      <c r="H102" s="74">
        <v>25</v>
      </c>
      <c r="I102" s="74">
        <v>0</v>
      </c>
      <c r="J102" s="74">
        <v>0</v>
      </c>
      <c r="K102" s="74">
        <v>0</v>
      </c>
      <c r="L102" s="74">
        <v>0</v>
      </c>
    </row>
    <row r="103" spans="1:20" ht="15.95" customHeight="1" x14ac:dyDescent="0.2">
      <c r="A103" s="59"/>
      <c r="B103" s="73"/>
      <c r="C103" s="210">
        <v>637001</v>
      </c>
      <c r="D103" s="59">
        <v>41</v>
      </c>
      <c r="E103" s="59" t="s">
        <v>535</v>
      </c>
      <c r="F103" s="195"/>
      <c r="G103" s="195"/>
      <c r="H103" s="74">
        <v>176</v>
      </c>
      <c r="I103" s="74">
        <v>176</v>
      </c>
      <c r="J103" s="74">
        <v>176</v>
      </c>
      <c r="K103" s="74">
        <v>176</v>
      </c>
      <c r="L103" s="74">
        <v>176</v>
      </c>
    </row>
    <row r="104" spans="1:20" ht="15.95" customHeight="1" x14ac:dyDescent="0.2">
      <c r="A104" s="59"/>
      <c r="B104" s="73"/>
      <c r="C104" s="210" t="s">
        <v>84</v>
      </c>
      <c r="D104" s="59">
        <v>41</v>
      </c>
      <c r="E104" s="59" t="s">
        <v>85</v>
      </c>
      <c r="F104" s="195"/>
      <c r="G104" s="195"/>
      <c r="H104" s="74">
        <v>578</v>
      </c>
      <c r="I104" s="74">
        <v>578</v>
      </c>
      <c r="J104" s="74">
        <v>613</v>
      </c>
      <c r="K104" s="74">
        <v>613</v>
      </c>
      <c r="L104" s="74">
        <v>613</v>
      </c>
    </row>
    <row r="105" spans="1:20" ht="15.95" customHeight="1" x14ac:dyDescent="0.2">
      <c r="A105" s="59"/>
      <c r="B105" s="59"/>
      <c r="C105" s="84">
        <v>637026</v>
      </c>
      <c r="D105" s="59">
        <v>111</v>
      </c>
      <c r="E105" s="59" t="s">
        <v>86</v>
      </c>
      <c r="F105" s="195"/>
      <c r="G105" s="195"/>
      <c r="H105" s="74">
        <v>100</v>
      </c>
      <c r="I105" s="74">
        <v>100</v>
      </c>
      <c r="J105" s="74">
        <v>100</v>
      </c>
      <c r="K105" s="74">
        <v>100</v>
      </c>
      <c r="L105" s="74">
        <v>100</v>
      </c>
    </row>
    <row r="106" spans="1:20" ht="15.95" customHeight="1" x14ac:dyDescent="0.2">
      <c r="A106" s="139" t="s">
        <v>407</v>
      </c>
      <c r="B106" s="139"/>
      <c r="C106" s="141"/>
      <c r="D106" s="139"/>
      <c r="E106" s="139" t="s">
        <v>69</v>
      </c>
      <c r="F106" s="251">
        <v>14802.9</v>
      </c>
      <c r="G106" s="251">
        <v>15558.32</v>
      </c>
      <c r="H106" s="171">
        <f t="shared" ref="H106:I106" si="8">SUM(H95:H105)</f>
        <v>15952</v>
      </c>
      <c r="I106" s="171">
        <f t="shared" si="8"/>
        <v>16217</v>
      </c>
      <c r="J106" s="171">
        <f>SUM(J95:J105)</f>
        <v>18943</v>
      </c>
      <c r="K106" s="171">
        <f>SUM(K95:K105)</f>
        <v>18943</v>
      </c>
      <c r="L106" s="171">
        <f>SUM(L95:L105)</f>
        <v>18943</v>
      </c>
      <c r="N106" s="54">
        <f>SUM(F106)</f>
        <v>14802.9</v>
      </c>
      <c r="O106" s="54">
        <f t="shared" ref="O106:T106" si="9">SUM(G106)</f>
        <v>15558.32</v>
      </c>
      <c r="P106" s="54">
        <f t="shared" si="9"/>
        <v>15952</v>
      </c>
      <c r="Q106" s="54">
        <f t="shared" si="9"/>
        <v>16217</v>
      </c>
      <c r="R106" s="54">
        <f t="shared" si="9"/>
        <v>18943</v>
      </c>
      <c r="S106" s="54">
        <f t="shared" si="9"/>
        <v>18943</v>
      </c>
      <c r="T106" s="54">
        <f t="shared" si="9"/>
        <v>18943</v>
      </c>
    </row>
    <row r="107" spans="1:20" s="10" customFormat="1" ht="15.95" customHeight="1" x14ac:dyDescent="0.2">
      <c r="A107" s="89" t="s">
        <v>450</v>
      </c>
      <c r="B107" s="100" t="s">
        <v>455</v>
      </c>
      <c r="C107" s="88"/>
      <c r="D107" s="89"/>
      <c r="E107" s="89"/>
      <c r="F107" s="55"/>
      <c r="G107" s="55"/>
      <c r="H107" s="11"/>
      <c r="I107" s="11"/>
      <c r="J107" s="11"/>
      <c r="K107" s="11"/>
      <c r="L107" s="11"/>
    </row>
    <row r="108" spans="1:20" ht="15.95" customHeight="1" x14ac:dyDescent="0.2">
      <c r="A108" s="104" t="s">
        <v>408</v>
      </c>
      <c r="B108" s="64" t="s">
        <v>536</v>
      </c>
      <c r="C108" s="84">
        <v>633006</v>
      </c>
      <c r="D108" s="59">
        <v>111</v>
      </c>
      <c r="E108" s="59" t="s">
        <v>44</v>
      </c>
      <c r="F108" s="250"/>
      <c r="G108" s="250"/>
      <c r="H108" s="66">
        <v>1001</v>
      </c>
      <c r="I108" s="66">
        <v>1002</v>
      </c>
      <c r="J108" s="66">
        <v>1002</v>
      </c>
      <c r="K108" s="66">
        <v>1002</v>
      </c>
      <c r="L108" s="66">
        <v>1002</v>
      </c>
    </row>
    <row r="109" spans="1:20" ht="15.95" customHeight="1" x14ac:dyDescent="0.2">
      <c r="A109" s="104"/>
      <c r="B109" s="64"/>
      <c r="C109" s="84" t="s">
        <v>45</v>
      </c>
      <c r="D109" s="59">
        <v>111</v>
      </c>
      <c r="E109" s="59" t="s">
        <v>752</v>
      </c>
      <c r="F109" s="250"/>
      <c r="G109" s="250"/>
      <c r="H109" s="66"/>
      <c r="I109" s="66">
        <v>41</v>
      </c>
      <c r="J109" s="66">
        <v>41</v>
      </c>
      <c r="K109" s="66">
        <v>41</v>
      </c>
      <c r="L109" s="66">
        <v>41</v>
      </c>
    </row>
    <row r="110" spans="1:20" ht="15.95" customHeight="1" x14ac:dyDescent="0.2">
      <c r="A110" s="59"/>
      <c r="B110" s="59"/>
      <c r="C110" s="84">
        <v>635002</v>
      </c>
      <c r="D110" s="59">
        <v>111</v>
      </c>
      <c r="E110" s="59" t="s">
        <v>56</v>
      </c>
      <c r="F110" s="250"/>
      <c r="G110" s="250"/>
      <c r="H110" s="66">
        <v>314</v>
      </c>
      <c r="I110" s="66">
        <v>314</v>
      </c>
      <c r="J110" s="66">
        <v>314</v>
      </c>
      <c r="K110" s="66">
        <v>314</v>
      </c>
      <c r="L110" s="66">
        <v>314</v>
      </c>
    </row>
    <row r="111" spans="1:20" ht="15.95" customHeight="1" x14ac:dyDescent="0.2">
      <c r="A111" s="59"/>
      <c r="B111" s="59"/>
      <c r="C111" s="84">
        <v>637001</v>
      </c>
      <c r="D111" s="59">
        <v>111</v>
      </c>
      <c r="E111" s="59" t="s">
        <v>711</v>
      </c>
      <c r="F111" s="195"/>
      <c r="G111" s="195"/>
      <c r="H111" s="74">
        <v>36</v>
      </c>
      <c r="I111" s="74">
        <v>36</v>
      </c>
      <c r="J111" s="74">
        <v>36</v>
      </c>
      <c r="K111" s="74">
        <v>36</v>
      </c>
      <c r="L111" s="74">
        <v>36</v>
      </c>
    </row>
    <row r="112" spans="1:20" ht="15.95" customHeight="1" x14ac:dyDescent="0.2">
      <c r="A112" s="139" t="s">
        <v>408</v>
      </c>
      <c r="B112" s="140"/>
      <c r="C112" s="140"/>
      <c r="D112" s="140"/>
      <c r="E112" s="139" t="s">
        <v>69</v>
      </c>
      <c r="F112" s="249">
        <v>1342.11</v>
      </c>
      <c r="G112" s="249">
        <v>1351.02</v>
      </c>
      <c r="H112" s="147">
        <f t="shared" ref="H112:I112" si="10">SUM(H108:H111)</f>
        <v>1351</v>
      </c>
      <c r="I112" s="147">
        <f t="shared" si="10"/>
        <v>1393</v>
      </c>
      <c r="J112" s="147">
        <f>SUM(J108:J111)</f>
        <v>1393</v>
      </c>
      <c r="K112" s="147">
        <f>SUM(K108:K111)</f>
        <v>1393</v>
      </c>
      <c r="L112" s="147">
        <f>SUM(L108:L111)</f>
        <v>1393</v>
      </c>
      <c r="N112" s="54">
        <f>SUM(F112)</f>
        <v>1342.11</v>
      </c>
      <c r="O112" s="54">
        <f t="shared" ref="O112:T112" si="11">SUM(G112)</f>
        <v>1351.02</v>
      </c>
      <c r="P112" s="54">
        <f t="shared" si="11"/>
        <v>1351</v>
      </c>
      <c r="Q112" s="54">
        <f t="shared" si="11"/>
        <v>1393</v>
      </c>
      <c r="R112" s="54">
        <f t="shared" si="11"/>
        <v>1393</v>
      </c>
      <c r="S112" s="54">
        <f t="shared" si="11"/>
        <v>1393</v>
      </c>
      <c r="T112" s="54">
        <f t="shared" si="11"/>
        <v>1393</v>
      </c>
    </row>
    <row r="113" spans="1:20" s="13" customFormat="1" ht="15.95" customHeight="1" x14ac:dyDescent="0.25">
      <c r="A113" s="72" t="s">
        <v>315</v>
      </c>
      <c r="B113" s="72"/>
      <c r="C113" s="131"/>
      <c r="D113" s="131"/>
      <c r="E113" s="131"/>
      <c r="F113" s="55"/>
      <c r="G113" s="55"/>
      <c r="H113" s="11"/>
      <c r="I113" s="11"/>
      <c r="J113" s="11"/>
      <c r="K113" s="11"/>
      <c r="L113" s="11"/>
    </row>
    <row r="114" spans="1:20" s="10" customFormat="1" ht="15.95" customHeight="1" x14ac:dyDescent="0.2">
      <c r="A114" s="89" t="s">
        <v>450</v>
      </c>
      <c r="B114" s="100" t="s">
        <v>456</v>
      </c>
      <c r="C114" s="88"/>
      <c r="D114" s="89"/>
      <c r="E114" s="89"/>
      <c r="F114" s="55"/>
      <c r="G114" s="55"/>
      <c r="H114" s="11"/>
      <c r="I114" s="11"/>
      <c r="J114" s="11"/>
      <c r="K114" s="11"/>
      <c r="L114" s="11"/>
    </row>
    <row r="115" spans="1:20" ht="15.95" customHeight="1" x14ac:dyDescent="0.2">
      <c r="A115" s="104" t="s">
        <v>420</v>
      </c>
      <c r="B115" s="64" t="s">
        <v>87</v>
      </c>
      <c r="C115" s="83"/>
      <c r="D115" s="64"/>
      <c r="E115" s="64" t="s">
        <v>88</v>
      </c>
      <c r="F115" s="250"/>
      <c r="G115" s="250"/>
      <c r="H115" s="66"/>
      <c r="I115" s="66"/>
      <c r="J115" s="66"/>
      <c r="K115" s="66"/>
      <c r="L115" s="66"/>
    </row>
    <row r="116" spans="1:20" ht="15.95" customHeight="1" x14ac:dyDescent="0.2">
      <c r="A116" s="59"/>
      <c r="B116" s="73"/>
      <c r="C116" s="210" t="s">
        <v>89</v>
      </c>
      <c r="D116" s="59">
        <v>41</v>
      </c>
      <c r="E116" s="59" t="s">
        <v>376</v>
      </c>
      <c r="F116" s="195"/>
      <c r="G116" s="195"/>
      <c r="H116" s="74">
        <v>11100</v>
      </c>
      <c r="I116" s="74">
        <v>11100</v>
      </c>
      <c r="J116" s="74">
        <v>11100</v>
      </c>
      <c r="K116" s="74">
        <v>11100</v>
      </c>
      <c r="L116" s="74">
        <v>11100</v>
      </c>
    </row>
    <row r="117" spans="1:20" ht="15.95" customHeight="1" x14ac:dyDescent="0.2">
      <c r="A117" s="59"/>
      <c r="B117" s="73"/>
      <c r="C117" s="210" t="s">
        <v>90</v>
      </c>
      <c r="D117" s="59">
        <v>41</v>
      </c>
      <c r="E117" s="59" t="s">
        <v>91</v>
      </c>
      <c r="F117" s="250"/>
      <c r="G117" s="250"/>
      <c r="H117" s="66">
        <v>5649</v>
      </c>
      <c r="I117" s="66">
        <v>5649</v>
      </c>
      <c r="J117" s="66">
        <v>5649</v>
      </c>
      <c r="K117" s="66">
        <v>5649</v>
      </c>
      <c r="L117" s="66">
        <v>5649</v>
      </c>
    </row>
    <row r="118" spans="1:20" ht="15.95" customHeight="1" x14ac:dyDescent="0.2">
      <c r="A118" s="59"/>
      <c r="B118" s="73"/>
      <c r="C118" s="210">
        <v>651002</v>
      </c>
      <c r="D118" s="59">
        <v>41</v>
      </c>
      <c r="E118" s="59" t="s">
        <v>335</v>
      </c>
      <c r="F118" s="250"/>
      <c r="G118" s="250"/>
      <c r="H118" s="66">
        <v>25500</v>
      </c>
      <c r="I118" s="66">
        <v>13000</v>
      </c>
      <c r="J118" s="66">
        <v>9600</v>
      </c>
      <c r="K118" s="66">
        <v>9600</v>
      </c>
      <c r="L118" s="66">
        <v>9600</v>
      </c>
    </row>
    <row r="119" spans="1:20" ht="15.95" customHeight="1" x14ac:dyDescent="0.2">
      <c r="A119" s="59"/>
      <c r="B119" s="73"/>
      <c r="C119" s="210" t="s">
        <v>538</v>
      </c>
      <c r="D119" s="59">
        <v>41</v>
      </c>
      <c r="E119" s="59" t="s">
        <v>476</v>
      </c>
      <c r="F119" s="250"/>
      <c r="G119" s="250"/>
      <c r="H119" s="66">
        <v>10401</v>
      </c>
      <c r="I119" s="66">
        <v>3420</v>
      </c>
      <c r="J119" s="66">
        <v>0</v>
      </c>
      <c r="K119" s="66">
        <v>0</v>
      </c>
      <c r="L119" s="66">
        <v>0</v>
      </c>
    </row>
    <row r="120" spans="1:20" ht="15.95" customHeight="1" x14ac:dyDescent="0.2">
      <c r="A120" s="62"/>
      <c r="B120" s="109"/>
      <c r="C120" s="212" t="s">
        <v>537</v>
      </c>
      <c r="D120" s="62">
        <v>41</v>
      </c>
      <c r="E120" s="59" t="s">
        <v>580</v>
      </c>
      <c r="F120" s="253"/>
      <c r="G120" s="253"/>
      <c r="H120" s="173">
        <v>670</v>
      </c>
      <c r="I120" s="173">
        <v>234</v>
      </c>
      <c r="J120" s="173">
        <v>0</v>
      </c>
      <c r="K120" s="173">
        <v>0</v>
      </c>
      <c r="L120" s="173">
        <v>0</v>
      </c>
    </row>
    <row r="121" spans="1:20" ht="15.95" customHeight="1" x14ac:dyDescent="0.2">
      <c r="A121" s="62"/>
      <c r="B121" s="109"/>
      <c r="C121" s="212" t="s">
        <v>539</v>
      </c>
      <c r="D121" s="62">
        <v>41</v>
      </c>
      <c r="E121" s="59" t="s">
        <v>477</v>
      </c>
      <c r="F121" s="253"/>
      <c r="G121" s="253"/>
      <c r="H121" s="173">
        <v>245</v>
      </c>
      <c r="I121" s="173">
        <v>52</v>
      </c>
      <c r="J121" s="173">
        <v>0</v>
      </c>
      <c r="K121" s="173">
        <v>0</v>
      </c>
      <c r="L121" s="173">
        <v>0</v>
      </c>
    </row>
    <row r="122" spans="1:20" ht="15.95" customHeight="1" x14ac:dyDescent="0.2">
      <c r="A122" s="62"/>
      <c r="B122" s="109"/>
      <c r="C122" s="212" t="s">
        <v>817</v>
      </c>
      <c r="D122" s="62">
        <v>41</v>
      </c>
      <c r="E122" s="59" t="s">
        <v>818</v>
      </c>
      <c r="F122" s="253"/>
      <c r="G122" s="253"/>
      <c r="H122" s="173">
        <v>0</v>
      </c>
      <c r="I122" s="173">
        <v>900</v>
      </c>
      <c r="J122" s="173">
        <v>3600</v>
      </c>
      <c r="K122" s="173">
        <v>3600</v>
      </c>
      <c r="L122" s="173">
        <v>3600</v>
      </c>
    </row>
    <row r="123" spans="1:20" ht="15.95" customHeight="1" x14ac:dyDescent="0.2">
      <c r="A123" s="62"/>
      <c r="B123" s="109"/>
      <c r="C123" s="212" t="s">
        <v>539</v>
      </c>
      <c r="D123" s="62">
        <v>41</v>
      </c>
      <c r="E123" s="59" t="s">
        <v>908</v>
      </c>
      <c r="F123" s="253">
        <v>0</v>
      </c>
      <c r="G123" s="253">
        <v>0</v>
      </c>
      <c r="H123" s="173">
        <v>0</v>
      </c>
      <c r="I123" s="173">
        <v>0</v>
      </c>
      <c r="J123" s="173">
        <v>900</v>
      </c>
      <c r="K123" s="173">
        <v>900</v>
      </c>
      <c r="L123" s="173">
        <v>900</v>
      </c>
    </row>
    <row r="124" spans="1:20" ht="15.95" customHeight="1" x14ac:dyDescent="0.2">
      <c r="A124" s="139" t="s">
        <v>420</v>
      </c>
      <c r="B124" s="140"/>
      <c r="C124" s="156"/>
      <c r="D124" s="140"/>
      <c r="E124" s="139" t="s">
        <v>69</v>
      </c>
      <c r="F124" s="249">
        <v>50144.47</v>
      </c>
      <c r="G124" s="249">
        <v>47017.22</v>
      </c>
      <c r="H124" s="147">
        <f t="shared" ref="H124:L124" si="12">SUM(H116:H123)</f>
        <v>53565</v>
      </c>
      <c r="I124" s="147">
        <f t="shared" si="12"/>
        <v>34355</v>
      </c>
      <c r="J124" s="147">
        <f t="shared" si="12"/>
        <v>30849</v>
      </c>
      <c r="K124" s="147">
        <f t="shared" si="12"/>
        <v>30849</v>
      </c>
      <c r="L124" s="147">
        <f t="shared" si="12"/>
        <v>30849</v>
      </c>
      <c r="N124" s="54">
        <f>SUM(F124)</f>
        <v>50144.47</v>
      </c>
      <c r="O124" s="54">
        <f t="shared" ref="O124:T124" si="13">SUM(G124)</f>
        <v>47017.22</v>
      </c>
      <c r="P124" s="54">
        <f t="shared" si="13"/>
        <v>53565</v>
      </c>
      <c r="Q124" s="54">
        <f t="shared" si="13"/>
        <v>34355</v>
      </c>
      <c r="R124" s="54">
        <f t="shared" si="13"/>
        <v>30849</v>
      </c>
      <c r="S124" s="54">
        <f t="shared" si="13"/>
        <v>30849</v>
      </c>
      <c r="T124" s="54">
        <f t="shared" si="13"/>
        <v>30849</v>
      </c>
    </row>
    <row r="125" spans="1:20" s="12" customFormat="1" ht="15.95" customHeight="1" x14ac:dyDescent="0.2">
      <c r="A125" s="72" t="s">
        <v>319</v>
      </c>
      <c r="B125" s="89"/>
      <c r="C125" s="88"/>
      <c r="D125" s="89"/>
      <c r="E125" s="89"/>
      <c r="F125" s="55"/>
      <c r="G125" s="55"/>
      <c r="H125" s="11"/>
      <c r="I125" s="11"/>
      <c r="J125" s="11"/>
      <c r="K125" s="11"/>
      <c r="L125" s="11"/>
    </row>
    <row r="126" spans="1:20" s="10" customFormat="1" ht="15.95" customHeight="1" x14ac:dyDescent="0.2">
      <c r="A126" s="97" t="s">
        <v>450</v>
      </c>
      <c r="B126" s="106" t="s">
        <v>457</v>
      </c>
      <c r="C126" s="107"/>
      <c r="D126" s="97"/>
      <c r="E126" s="97"/>
      <c r="F126" s="55"/>
      <c r="G126" s="55"/>
      <c r="H126" s="11"/>
      <c r="I126" s="11"/>
      <c r="J126" s="11"/>
      <c r="K126" s="11"/>
      <c r="L126" s="11"/>
    </row>
    <row r="127" spans="1:20" ht="15.95" customHeight="1" x14ac:dyDescent="0.2">
      <c r="A127" s="108" t="s">
        <v>321</v>
      </c>
      <c r="B127" s="71" t="s">
        <v>92</v>
      </c>
      <c r="C127" s="87"/>
      <c r="D127" s="71"/>
      <c r="E127" s="71" t="s">
        <v>93</v>
      </c>
      <c r="F127" s="250"/>
      <c r="G127" s="250"/>
      <c r="H127" s="66"/>
      <c r="I127" s="66"/>
      <c r="J127" s="66"/>
      <c r="K127" s="66"/>
      <c r="L127" s="66"/>
    </row>
    <row r="128" spans="1:20" ht="15.95" customHeight="1" x14ac:dyDescent="0.2">
      <c r="A128" s="59"/>
      <c r="B128" s="59"/>
      <c r="C128" s="84">
        <v>637027</v>
      </c>
      <c r="D128" s="59">
        <v>41</v>
      </c>
      <c r="E128" s="59" t="s">
        <v>94</v>
      </c>
      <c r="F128" s="195"/>
      <c r="G128" s="195"/>
      <c r="H128" s="74">
        <v>149</v>
      </c>
      <c r="I128" s="74">
        <v>193</v>
      </c>
      <c r="J128" s="74">
        <v>193</v>
      </c>
      <c r="K128" s="74">
        <v>193</v>
      </c>
      <c r="L128" s="74">
        <v>193</v>
      </c>
    </row>
    <row r="129" spans="1:20" ht="15.95" customHeight="1" x14ac:dyDescent="0.2">
      <c r="A129" s="59"/>
      <c r="B129" s="73"/>
      <c r="C129" s="84">
        <v>621</v>
      </c>
      <c r="D129" s="59">
        <v>41</v>
      </c>
      <c r="E129" s="59" t="s">
        <v>478</v>
      </c>
      <c r="F129" s="195"/>
      <c r="G129" s="195"/>
      <c r="H129" s="74">
        <v>50</v>
      </c>
      <c r="I129" s="74">
        <v>50</v>
      </c>
      <c r="J129" s="74">
        <v>50</v>
      </c>
      <c r="K129" s="74">
        <v>50</v>
      </c>
      <c r="L129" s="74">
        <v>50</v>
      </c>
    </row>
    <row r="130" spans="1:20" ht="15.95" customHeight="1" x14ac:dyDescent="0.2">
      <c r="A130" s="108" t="s">
        <v>321</v>
      </c>
      <c r="B130" s="109"/>
      <c r="C130" s="86"/>
      <c r="D130" s="62"/>
      <c r="E130" s="70" t="s">
        <v>95</v>
      </c>
      <c r="F130" s="251">
        <v>239.08</v>
      </c>
      <c r="G130" s="251">
        <v>235.72</v>
      </c>
      <c r="H130" s="171">
        <f t="shared" ref="H130:I130" si="14">SUM(H128:H129)</f>
        <v>199</v>
      </c>
      <c r="I130" s="171">
        <f t="shared" si="14"/>
        <v>243</v>
      </c>
      <c r="J130" s="171">
        <f>SUM(J128:J129)</f>
        <v>243</v>
      </c>
      <c r="K130" s="171">
        <f>SUM(K128:K129)</f>
        <v>243</v>
      </c>
      <c r="L130" s="171">
        <f>SUM(L128:L129)</f>
        <v>243</v>
      </c>
      <c r="N130" s="54">
        <f>SUM(F130)</f>
        <v>239.08</v>
      </c>
      <c r="O130" s="54">
        <f t="shared" ref="O130:T130" si="15">SUM(G130)</f>
        <v>235.72</v>
      </c>
      <c r="P130" s="54">
        <f t="shared" si="15"/>
        <v>199</v>
      </c>
      <c r="Q130" s="54">
        <f t="shared" si="15"/>
        <v>243</v>
      </c>
      <c r="R130" s="54">
        <f t="shared" si="15"/>
        <v>243</v>
      </c>
      <c r="S130" s="54">
        <f t="shared" si="15"/>
        <v>243</v>
      </c>
      <c r="T130" s="54">
        <f t="shared" si="15"/>
        <v>243</v>
      </c>
    </row>
    <row r="131" spans="1:20" s="10" customFormat="1" ht="15.95" customHeight="1" x14ac:dyDescent="0.2">
      <c r="A131" s="61" t="s">
        <v>450</v>
      </c>
      <c r="B131" s="112" t="s">
        <v>459</v>
      </c>
      <c r="C131" s="113"/>
      <c r="D131" s="61"/>
      <c r="E131" s="61"/>
      <c r="F131" s="55"/>
      <c r="G131" s="55"/>
      <c r="H131" s="11"/>
      <c r="I131" s="11"/>
      <c r="J131" s="11"/>
      <c r="K131" s="11"/>
      <c r="L131" s="11"/>
    </row>
    <row r="132" spans="1:20" ht="15.95" customHeight="1" x14ac:dyDescent="0.2">
      <c r="A132" s="108" t="s">
        <v>320</v>
      </c>
      <c r="B132" s="111" t="s">
        <v>96</v>
      </c>
      <c r="C132" s="87"/>
      <c r="D132" s="71"/>
      <c r="E132" s="79" t="s">
        <v>97</v>
      </c>
      <c r="F132" s="250"/>
      <c r="G132" s="250"/>
      <c r="H132" s="66"/>
      <c r="I132" s="66"/>
      <c r="J132" s="66"/>
      <c r="K132" s="66"/>
      <c r="L132" s="66"/>
    </row>
    <row r="133" spans="1:20" ht="15.95" customHeight="1" x14ac:dyDescent="0.2">
      <c r="A133" s="59"/>
      <c r="B133" s="73"/>
      <c r="C133" s="84">
        <v>611</v>
      </c>
      <c r="D133" s="59">
        <v>41</v>
      </c>
      <c r="E133" s="59" t="s">
        <v>418</v>
      </c>
      <c r="F133" s="195"/>
      <c r="G133" s="195"/>
      <c r="H133" s="74">
        <v>25760</v>
      </c>
      <c r="I133" s="74">
        <v>25760</v>
      </c>
      <c r="J133" s="74">
        <v>28035</v>
      </c>
      <c r="K133" s="74">
        <v>28035</v>
      </c>
      <c r="L133" s="74">
        <v>28035</v>
      </c>
    </row>
    <row r="134" spans="1:20" ht="15.95" customHeight="1" x14ac:dyDescent="0.2">
      <c r="A134" s="59"/>
      <c r="B134" s="73"/>
      <c r="C134" s="210" t="s">
        <v>19</v>
      </c>
      <c r="D134" s="59">
        <v>41</v>
      </c>
      <c r="E134" s="59" t="s">
        <v>98</v>
      </c>
      <c r="F134" s="250"/>
      <c r="G134" s="250"/>
      <c r="H134" s="66">
        <v>9003</v>
      </c>
      <c r="I134" s="66">
        <v>9003</v>
      </c>
      <c r="J134" s="66">
        <v>9795</v>
      </c>
      <c r="K134" s="66">
        <v>9795</v>
      </c>
      <c r="L134" s="66">
        <v>9795</v>
      </c>
    </row>
    <row r="135" spans="1:20" ht="15.95" customHeight="1" x14ac:dyDescent="0.2">
      <c r="A135" s="59"/>
      <c r="B135" s="73"/>
      <c r="C135" s="210" t="s">
        <v>45</v>
      </c>
      <c r="D135" s="59">
        <v>41</v>
      </c>
      <c r="E135" s="59" t="s">
        <v>312</v>
      </c>
      <c r="F135" s="250"/>
      <c r="G135" s="250"/>
      <c r="H135" s="66">
        <v>500</v>
      </c>
      <c r="I135" s="66">
        <v>500</v>
      </c>
      <c r="J135" s="66">
        <v>500</v>
      </c>
      <c r="K135" s="66">
        <v>500</v>
      </c>
      <c r="L135" s="66">
        <v>500</v>
      </c>
    </row>
    <row r="136" spans="1:20" ht="15.95" customHeight="1" x14ac:dyDescent="0.2">
      <c r="A136" s="59"/>
      <c r="B136" s="73"/>
      <c r="C136" s="210">
        <v>632003</v>
      </c>
      <c r="D136" s="59">
        <v>41</v>
      </c>
      <c r="E136" s="59" t="s">
        <v>370</v>
      </c>
      <c r="F136" s="250"/>
      <c r="G136" s="250"/>
      <c r="H136" s="66">
        <v>250</v>
      </c>
      <c r="I136" s="66">
        <v>250</v>
      </c>
      <c r="J136" s="66">
        <v>250</v>
      </c>
      <c r="K136" s="66">
        <v>250</v>
      </c>
      <c r="L136" s="66">
        <v>250</v>
      </c>
    </row>
    <row r="137" spans="1:20" ht="15.95" customHeight="1" x14ac:dyDescent="0.2">
      <c r="A137" s="59"/>
      <c r="B137" s="73"/>
      <c r="C137" s="210">
        <v>636001</v>
      </c>
      <c r="D137" s="59">
        <v>41</v>
      </c>
      <c r="E137" s="59" t="s">
        <v>491</v>
      </c>
      <c r="F137" s="250"/>
      <c r="G137" s="250"/>
      <c r="H137" s="66">
        <v>300</v>
      </c>
      <c r="I137" s="66">
        <v>300</v>
      </c>
      <c r="J137" s="66">
        <v>300</v>
      </c>
      <c r="K137" s="66">
        <v>300</v>
      </c>
      <c r="L137" s="66">
        <v>300</v>
      </c>
    </row>
    <row r="138" spans="1:20" ht="15.95" customHeight="1" x14ac:dyDescent="0.2">
      <c r="A138" s="59"/>
      <c r="B138" s="73"/>
      <c r="C138" s="210">
        <v>633006</v>
      </c>
      <c r="D138" s="59">
        <v>41</v>
      </c>
      <c r="E138" s="59" t="s">
        <v>356</v>
      </c>
      <c r="F138" s="250"/>
      <c r="G138" s="250"/>
      <c r="H138" s="66">
        <v>130</v>
      </c>
      <c r="I138" s="66">
        <v>130</v>
      </c>
      <c r="J138" s="66">
        <v>130</v>
      </c>
      <c r="K138" s="66">
        <v>130</v>
      </c>
      <c r="L138" s="66">
        <v>130</v>
      </c>
    </row>
    <row r="139" spans="1:20" ht="15.95" customHeight="1" x14ac:dyDescent="0.2">
      <c r="A139" s="59"/>
      <c r="B139" s="73"/>
      <c r="C139" s="210" t="s">
        <v>46</v>
      </c>
      <c r="D139" s="59">
        <v>41</v>
      </c>
      <c r="E139" s="59" t="s">
        <v>355</v>
      </c>
      <c r="F139" s="250"/>
      <c r="G139" s="250"/>
      <c r="H139" s="66">
        <v>50</v>
      </c>
      <c r="I139" s="66">
        <v>50</v>
      </c>
      <c r="J139" s="66">
        <v>50</v>
      </c>
      <c r="K139" s="66">
        <v>50</v>
      </c>
      <c r="L139" s="66">
        <v>50</v>
      </c>
    </row>
    <row r="140" spans="1:20" ht="15.95" customHeight="1" x14ac:dyDescent="0.2">
      <c r="A140" s="59"/>
      <c r="B140" s="73"/>
      <c r="C140" s="210">
        <v>635005</v>
      </c>
      <c r="D140" s="59">
        <v>41</v>
      </c>
      <c r="E140" s="59" t="s">
        <v>357</v>
      </c>
      <c r="F140" s="250"/>
      <c r="G140" s="250"/>
      <c r="H140" s="66">
        <v>300</v>
      </c>
      <c r="I140" s="66">
        <v>400</v>
      </c>
      <c r="J140" s="66">
        <v>400</v>
      </c>
      <c r="K140" s="66">
        <v>400</v>
      </c>
      <c r="L140" s="66">
        <v>400</v>
      </c>
    </row>
    <row r="141" spans="1:20" ht="15.95" customHeight="1" x14ac:dyDescent="0.2">
      <c r="A141" s="59"/>
      <c r="B141" s="73"/>
      <c r="C141" s="210">
        <v>634001</v>
      </c>
      <c r="D141" s="59">
        <v>41</v>
      </c>
      <c r="E141" s="59" t="s">
        <v>353</v>
      </c>
      <c r="F141" s="250"/>
      <c r="G141" s="250"/>
      <c r="H141" s="66">
        <v>1100</v>
      </c>
      <c r="I141" s="66">
        <v>1000</v>
      </c>
      <c r="J141" s="66">
        <v>1000</v>
      </c>
      <c r="K141" s="66">
        <v>1000</v>
      </c>
      <c r="L141" s="66">
        <v>1000</v>
      </c>
    </row>
    <row r="142" spans="1:20" ht="15.95" customHeight="1" x14ac:dyDescent="0.2">
      <c r="A142" s="59"/>
      <c r="B142" s="73"/>
      <c r="C142" s="210">
        <v>634003</v>
      </c>
      <c r="D142" s="59">
        <v>41</v>
      </c>
      <c r="E142" s="59" t="s">
        <v>354</v>
      </c>
      <c r="F142" s="250"/>
      <c r="G142" s="250"/>
      <c r="H142" s="66">
        <v>189</v>
      </c>
      <c r="I142" s="66">
        <v>189</v>
      </c>
      <c r="J142" s="66">
        <v>189</v>
      </c>
      <c r="K142" s="66">
        <v>189</v>
      </c>
      <c r="L142" s="66">
        <v>189</v>
      </c>
    </row>
    <row r="143" spans="1:20" ht="15.95" customHeight="1" x14ac:dyDescent="0.2">
      <c r="A143" s="59"/>
      <c r="B143" s="73"/>
      <c r="C143" s="210" t="s">
        <v>47</v>
      </c>
      <c r="D143" s="59">
        <v>41</v>
      </c>
      <c r="E143" s="59" t="s">
        <v>313</v>
      </c>
      <c r="F143" s="250"/>
      <c r="G143" s="250"/>
      <c r="H143" s="66">
        <v>217</v>
      </c>
      <c r="I143" s="66">
        <v>217</v>
      </c>
      <c r="J143" s="66">
        <v>217</v>
      </c>
      <c r="K143" s="66">
        <v>217</v>
      </c>
      <c r="L143" s="66">
        <v>217</v>
      </c>
    </row>
    <row r="144" spans="1:20" ht="15.95" customHeight="1" x14ac:dyDescent="0.2">
      <c r="A144" s="59"/>
      <c r="B144" s="73"/>
      <c r="C144" s="210" t="s">
        <v>59</v>
      </c>
      <c r="D144" s="59">
        <v>41</v>
      </c>
      <c r="E144" s="59" t="s">
        <v>540</v>
      </c>
      <c r="F144" s="250"/>
      <c r="G144" s="250"/>
      <c r="H144" s="66">
        <v>50</v>
      </c>
      <c r="I144" s="66">
        <v>0</v>
      </c>
      <c r="J144" s="66">
        <v>0</v>
      </c>
      <c r="K144" s="66">
        <v>0</v>
      </c>
      <c r="L144" s="66">
        <v>0</v>
      </c>
    </row>
    <row r="145" spans="1:20" ht="15.95" customHeight="1" x14ac:dyDescent="0.2">
      <c r="A145" s="59"/>
      <c r="B145" s="73"/>
      <c r="C145" s="84">
        <v>637014</v>
      </c>
      <c r="D145" s="59">
        <v>41</v>
      </c>
      <c r="E145" s="59" t="s">
        <v>314</v>
      </c>
      <c r="F145" s="250"/>
      <c r="G145" s="250"/>
      <c r="H145" s="66">
        <v>1155</v>
      </c>
      <c r="I145" s="66">
        <v>1155</v>
      </c>
      <c r="J145" s="66">
        <v>1225</v>
      </c>
      <c r="K145" s="66">
        <v>1225</v>
      </c>
      <c r="L145" s="66">
        <v>1225</v>
      </c>
    </row>
    <row r="146" spans="1:20" ht="15.95" customHeight="1" x14ac:dyDescent="0.2">
      <c r="A146" s="62"/>
      <c r="B146" s="73"/>
      <c r="C146" s="84">
        <v>637023</v>
      </c>
      <c r="D146" s="59">
        <v>41</v>
      </c>
      <c r="E146" s="59" t="s">
        <v>541</v>
      </c>
      <c r="F146" s="250"/>
      <c r="G146" s="250"/>
      <c r="H146" s="66">
        <v>50</v>
      </c>
      <c r="I146" s="66">
        <v>50</v>
      </c>
      <c r="J146" s="66">
        <v>50</v>
      </c>
      <c r="K146" s="66">
        <v>50</v>
      </c>
      <c r="L146" s="66">
        <v>50</v>
      </c>
    </row>
    <row r="147" spans="1:20" ht="15.95" customHeight="1" x14ac:dyDescent="0.2">
      <c r="A147" s="62"/>
      <c r="B147" s="73"/>
      <c r="C147" s="84">
        <v>642015</v>
      </c>
      <c r="D147" s="59">
        <v>41</v>
      </c>
      <c r="E147" s="59" t="s">
        <v>665</v>
      </c>
      <c r="F147" s="250"/>
      <c r="G147" s="250"/>
      <c r="H147" s="66">
        <v>0</v>
      </c>
      <c r="I147" s="66">
        <v>0</v>
      </c>
      <c r="J147" s="66">
        <v>0</v>
      </c>
      <c r="K147" s="66">
        <v>0</v>
      </c>
      <c r="L147" s="66">
        <v>0</v>
      </c>
    </row>
    <row r="148" spans="1:20" ht="15.95" customHeight="1" x14ac:dyDescent="0.2">
      <c r="A148" s="104" t="s">
        <v>320</v>
      </c>
      <c r="B148" s="73"/>
      <c r="C148" s="84"/>
      <c r="D148" s="59"/>
      <c r="E148" s="64" t="s">
        <v>69</v>
      </c>
      <c r="F148" s="249">
        <v>31529.200000000001</v>
      </c>
      <c r="G148" s="249">
        <v>35275.120000000003</v>
      </c>
      <c r="H148" s="147">
        <f t="shared" ref="H148:I148" si="16">SUM(H133:H147)</f>
        <v>39054</v>
      </c>
      <c r="I148" s="147">
        <f t="shared" si="16"/>
        <v>39004</v>
      </c>
      <c r="J148" s="147">
        <f>SUM(J133:J147)</f>
        <v>42141</v>
      </c>
      <c r="K148" s="147">
        <f>SUM(K133:K147)</f>
        <v>42141</v>
      </c>
      <c r="L148" s="147">
        <f>SUM(L133:L147)</f>
        <v>42141</v>
      </c>
      <c r="N148" s="54">
        <f>SUM(F148)</f>
        <v>31529.200000000001</v>
      </c>
      <c r="O148" s="54">
        <f t="shared" ref="O148:T148" si="17">SUM(G148)</f>
        <v>35275.120000000003</v>
      </c>
      <c r="P148" s="54">
        <f t="shared" si="17"/>
        <v>39054</v>
      </c>
      <c r="Q148" s="54">
        <f t="shared" si="17"/>
        <v>39004</v>
      </c>
      <c r="R148" s="54">
        <f t="shared" si="17"/>
        <v>42141</v>
      </c>
      <c r="S148" s="54">
        <f t="shared" si="17"/>
        <v>42141</v>
      </c>
      <c r="T148" s="54">
        <f t="shared" si="17"/>
        <v>42141</v>
      </c>
    </row>
    <row r="149" spans="1:20" s="10" customFormat="1" ht="15.95" customHeight="1" x14ac:dyDescent="0.2">
      <c r="A149" s="61" t="s">
        <v>450</v>
      </c>
      <c r="B149" s="106" t="s">
        <v>460</v>
      </c>
      <c r="C149" s="107"/>
      <c r="D149" s="97"/>
      <c r="E149" s="97"/>
      <c r="F149" s="55"/>
      <c r="G149" s="55"/>
      <c r="H149" s="11"/>
      <c r="I149" s="11"/>
      <c r="J149" s="11"/>
      <c r="K149" s="11"/>
      <c r="L149" s="11"/>
    </row>
    <row r="150" spans="1:20" ht="15.95" customHeight="1" x14ac:dyDescent="0.2">
      <c r="A150" s="108" t="s">
        <v>322</v>
      </c>
      <c r="B150" s="68" t="s">
        <v>99</v>
      </c>
      <c r="C150" s="83"/>
      <c r="D150" s="64"/>
      <c r="E150" s="64" t="s">
        <v>100</v>
      </c>
      <c r="F150" s="250"/>
      <c r="G150" s="250"/>
      <c r="H150" s="66"/>
      <c r="I150" s="66"/>
      <c r="J150" s="66"/>
      <c r="K150" s="66"/>
      <c r="L150" s="66"/>
    </row>
    <row r="151" spans="1:20" ht="15.95" customHeight="1" x14ac:dyDescent="0.2">
      <c r="A151" s="59"/>
      <c r="B151" s="73"/>
      <c r="C151" s="84">
        <v>631003</v>
      </c>
      <c r="D151" s="59">
        <v>41</v>
      </c>
      <c r="E151" s="59" t="s">
        <v>101</v>
      </c>
      <c r="F151" s="250"/>
      <c r="G151" s="250"/>
      <c r="H151" s="66">
        <v>500</v>
      </c>
      <c r="I151" s="66">
        <v>500</v>
      </c>
      <c r="J151" s="66">
        <v>500</v>
      </c>
      <c r="K151" s="66">
        <v>500</v>
      </c>
      <c r="L151" s="66">
        <v>500</v>
      </c>
    </row>
    <row r="152" spans="1:20" ht="15.95" customHeight="1" x14ac:dyDescent="0.2">
      <c r="A152" s="59"/>
      <c r="B152" s="73"/>
      <c r="C152" s="210" t="s">
        <v>102</v>
      </c>
      <c r="D152" s="59">
        <v>41</v>
      </c>
      <c r="E152" s="59" t="s">
        <v>103</v>
      </c>
      <c r="F152" s="250"/>
      <c r="G152" s="250"/>
      <c r="H152" s="66">
        <v>500</v>
      </c>
      <c r="I152" s="66">
        <v>500</v>
      </c>
      <c r="J152" s="66">
        <v>500</v>
      </c>
      <c r="K152" s="66">
        <v>500</v>
      </c>
      <c r="L152" s="66">
        <v>500</v>
      </c>
    </row>
    <row r="153" spans="1:20" ht="15.95" customHeight="1" x14ac:dyDescent="0.2">
      <c r="A153" s="59"/>
      <c r="B153" s="73"/>
      <c r="C153" s="210">
        <v>632001</v>
      </c>
      <c r="D153" s="59">
        <v>41</v>
      </c>
      <c r="E153" s="59" t="s">
        <v>378</v>
      </c>
      <c r="F153" s="250"/>
      <c r="G153" s="250"/>
      <c r="H153" s="66">
        <v>461</v>
      </c>
      <c r="I153" s="66">
        <v>647</v>
      </c>
      <c r="J153" s="66">
        <v>647</v>
      </c>
      <c r="K153" s="66">
        <v>647</v>
      </c>
      <c r="L153" s="66">
        <v>647</v>
      </c>
    </row>
    <row r="154" spans="1:20" ht="15.95" customHeight="1" x14ac:dyDescent="0.2">
      <c r="A154" s="59"/>
      <c r="B154" s="73"/>
      <c r="C154" s="210">
        <v>632002</v>
      </c>
      <c r="D154" s="59">
        <v>41</v>
      </c>
      <c r="E154" s="59" t="s">
        <v>104</v>
      </c>
      <c r="F154" s="250"/>
      <c r="G154" s="250"/>
      <c r="H154" s="66">
        <v>193</v>
      </c>
      <c r="I154" s="66">
        <v>193</v>
      </c>
      <c r="J154" s="66">
        <v>193</v>
      </c>
      <c r="K154" s="66">
        <v>193</v>
      </c>
      <c r="L154" s="66">
        <v>193</v>
      </c>
    </row>
    <row r="155" spans="1:20" ht="15.95" customHeight="1" x14ac:dyDescent="0.2">
      <c r="A155" s="59"/>
      <c r="B155" s="73"/>
      <c r="C155" s="210">
        <v>632003</v>
      </c>
      <c r="D155" s="59">
        <v>41</v>
      </c>
      <c r="E155" s="59" t="s">
        <v>106</v>
      </c>
      <c r="F155" s="250"/>
      <c r="G155" s="250"/>
      <c r="H155" s="66">
        <v>0</v>
      </c>
      <c r="I155" s="66">
        <v>0</v>
      </c>
      <c r="J155" s="66">
        <v>0</v>
      </c>
      <c r="K155" s="66">
        <v>0</v>
      </c>
      <c r="L155" s="66">
        <v>0</v>
      </c>
    </row>
    <row r="156" spans="1:20" ht="15.95" customHeight="1" x14ac:dyDescent="0.2">
      <c r="A156" s="59"/>
      <c r="B156" s="73"/>
      <c r="C156" s="210">
        <v>633006</v>
      </c>
      <c r="D156" s="59">
        <v>41</v>
      </c>
      <c r="E156" s="59" t="s">
        <v>107</v>
      </c>
      <c r="F156" s="250"/>
      <c r="G156" s="250"/>
      <c r="H156" s="66">
        <v>20</v>
      </c>
      <c r="I156" s="66">
        <v>42</v>
      </c>
      <c r="J156" s="66">
        <v>42</v>
      </c>
      <c r="K156" s="66">
        <v>42</v>
      </c>
      <c r="L156" s="66">
        <v>42</v>
      </c>
    </row>
    <row r="157" spans="1:20" ht="15.95" customHeight="1" x14ac:dyDescent="0.2">
      <c r="A157" s="59"/>
      <c r="B157" s="73"/>
      <c r="C157" s="210" t="s">
        <v>45</v>
      </c>
      <c r="D157" s="59">
        <v>41</v>
      </c>
      <c r="E157" s="59" t="s">
        <v>108</v>
      </c>
      <c r="F157" s="250"/>
      <c r="G157" s="250"/>
      <c r="H157" s="66">
        <v>150</v>
      </c>
      <c r="I157" s="66">
        <v>523</v>
      </c>
      <c r="J157" s="66">
        <v>523</v>
      </c>
      <c r="K157" s="66">
        <v>523</v>
      </c>
      <c r="L157" s="66">
        <v>523</v>
      </c>
    </row>
    <row r="158" spans="1:20" ht="15.95" customHeight="1" x14ac:dyDescent="0.2">
      <c r="A158" s="59"/>
      <c r="B158" s="73"/>
      <c r="C158" s="210" t="s">
        <v>45</v>
      </c>
      <c r="D158" s="59">
        <v>111</v>
      </c>
      <c r="E158" s="59" t="s">
        <v>822</v>
      </c>
      <c r="F158" s="250"/>
      <c r="G158" s="250"/>
      <c r="H158" s="66">
        <v>0</v>
      </c>
      <c r="I158" s="66">
        <v>2112</v>
      </c>
      <c r="J158" s="66">
        <v>0</v>
      </c>
      <c r="K158" s="66">
        <v>0</v>
      </c>
      <c r="L158" s="66">
        <v>0</v>
      </c>
    </row>
    <row r="159" spans="1:20" ht="15.95" customHeight="1" x14ac:dyDescent="0.2">
      <c r="A159" s="59"/>
      <c r="B159" s="73"/>
      <c r="C159" s="210" t="s">
        <v>47</v>
      </c>
      <c r="D159" s="59">
        <v>41</v>
      </c>
      <c r="E159" s="59" t="s">
        <v>666</v>
      </c>
      <c r="F159" s="250"/>
      <c r="G159" s="250"/>
      <c r="H159" s="66">
        <v>127</v>
      </c>
      <c r="I159" s="66">
        <v>127</v>
      </c>
      <c r="J159" s="66">
        <v>127</v>
      </c>
      <c r="K159" s="66">
        <v>127</v>
      </c>
      <c r="L159" s="66">
        <v>127</v>
      </c>
    </row>
    <row r="160" spans="1:20" ht="15.95" customHeight="1" x14ac:dyDescent="0.2">
      <c r="A160" s="59"/>
      <c r="B160" s="73"/>
      <c r="C160" s="210">
        <v>633010</v>
      </c>
      <c r="D160" s="59">
        <v>41</v>
      </c>
      <c r="E160" s="59" t="s">
        <v>667</v>
      </c>
      <c r="F160" s="250"/>
      <c r="G160" s="250"/>
      <c r="H160" s="66">
        <v>0</v>
      </c>
      <c r="I160" s="66">
        <v>0</v>
      </c>
      <c r="J160" s="66">
        <v>0</v>
      </c>
      <c r="K160" s="66">
        <v>0</v>
      </c>
      <c r="L160" s="66">
        <v>0</v>
      </c>
    </row>
    <row r="161" spans="1:20" ht="15.95" customHeight="1" x14ac:dyDescent="0.2">
      <c r="A161" s="59"/>
      <c r="B161" s="73"/>
      <c r="C161" s="210">
        <v>63316</v>
      </c>
      <c r="D161" s="59">
        <v>41</v>
      </c>
      <c r="E161" s="59" t="s">
        <v>508</v>
      </c>
      <c r="F161" s="250"/>
      <c r="G161" s="250"/>
      <c r="H161" s="66">
        <v>154</v>
      </c>
      <c r="I161" s="66">
        <v>154</v>
      </c>
      <c r="J161" s="66">
        <v>154</v>
      </c>
      <c r="K161" s="66">
        <v>154</v>
      </c>
      <c r="L161" s="66">
        <v>154</v>
      </c>
    </row>
    <row r="162" spans="1:20" ht="15.95" customHeight="1" x14ac:dyDescent="0.2">
      <c r="A162" s="59"/>
      <c r="B162" s="73"/>
      <c r="C162" s="210">
        <v>634001</v>
      </c>
      <c r="D162" s="59">
        <v>41</v>
      </c>
      <c r="E162" s="59" t="s">
        <v>109</v>
      </c>
      <c r="F162" s="250"/>
      <c r="G162" s="250"/>
      <c r="H162" s="66">
        <v>720</v>
      </c>
      <c r="I162" s="66">
        <v>720</v>
      </c>
      <c r="J162" s="66">
        <v>720</v>
      </c>
      <c r="K162" s="66">
        <v>720</v>
      </c>
      <c r="L162" s="66">
        <v>720</v>
      </c>
    </row>
    <row r="163" spans="1:20" ht="15.95" customHeight="1" x14ac:dyDescent="0.2">
      <c r="A163" s="59"/>
      <c r="B163" s="73"/>
      <c r="C163" s="210" t="s">
        <v>53</v>
      </c>
      <c r="D163" s="59">
        <v>41</v>
      </c>
      <c r="E163" s="59" t="s">
        <v>110</v>
      </c>
      <c r="F163" s="250"/>
      <c r="G163" s="250"/>
      <c r="H163" s="66">
        <v>620</v>
      </c>
      <c r="I163" s="66">
        <v>620</v>
      </c>
      <c r="J163" s="66">
        <v>620</v>
      </c>
      <c r="K163" s="66">
        <v>620</v>
      </c>
      <c r="L163" s="66">
        <v>620</v>
      </c>
    </row>
    <row r="164" spans="1:20" ht="15.95" customHeight="1" x14ac:dyDescent="0.2">
      <c r="A164" s="59"/>
      <c r="B164" s="73"/>
      <c r="C164" s="210">
        <v>634002</v>
      </c>
      <c r="D164" s="59">
        <v>41</v>
      </c>
      <c r="E164" s="59" t="s">
        <v>111</v>
      </c>
      <c r="F164" s="250"/>
      <c r="G164" s="250"/>
      <c r="H164" s="66">
        <v>600</v>
      </c>
      <c r="I164" s="66">
        <v>600</v>
      </c>
      <c r="J164" s="66">
        <v>600</v>
      </c>
      <c r="K164" s="66">
        <v>600</v>
      </c>
      <c r="L164" s="66">
        <v>600</v>
      </c>
    </row>
    <row r="165" spans="1:20" ht="15.95" customHeight="1" x14ac:dyDescent="0.2">
      <c r="A165" s="59"/>
      <c r="B165" s="73"/>
      <c r="C165" s="210" t="s">
        <v>112</v>
      </c>
      <c r="D165" s="59">
        <v>41</v>
      </c>
      <c r="E165" s="59" t="s">
        <v>113</v>
      </c>
      <c r="F165" s="250"/>
      <c r="G165" s="250"/>
      <c r="H165" s="66">
        <v>1389</v>
      </c>
      <c r="I165" s="66">
        <v>200</v>
      </c>
      <c r="J165" s="66">
        <v>200</v>
      </c>
      <c r="K165" s="66">
        <v>200</v>
      </c>
      <c r="L165" s="66">
        <v>200</v>
      </c>
    </row>
    <row r="166" spans="1:20" ht="15.95" customHeight="1" x14ac:dyDescent="0.2">
      <c r="A166" s="59"/>
      <c r="B166" s="73"/>
      <c r="C166" s="210">
        <v>634003</v>
      </c>
      <c r="D166" s="59">
        <v>41</v>
      </c>
      <c r="E166" s="59" t="s">
        <v>114</v>
      </c>
      <c r="F166" s="250"/>
      <c r="G166" s="250"/>
      <c r="H166" s="66">
        <v>620</v>
      </c>
      <c r="I166" s="66">
        <v>620</v>
      </c>
      <c r="J166" s="66">
        <v>620</v>
      </c>
      <c r="K166" s="66">
        <v>620</v>
      </c>
      <c r="L166" s="66">
        <v>620</v>
      </c>
    </row>
    <row r="167" spans="1:20" ht="15.95" customHeight="1" x14ac:dyDescent="0.2">
      <c r="A167" s="59"/>
      <c r="B167" s="73"/>
      <c r="C167" s="210" t="s">
        <v>54</v>
      </c>
      <c r="D167" s="59">
        <v>41</v>
      </c>
      <c r="E167" s="59" t="s">
        <v>115</v>
      </c>
      <c r="F167" s="250"/>
      <c r="G167" s="250"/>
      <c r="H167" s="66">
        <v>390</v>
      </c>
      <c r="I167" s="66">
        <v>390</v>
      </c>
      <c r="J167" s="66">
        <v>390</v>
      </c>
      <c r="K167" s="66">
        <v>390</v>
      </c>
      <c r="L167" s="66">
        <v>390</v>
      </c>
    </row>
    <row r="168" spans="1:20" ht="15.95" customHeight="1" x14ac:dyDescent="0.2">
      <c r="A168" s="59"/>
      <c r="B168" s="73"/>
      <c r="C168" s="210">
        <v>637023</v>
      </c>
      <c r="D168" s="59">
        <v>41</v>
      </c>
      <c r="E168" s="59" t="s">
        <v>671</v>
      </c>
      <c r="F168" s="250"/>
      <c r="G168" s="250"/>
      <c r="H168" s="66">
        <v>93</v>
      </c>
      <c r="I168" s="66">
        <v>93</v>
      </c>
      <c r="J168" s="66">
        <v>93</v>
      </c>
      <c r="K168" s="66">
        <v>93</v>
      </c>
      <c r="L168" s="66">
        <v>93</v>
      </c>
    </row>
    <row r="169" spans="1:20" ht="15.95" customHeight="1" x14ac:dyDescent="0.2">
      <c r="A169" s="59"/>
      <c r="B169" s="59"/>
      <c r="C169" s="210" t="s">
        <v>116</v>
      </c>
      <c r="D169" s="59">
        <v>41</v>
      </c>
      <c r="E169" s="59" t="s">
        <v>117</v>
      </c>
      <c r="F169" s="250"/>
      <c r="G169" s="250"/>
      <c r="H169" s="66">
        <v>90</v>
      </c>
      <c r="I169" s="66">
        <v>90</v>
      </c>
      <c r="J169" s="66">
        <v>90</v>
      </c>
      <c r="K169" s="66">
        <v>90</v>
      </c>
      <c r="L169" s="66">
        <v>90</v>
      </c>
    </row>
    <row r="170" spans="1:20" ht="15.95" customHeight="1" x14ac:dyDescent="0.2">
      <c r="A170" s="65"/>
      <c r="B170" s="59"/>
      <c r="C170" s="210" t="s">
        <v>668</v>
      </c>
      <c r="D170" s="59">
        <v>41</v>
      </c>
      <c r="E170" s="59" t="s">
        <v>669</v>
      </c>
      <c r="F170" s="250"/>
      <c r="G170" s="250"/>
      <c r="H170" s="66">
        <v>0</v>
      </c>
      <c r="I170" s="66">
        <v>110</v>
      </c>
      <c r="J170" s="66">
        <v>110</v>
      </c>
      <c r="K170" s="66">
        <v>110</v>
      </c>
      <c r="L170" s="66">
        <v>110</v>
      </c>
    </row>
    <row r="171" spans="1:20" ht="15.95" customHeight="1" x14ac:dyDescent="0.2">
      <c r="A171" s="65"/>
      <c r="B171" s="59"/>
      <c r="C171" s="84">
        <v>637001</v>
      </c>
      <c r="D171" s="59">
        <v>41</v>
      </c>
      <c r="E171" s="59" t="s">
        <v>670</v>
      </c>
      <c r="F171" s="250"/>
      <c r="G171" s="250"/>
      <c r="H171" s="66">
        <v>0</v>
      </c>
      <c r="I171" s="66">
        <v>0</v>
      </c>
      <c r="J171" s="66">
        <v>0</v>
      </c>
      <c r="K171" s="66">
        <v>0</v>
      </c>
      <c r="L171" s="66">
        <v>0</v>
      </c>
    </row>
    <row r="172" spans="1:20" ht="15.95" customHeight="1" x14ac:dyDescent="0.2">
      <c r="A172" s="108" t="s">
        <v>322</v>
      </c>
      <c r="B172" s="59"/>
      <c r="C172" s="84"/>
      <c r="D172" s="59"/>
      <c r="E172" s="64" t="s">
        <v>95</v>
      </c>
      <c r="F172" s="249">
        <v>10487.74</v>
      </c>
      <c r="G172" s="249">
        <v>10896.35</v>
      </c>
      <c r="H172" s="147">
        <f t="shared" ref="H172:I172" si="18">SUM(H151:H171)</f>
        <v>6627</v>
      </c>
      <c r="I172" s="147">
        <f t="shared" si="18"/>
        <v>8241</v>
      </c>
      <c r="J172" s="147">
        <f>SUM(J151:J171)</f>
        <v>6129</v>
      </c>
      <c r="K172" s="147">
        <f>SUM(K151:K171)</f>
        <v>6129</v>
      </c>
      <c r="L172" s="147">
        <f>SUM(L151:L171)</f>
        <v>6129</v>
      </c>
      <c r="N172" s="54">
        <f>SUM(F172)</f>
        <v>10487.74</v>
      </c>
      <c r="O172" s="54">
        <f t="shared" ref="O172:T172" si="19">SUM(G172)</f>
        <v>10896.35</v>
      </c>
      <c r="P172" s="54">
        <f t="shared" si="19"/>
        <v>6627</v>
      </c>
      <c r="Q172" s="54">
        <f t="shared" si="19"/>
        <v>8241</v>
      </c>
      <c r="R172" s="54">
        <f t="shared" si="19"/>
        <v>6129</v>
      </c>
      <c r="S172" s="54">
        <f t="shared" si="19"/>
        <v>6129</v>
      </c>
      <c r="T172" s="54">
        <f t="shared" si="19"/>
        <v>6129</v>
      </c>
    </row>
    <row r="173" spans="1:20" s="13" customFormat="1" ht="15.95" customHeight="1" x14ac:dyDescent="0.25">
      <c r="A173" s="72" t="s">
        <v>415</v>
      </c>
      <c r="B173" s="72"/>
      <c r="C173" s="114"/>
      <c r="D173" s="72"/>
      <c r="E173" s="72"/>
      <c r="F173" s="55"/>
      <c r="G173" s="55"/>
      <c r="H173" s="11"/>
      <c r="I173" s="11"/>
      <c r="J173" s="11"/>
      <c r="K173" s="11"/>
      <c r="L173" s="11"/>
    </row>
    <row r="174" spans="1:20" ht="15.75" customHeight="1" x14ac:dyDescent="0.2">
      <c r="A174" s="89"/>
      <c r="B174" s="72" t="s">
        <v>118</v>
      </c>
      <c r="C174" s="114"/>
      <c r="D174" s="72"/>
      <c r="E174" s="72" t="s">
        <v>119</v>
      </c>
      <c r="F174" s="55"/>
      <c r="G174" s="55"/>
      <c r="H174" s="11"/>
      <c r="I174" s="11"/>
      <c r="J174" s="11"/>
      <c r="K174" s="11"/>
      <c r="L174" s="11"/>
    </row>
    <row r="175" spans="1:20" ht="15.75" customHeight="1" x14ac:dyDescent="0.2">
      <c r="A175" s="104"/>
      <c r="B175" s="59"/>
      <c r="C175" s="84">
        <v>637027</v>
      </c>
      <c r="D175" s="59">
        <v>41</v>
      </c>
      <c r="E175" s="59" t="s">
        <v>715</v>
      </c>
      <c r="F175" s="195"/>
      <c r="G175" s="195"/>
      <c r="H175" s="74">
        <v>3000</v>
      </c>
      <c r="I175" s="74">
        <v>8000</v>
      </c>
      <c r="J175" s="74">
        <v>8000</v>
      </c>
      <c r="K175" s="74">
        <v>8000</v>
      </c>
      <c r="L175" s="74">
        <v>8000</v>
      </c>
    </row>
    <row r="176" spans="1:20" ht="15.75" customHeight="1" x14ac:dyDescent="0.2">
      <c r="A176" s="104"/>
      <c r="B176" s="59"/>
      <c r="C176" s="84">
        <v>625007</v>
      </c>
      <c r="D176" s="59">
        <v>41</v>
      </c>
      <c r="E176" s="59" t="s">
        <v>350</v>
      </c>
      <c r="F176" s="195"/>
      <c r="G176" s="195"/>
      <c r="H176" s="74">
        <v>600</v>
      </c>
      <c r="I176" s="74">
        <v>2500</v>
      </c>
      <c r="J176" s="74">
        <v>2500</v>
      </c>
      <c r="K176" s="74">
        <v>2500</v>
      </c>
      <c r="L176" s="74">
        <v>2500</v>
      </c>
    </row>
    <row r="177" spans="1:20" ht="15.75" customHeight="1" x14ac:dyDescent="0.2">
      <c r="A177" s="104"/>
      <c r="B177" s="73"/>
      <c r="C177" s="84">
        <v>633006</v>
      </c>
      <c r="D177" s="59">
        <v>41</v>
      </c>
      <c r="E177" s="59" t="s">
        <v>880</v>
      </c>
      <c r="F177" s="195"/>
      <c r="G177" s="195"/>
      <c r="H177" s="74">
        <v>3000</v>
      </c>
      <c r="I177" s="74">
        <v>2772</v>
      </c>
      <c r="J177" s="74">
        <v>5000</v>
      </c>
      <c r="K177" s="74">
        <v>5000</v>
      </c>
      <c r="L177" s="74">
        <v>5000</v>
      </c>
    </row>
    <row r="178" spans="1:20" ht="15.75" customHeight="1" x14ac:dyDescent="0.2">
      <c r="A178" s="59"/>
      <c r="B178" s="73"/>
      <c r="C178" s="84">
        <v>637005</v>
      </c>
      <c r="D178" s="59">
        <v>41</v>
      </c>
      <c r="E178" s="59" t="s">
        <v>551</v>
      </c>
      <c r="F178" s="195"/>
      <c r="G178" s="195"/>
      <c r="H178" s="74">
        <v>700</v>
      </c>
      <c r="I178" s="74">
        <v>700</v>
      </c>
      <c r="J178" s="74">
        <v>700</v>
      </c>
      <c r="K178" s="74">
        <v>700</v>
      </c>
      <c r="L178" s="74">
        <v>700</v>
      </c>
    </row>
    <row r="179" spans="1:20" ht="15.75" customHeight="1" x14ac:dyDescent="0.2">
      <c r="A179" s="202">
        <v>11</v>
      </c>
      <c r="B179" s="73"/>
      <c r="C179" s="84" t="s">
        <v>121</v>
      </c>
      <c r="D179" s="62"/>
      <c r="E179" s="202" t="s">
        <v>69</v>
      </c>
      <c r="F179" s="272">
        <v>8418.2900000000009</v>
      </c>
      <c r="G179" s="272">
        <v>5832.64</v>
      </c>
      <c r="H179" s="201">
        <f t="shared" ref="H179:I179" si="20">SUM(H175:H178)</f>
        <v>7300</v>
      </c>
      <c r="I179" s="201">
        <f t="shared" si="20"/>
        <v>13972</v>
      </c>
      <c r="J179" s="201">
        <f>SUM(J175:J178)</f>
        <v>16200</v>
      </c>
      <c r="K179" s="201">
        <f>SUM(K175:K178)</f>
        <v>16200</v>
      </c>
      <c r="L179" s="201">
        <f>SUM(L175:L178)</f>
        <v>16200</v>
      </c>
      <c r="N179" s="54">
        <f>SUM(F179)</f>
        <v>8418.2900000000009</v>
      </c>
      <c r="O179" s="54">
        <f t="shared" ref="O179:T179" si="21">SUM(G179)</f>
        <v>5832.64</v>
      </c>
      <c r="P179" s="54">
        <f t="shared" si="21"/>
        <v>7300</v>
      </c>
      <c r="Q179" s="54">
        <f t="shared" si="21"/>
        <v>13972</v>
      </c>
      <c r="R179" s="54">
        <f t="shared" si="21"/>
        <v>16200</v>
      </c>
      <c r="S179" s="54">
        <f t="shared" si="21"/>
        <v>16200</v>
      </c>
      <c r="T179" s="54">
        <f t="shared" si="21"/>
        <v>16200</v>
      </c>
    </row>
    <row r="180" spans="1:20" ht="15.75" customHeight="1" x14ac:dyDescent="0.2">
      <c r="A180" s="110"/>
      <c r="B180" s="200" t="s">
        <v>700</v>
      </c>
      <c r="C180" s="199"/>
      <c r="D180" s="110"/>
      <c r="E180" s="105" t="s">
        <v>701</v>
      </c>
      <c r="F180" s="249"/>
      <c r="G180" s="249"/>
      <c r="H180" s="147"/>
      <c r="I180" s="147"/>
      <c r="J180" s="147"/>
      <c r="K180" s="147"/>
      <c r="L180" s="147"/>
    </row>
    <row r="181" spans="1:20" ht="15.75" customHeight="1" x14ac:dyDescent="0.2">
      <c r="A181" s="110"/>
      <c r="B181" s="200" t="s">
        <v>700</v>
      </c>
      <c r="C181" s="84">
        <v>635</v>
      </c>
      <c r="D181" s="59">
        <v>111</v>
      </c>
      <c r="E181" s="110" t="s">
        <v>708</v>
      </c>
      <c r="F181" s="250">
        <v>0</v>
      </c>
      <c r="G181" s="250"/>
      <c r="H181" s="66">
        <v>0</v>
      </c>
      <c r="I181" s="66">
        <v>3400</v>
      </c>
      <c r="J181" s="66">
        <v>0</v>
      </c>
      <c r="K181" s="66">
        <v>0</v>
      </c>
      <c r="L181" s="66">
        <v>0</v>
      </c>
    </row>
    <row r="182" spans="1:20" ht="15.75" customHeight="1" x14ac:dyDescent="0.2">
      <c r="A182" s="110"/>
      <c r="B182" s="139"/>
      <c r="C182" s="84">
        <v>635</v>
      </c>
      <c r="D182" s="59">
        <v>41</v>
      </c>
      <c r="E182" s="110" t="s">
        <v>709</v>
      </c>
      <c r="F182" s="250">
        <v>0</v>
      </c>
      <c r="G182" s="250"/>
      <c r="H182" s="66">
        <v>0</v>
      </c>
      <c r="I182" s="66">
        <v>2250</v>
      </c>
      <c r="J182" s="66">
        <v>0</v>
      </c>
      <c r="K182" s="66">
        <v>0</v>
      </c>
      <c r="L182" s="66">
        <v>0</v>
      </c>
    </row>
    <row r="183" spans="1:20" ht="15.75" customHeight="1" x14ac:dyDescent="0.2">
      <c r="A183" s="110">
        <v>11</v>
      </c>
      <c r="B183" s="59"/>
      <c r="C183" s="199"/>
      <c r="D183" s="110"/>
      <c r="E183" s="64" t="s">
        <v>95</v>
      </c>
      <c r="F183" s="270">
        <f>SUM(F181:F182)</f>
        <v>0</v>
      </c>
      <c r="G183" s="270">
        <v>19653.060000000001</v>
      </c>
      <c r="H183" s="169">
        <f>SUM(H181:H182)</f>
        <v>0</v>
      </c>
      <c r="I183" s="169">
        <f>SUM(I181:I182)</f>
        <v>5650</v>
      </c>
      <c r="J183" s="169">
        <f>SUM(J181:J182)</f>
        <v>0</v>
      </c>
      <c r="K183" s="169">
        <f>SUM(K181:K182)</f>
        <v>0</v>
      </c>
      <c r="L183" s="169">
        <f>SUM(L181:L182)</f>
        <v>0</v>
      </c>
      <c r="N183" s="54">
        <f>SUM(F183)</f>
        <v>0</v>
      </c>
      <c r="O183" s="54">
        <f t="shared" ref="O183:T183" si="22">SUM(G183)</f>
        <v>19653.060000000001</v>
      </c>
      <c r="P183" s="54">
        <f t="shared" si="22"/>
        <v>0</v>
      </c>
      <c r="Q183" s="54">
        <f t="shared" si="22"/>
        <v>5650</v>
      </c>
      <c r="R183" s="54">
        <f t="shared" si="22"/>
        <v>0</v>
      </c>
      <c r="S183" s="54">
        <f t="shared" si="22"/>
        <v>0</v>
      </c>
      <c r="T183" s="54">
        <f t="shared" si="22"/>
        <v>0</v>
      </c>
    </row>
    <row r="184" spans="1:20" s="12" customFormat="1" ht="15.75" customHeight="1" x14ac:dyDescent="0.2">
      <c r="A184" s="105" t="s">
        <v>318</v>
      </c>
      <c r="B184" s="109"/>
      <c r="C184" s="115"/>
      <c r="D184" s="110"/>
      <c r="E184" s="110"/>
      <c r="F184" s="55"/>
      <c r="G184" s="55"/>
      <c r="H184" s="11"/>
      <c r="I184" s="11"/>
      <c r="J184" s="11"/>
      <c r="K184" s="11"/>
      <c r="L184" s="11"/>
    </row>
    <row r="185" spans="1:20" s="10" customFormat="1" ht="15.75" customHeight="1" x14ac:dyDescent="0.2">
      <c r="A185" s="97" t="s">
        <v>450</v>
      </c>
      <c r="B185" s="100" t="s">
        <v>461</v>
      </c>
      <c r="C185" s="88"/>
      <c r="D185" s="89"/>
      <c r="E185" s="89"/>
      <c r="F185" s="55"/>
      <c r="G185" s="55"/>
      <c r="H185" s="11"/>
      <c r="I185" s="11"/>
      <c r="J185" s="11"/>
      <c r="K185" s="11"/>
      <c r="L185" s="11"/>
    </row>
    <row r="186" spans="1:20" ht="15.75" customHeight="1" x14ac:dyDescent="0.2">
      <c r="A186" s="108" t="s">
        <v>409</v>
      </c>
      <c r="B186" s="64" t="s">
        <v>122</v>
      </c>
      <c r="C186" s="83"/>
      <c r="D186" s="64"/>
      <c r="E186" s="64" t="s">
        <v>123</v>
      </c>
      <c r="F186" s="250"/>
      <c r="G186" s="250"/>
      <c r="H186" s="66"/>
      <c r="I186" s="66"/>
      <c r="J186" s="66"/>
      <c r="K186" s="66"/>
      <c r="L186" s="66"/>
    </row>
    <row r="187" spans="1:20" ht="15.75" customHeight="1" x14ac:dyDescent="0.2">
      <c r="A187" s="59"/>
      <c r="B187" s="73"/>
      <c r="C187" s="84">
        <v>611</v>
      </c>
      <c r="D187" s="59">
        <v>111</v>
      </c>
      <c r="E187" s="59" t="s">
        <v>124</v>
      </c>
      <c r="F187" s="250"/>
      <c r="G187" s="250"/>
      <c r="H187" s="66">
        <v>3114</v>
      </c>
      <c r="I187" s="66">
        <v>3117</v>
      </c>
      <c r="J187" s="66">
        <v>3117</v>
      </c>
      <c r="K187" s="66">
        <v>3117</v>
      </c>
      <c r="L187" s="66">
        <v>3117</v>
      </c>
    </row>
    <row r="188" spans="1:20" ht="15.75" customHeight="1" x14ac:dyDescent="0.2">
      <c r="A188" s="59"/>
      <c r="B188" s="73"/>
      <c r="C188" s="84">
        <v>611</v>
      </c>
      <c r="D188" s="59" t="s">
        <v>575</v>
      </c>
      <c r="E188" s="59" t="s">
        <v>125</v>
      </c>
      <c r="F188" s="250"/>
      <c r="G188" s="250"/>
      <c r="H188" s="66">
        <v>3910</v>
      </c>
      <c r="I188" s="66">
        <v>3910</v>
      </c>
      <c r="J188" s="66">
        <v>5778</v>
      </c>
      <c r="K188" s="66">
        <v>5778</v>
      </c>
      <c r="L188" s="66">
        <v>5778</v>
      </c>
    </row>
    <row r="189" spans="1:20" ht="15.75" customHeight="1" x14ac:dyDescent="0.2">
      <c r="A189" s="59"/>
      <c r="B189" s="73"/>
      <c r="C189" s="84">
        <v>611</v>
      </c>
      <c r="D189" s="59">
        <v>41</v>
      </c>
      <c r="E189" s="59" t="s">
        <v>126</v>
      </c>
      <c r="F189" s="250"/>
      <c r="G189" s="250"/>
      <c r="H189" s="66">
        <v>5823</v>
      </c>
      <c r="I189" s="66">
        <v>5823</v>
      </c>
      <c r="J189" s="66">
        <v>5823</v>
      </c>
      <c r="K189" s="66">
        <v>5823</v>
      </c>
      <c r="L189" s="66">
        <v>5823</v>
      </c>
    </row>
    <row r="190" spans="1:20" ht="15.75" customHeight="1" x14ac:dyDescent="0.2">
      <c r="A190" s="59"/>
      <c r="B190" s="73"/>
      <c r="C190" s="210" t="s">
        <v>19</v>
      </c>
      <c r="D190" s="59">
        <v>111</v>
      </c>
      <c r="E190" s="59" t="s">
        <v>127</v>
      </c>
      <c r="F190" s="250"/>
      <c r="G190" s="250"/>
      <c r="H190" s="66">
        <v>804</v>
      </c>
      <c r="I190" s="66">
        <v>804</v>
      </c>
      <c r="J190" s="66">
        <v>804</v>
      </c>
      <c r="K190" s="66">
        <v>804</v>
      </c>
      <c r="L190" s="66">
        <v>804</v>
      </c>
    </row>
    <row r="191" spans="1:20" ht="15.75" customHeight="1" x14ac:dyDescent="0.2">
      <c r="A191" s="59"/>
      <c r="B191" s="73"/>
      <c r="C191" s="210" t="s">
        <v>19</v>
      </c>
      <c r="D191" s="59" t="s">
        <v>575</v>
      </c>
      <c r="E191" s="59" t="s">
        <v>128</v>
      </c>
      <c r="F191" s="250"/>
      <c r="G191" s="250"/>
      <c r="H191" s="66">
        <v>1230</v>
      </c>
      <c r="I191" s="66">
        <v>1230</v>
      </c>
      <c r="J191" s="66">
        <v>1230</v>
      </c>
      <c r="K191" s="66">
        <v>1230</v>
      </c>
      <c r="L191" s="66">
        <v>1230</v>
      </c>
    </row>
    <row r="192" spans="1:20" ht="15.75" customHeight="1" x14ac:dyDescent="0.2">
      <c r="A192" s="59"/>
      <c r="B192" s="73"/>
      <c r="C192" s="210" t="s">
        <v>19</v>
      </c>
      <c r="D192" s="59">
        <v>41</v>
      </c>
      <c r="E192" s="59" t="s">
        <v>129</v>
      </c>
      <c r="F192" s="250"/>
      <c r="G192" s="250"/>
      <c r="H192" s="66">
        <v>2456</v>
      </c>
      <c r="I192" s="66">
        <v>2456</v>
      </c>
      <c r="J192" s="66">
        <v>3108</v>
      </c>
      <c r="K192" s="66">
        <v>3108</v>
      </c>
      <c r="L192" s="66">
        <v>3108</v>
      </c>
    </row>
    <row r="193" spans="1:20" ht="15.75" customHeight="1" x14ac:dyDescent="0.2">
      <c r="A193" s="59"/>
      <c r="B193" s="73"/>
      <c r="C193" s="84">
        <v>631001</v>
      </c>
      <c r="D193" s="59">
        <v>41</v>
      </c>
      <c r="E193" s="59" t="s">
        <v>548</v>
      </c>
      <c r="F193" s="250"/>
      <c r="G193" s="250"/>
      <c r="H193" s="66">
        <v>100</v>
      </c>
      <c r="I193" s="66">
        <v>100</v>
      </c>
      <c r="J193" s="66">
        <v>100</v>
      </c>
      <c r="K193" s="66">
        <v>100</v>
      </c>
      <c r="L193" s="66">
        <v>100</v>
      </c>
    </row>
    <row r="194" spans="1:20" ht="15.75" customHeight="1" x14ac:dyDescent="0.2">
      <c r="A194" s="59"/>
      <c r="B194" s="73"/>
      <c r="C194" s="210" t="s">
        <v>41</v>
      </c>
      <c r="D194" s="59">
        <v>41</v>
      </c>
      <c r="E194" s="59" t="s">
        <v>526</v>
      </c>
      <c r="F194" s="250"/>
      <c r="G194" s="250"/>
      <c r="H194" s="66">
        <v>303</v>
      </c>
      <c r="I194" s="66">
        <v>303</v>
      </c>
      <c r="J194" s="66">
        <v>303</v>
      </c>
      <c r="K194" s="66">
        <v>303</v>
      </c>
      <c r="L194" s="66">
        <v>303</v>
      </c>
    </row>
    <row r="195" spans="1:20" ht="15.75" customHeight="1" x14ac:dyDescent="0.2">
      <c r="A195" s="59"/>
      <c r="B195" s="73"/>
      <c r="C195" s="84">
        <v>633002</v>
      </c>
      <c r="D195" s="59">
        <v>41</v>
      </c>
      <c r="E195" s="59" t="s">
        <v>542</v>
      </c>
      <c r="F195" s="250"/>
      <c r="G195" s="250"/>
      <c r="H195" s="66">
        <v>601</v>
      </c>
      <c r="I195" s="66">
        <v>19</v>
      </c>
      <c r="J195" s="66">
        <v>0</v>
      </c>
      <c r="K195" s="66">
        <v>0</v>
      </c>
      <c r="L195" s="66">
        <v>0</v>
      </c>
    </row>
    <row r="196" spans="1:20" ht="15.75" customHeight="1" x14ac:dyDescent="0.2">
      <c r="A196" s="59"/>
      <c r="B196" s="73"/>
      <c r="C196" s="84">
        <v>633006</v>
      </c>
      <c r="D196" s="59">
        <v>41</v>
      </c>
      <c r="E196" s="59" t="s">
        <v>358</v>
      </c>
      <c r="F196" s="250"/>
      <c r="G196" s="250"/>
      <c r="H196" s="66">
        <v>326</v>
      </c>
      <c r="I196" s="66">
        <v>326</v>
      </c>
      <c r="J196" s="66">
        <v>326</v>
      </c>
      <c r="K196" s="66">
        <v>326</v>
      </c>
      <c r="L196" s="66">
        <v>326</v>
      </c>
    </row>
    <row r="197" spans="1:20" ht="15.75" customHeight="1" x14ac:dyDescent="0.2">
      <c r="A197" s="59"/>
      <c r="B197" s="73"/>
      <c r="C197" s="84">
        <v>633006</v>
      </c>
      <c r="D197" s="59">
        <v>111</v>
      </c>
      <c r="E197" s="59" t="s">
        <v>398</v>
      </c>
      <c r="F197" s="250"/>
      <c r="G197" s="250"/>
      <c r="H197" s="66">
        <v>66</v>
      </c>
      <c r="I197" s="66">
        <v>66</v>
      </c>
      <c r="J197" s="66">
        <v>66</v>
      </c>
      <c r="K197" s="66">
        <v>66</v>
      </c>
      <c r="L197" s="66">
        <v>66</v>
      </c>
    </row>
    <row r="198" spans="1:20" ht="15.75" customHeight="1" x14ac:dyDescent="0.2">
      <c r="A198" s="59"/>
      <c r="B198" s="73"/>
      <c r="C198" s="210">
        <v>633001</v>
      </c>
      <c r="D198" s="59">
        <v>41</v>
      </c>
      <c r="E198" s="59" t="s">
        <v>890</v>
      </c>
      <c r="F198" s="250"/>
      <c r="G198" s="250"/>
      <c r="H198" s="66">
        <v>0</v>
      </c>
      <c r="I198" s="66">
        <v>180</v>
      </c>
      <c r="J198" s="66">
        <v>50</v>
      </c>
      <c r="K198" s="66">
        <v>50</v>
      </c>
      <c r="L198" s="66">
        <v>50</v>
      </c>
    </row>
    <row r="199" spans="1:20" ht="15.75" customHeight="1" x14ac:dyDescent="0.2">
      <c r="A199" s="59"/>
      <c r="B199" s="73"/>
      <c r="C199" s="84">
        <v>637014</v>
      </c>
      <c r="D199" s="59">
        <v>41</v>
      </c>
      <c r="E199" s="59" t="s">
        <v>130</v>
      </c>
      <c r="F199" s="250"/>
      <c r="G199" s="250"/>
      <c r="H199" s="66">
        <v>578</v>
      </c>
      <c r="I199" s="66">
        <v>578</v>
      </c>
      <c r="J199" s="66">
        <v>613</v>
      </c>
      <c r="K199" s="66">
        <v>613</v>
      </c>
      <c r="L199" s="66">
        <v>613</v>
      </c>
    </row>
    <row r="200" spans="1:20" ht="15.75" customHeight="1" x14ac:dyDescent="0.2">
      <c r="A200" s="59"/>
      <c r="B200" s="73"/>
      <c r="C200" s="210" t="s">
        <v>41</v>
      </c>
      <c r="D200" s="59" t="s">
        <v>575</v>
      </c>
      <c r="E200" s="59" t="s">
        <v>527</v>
      </c>
      <c r="F200" s="250"/>
      <c r="G200" s="250"/>
      <c r="H200" s="66">
        <v>730</v>
      </c>
      <c r="I200" s="66">
        <v>730</v>
      </c>
      <c r="J200" s="66">
        <v>730</v>
      </c>
      <c r="K200" s="66">
        <v>730</v>
      </c>
      <c r="L200" s="66">
        <v>730</v>
      </c>
    </row>
    <row r="201" spans="1:20" ht="15.75" customHeight="1" x14ac:dyDescent="0.2">
      <c r="A201" s="59"/>
      <c r="B201" s="73"/>
      <c r="C201" s="84">
        <v>632003</v>
      </c>
      <c r="D201" s="59">
        <v>41</v>
      </c>
      <c r="E201" s="59" t="s">
        <v>399</v>
      </c>
      <c r="F201" s="250"/>
      <c r="G201" s="250"/>
      <c r="H201" s="66">
        <v>320</v>
      </c>
      <c r="I201" s="66">
        <v>320</v>
      </c>
      <c r="J201" s="66">
        <v>320</v>
      </c>
      <c r="K201" s="66">
        <v>320</v>
      </c>
      <c r="L201" s="66">
        <v>320</v>
      </c>
    </row>
    <row r="202" spans="1:20" ht="15.75" customHeight="1" x14ac:dyDescent="0.2">
      <c r="A202" s="59"/>
      <c r="B202" s="59"/>
      <c r="C202" s="84">
        <v>637001</v>
      </c>
      <c r="D202" s="59">
        <v>41</v>
      </c>
      <c r="E202" s="59" t="s">
        <v>549</v>
      </c>
      <c r="F202" s="250"/>
      <c r="G202" s="250"/>
      <c r="H202" s="66">
        <v>230</v>
      </c>
      <c r="I202" s="66">
        <v>428</v>
      </c>
      <c r="J202" s="66">
        <v>428</v>
      </c>
      <c r="K202" s="66">
        <v>428</v>
      </c>
      <c r="L202" s="66">
        <v>428</v>
      </c>
    </row>
    <row r="203" spans="1:20" ht="15.75" customHeight="1" x14ac:dyDescent="0.2">
      <c r="A203" s="65"/>
      <c r="B203" s="59"/>
      <c r="C203" s="84">
        <v>633009</v>
      </c>
      <c r="D203" s="59">
        <v>41</v>
      </c>
      <c r="E203" s="59" t="s">
        <v>672</v>
      </c>
      <c r="F203" s="250"/>
      <c r="G203" s="250"/>
      <c r="H203" s="66">
        <v>71</v>
      </c>
      <c r="I203" s="66">
        <v>93</v>
      </c>
      <c r="J203" s="66">
        <v>93</v>
      </c>
      <c r="K203" s="66">
        <v>93</v>
      </c>
      <c r="L203" s="66">
        <v>93</v>
      </c>
    </row>
    <row r="204" spans="1:20" ht="15.95" customHeight="1" x14ac:dyDescent="0.2">
      <c r="A204" s="108" t="s">
        <v>409</v>
      </c>
      <c r="B204" s="59"/>
      <c r="C204" s="84"/>
      <c r="D204" s="59"/>
      <c r="E204" s="64" t="s">
        <v>95</v>
      </c>
      <c r="F204" s="249">
        <v>19873.240000000002</v>
      </c>
      <c r="G204" s="249">
        <v>21465.42</v>
      </c>
      <c r="H204" s="147">
        <f t="shared" ref="H204:I204" si="23">SUM(H187:H203)</f>
        <v>20662</v>
      </c>
      <c r="I204" s="147">
        <f t="shared" si="23"/>
        <v>20483</v>
      </c>
      <c r="J204" s="147">
        <f>SUM(J187:J203)</f>
        <v>22889</v>
      </c>
      <c r="K204" s="147">
        <f>SUM(K187:K203)</f>
        <v>22889</v>
      </c>
      <c r="L204" s="147">
        <f>SUM(L187:L203)</f>
        <v>22889</v>
      </c>
      <c r="N204" s="54">
        <f>SUM(F204)</f>
        <v>19873.240000000002</v>
      </c>
      <c r="O204" s="54">
        <f t="shared" ref="O204:T204" si="24">SUM(G204)</f>
        <v>21465.42</v>
      </c>
      <c r="P204" s="54">
        <f t="shared" si="24"/>
        <v>20662</v>
      </c>
      <c r="Q204" s="54">
        <f t="shared" si="24"/>
        <v>20483</v>
      </c>
      <c r="R204" s="54">
        <f t="shared" si="24"/>
        <v>22889</v>
      </c>
      <c r="S204" s="54">
        <f t="shared" si="24"/>
        <v>22889</v>
      </c>
      <c r="T204" s="54">
        <f t="shared" si="24"/>
        <v>22889</v>
      </c>
    </row>
    <row r="205" spans="1:20" s="13" customFormat="1" ht="15.95" customHeight="1" x14ac:dyDescent="0.25">
      <c r="A205" s="72" t="s">
        <v>323</v>
      </c>
      <c r="B205" s="72"/>
      <c r="C205" s="114"/>
      <c r="D205" s="72"/>
      <c r="E205" s="72"/>
      <c r="F205" s="55"/>
      <c r="G205" s="55"/>
      <c r="H205" s="11"/>
      <c r="I205" s="11"/>
      <c r="J205" s="11"/>
      <c r="K205" s="11"/>
      <c r="L205" s="11"/>
    </row>
    <row r="206" spans="1:20" s="5" customFormat="1" ht="15.95" customHeight="1" x14ac:dyDescent="0.2">
      <c r="A206" s="100"/>
      <c r="B206" s="100" t="s">
        <v>405</v>
      </c>
      <c r="C206" s="101"/>
      <c r="D206" s="102"/>
      <c r="E206" s="100"/>
      <c r="F206" s="55"/>
      <c r="G206" s="55"/>
      <c r="H206" s="11"/>
      <c r="I206" s="11"/>
      <c r="J206" s="11"/>
      <c r="K206" s="11"/>
      <c r="L206" s="11"/>
    </row>
    <row r="207" spans="1:20" ht="15.95" customHeight="1" x14ac:dyDescent="0.2">
      <c r="A207" s="59"/>
      <c r="B207" s="64" t="s">
        <v>131</v>
      </c>
      <c r="C207" s="83"/>
      <c r="D207" s="64"/>
      <c r="E207" s="64" t="s">
        <v>132</v>
      </c>
      <c r="F207" s="250"/>
      <c r="G207" s="250"/>
      <c r="H207" s="66"/>
      <c r="I207" s="66"/>
      <c r="J207" s="66"/>
      <c r="K207" s="66"/>
      <c r="L207" s="66"/>
    </row>
    <row r="208" spans="1:20" ht="15.95" customHeight="1" x14ac:dyDescent="0.2">
      <c r="A208" s="104" t="s">
        <v>406</v>
      </c>
      <c r="B208" s="59"/>
      <c r="C208" s="84">
        <v>633006</v>
      </c>
      <c r="D208" s="59">
        <v>41</v>
      </c>
      <c r="E208" s="59" t="s">
        <v>133</v>
      </c>
      <c r="F208" s="250"/>
      <c r="G208" s="250"/>
      <c r="H208" s="66">
        <v>400</v>
      </c>
      <c r="I208" s="66">
        <v>400</v>
      </c>
      <c r="J208" s="66">
        <v>400</v>
      </c>
      <c r="K208" s="66">
        <v>400</v>
      </c>
      <c r="L208" s="66">
        <v>400</v>
      </c>
    </row>
    <row r="209" spans="1:20" ht="15.95" customHeight="1" x14ac:dyDescent="0.2">
      <c r="A209" s="104"/>
      <c r="B209" s="59"/>
      <c r="C209" s="84" t="s">
        <v>550</v>
      </c>
      <c r="D209" s="59">
        <v>41</v>
      </c>
      <c r="E209" s="59" t="s">
        <v>674</v>
      </c>
      <c r="F209" s="250"/>
      <c r="G209" s="250"/>
      <c r="H209" s="66">
        <v>1600</v>
      </c>
      <c r="I209" s="66">
        <v>2090</v>
      </c>
      <c r="J209" s="66">
        <v>2090</v>
      </c>
      <c r="K209" s="66">
        <v>2090</v>
      </c>
      <c r="L209" s="66">
        <v>2090</v>
      </c>
    </row>
    <row r="210" spans="1:20" ht="15.95" customHeight="1" x14ac:dyDescent="0.2">
      <c r="A210" s="104" t="s">
        <v>406</v>
      </c>
      <c r="B210" s="59"/>
      <c r="C210" s="84">
        <v>635004</v>
      </c>
      <c r="D210" s="59">
        <v>41</v>
      </c>
      <c r="E210" s="59" t="s">
        <v>673</v>
      </c>
      <c r="F210" s="250"/>
      <c r="G210" s="250"/>
      <c r="H210" s="66">
        <v>2000</v>
      </c>
      <c r="I210" s="66">
        <v>8000</v>
      </c>
      <c r="J210" s="66">
        <v>8000</v>
      </c>
      <c r="K210" s="66">
        <v>8000</v>
      </c>
      <c r="L210" s="66">
        <v>8000</v>
      </c>
    </row>
    <row r="211" spans="1:20" ht="15.95" customHeight="1" x14ac:dyDescent="0.2">
      <c r="A211" s="104" t="s">
        <v>406</v>
      </c>
      <c r="B211" s="73"/>
      <c r="C211" s="210" t="s">
        <v>120</v>
      </c>
      <c r="D211" s="59">
        <v>41</v>
      </c>
      <c r="E211" s="59" t="s">
        <v>892</v>
      </c>
      <c r="F211" s="250"/>
      <c r="G211" s="250"/>
      <c r="H211" s="66">
        <v>30000</v>
      </c>
      <c r="I211" s="66">
        <v>21000</v>
      </c>
      <c r="J211" s="66">
        <v>30000</v>
      </c>
      <c r="K211" s="66">
        <v>30000</v>
      </c>
      <c r="L211" s="66">
        <v>30000</v>
      </c>
    </row>
    <row r="212" spans="1:20" ht="15" customHeight="1" x14ac:dyDescent="0.2">
      <c r="A212" s="64" t="s">
        <v>406</v>
      </c>
      <c r="B212" s="59"/>
      <c r="C212" s="84"/>
      <c r="D212" s="59"/>
      <c r="E212" s="64" t="s">
        <v>95</v>
      </c>
      <c r="F212" s="251">
        <v>43798.94</v>
      </c>
      <c r="G212" s="251">
        <v>41420.76</v>
      </c>
      <c r="H212" s="171">
        <f t="shared" ref="H212:I212" si="25">SUM(H208:H211)</f>
        <v>34000</v>
      </c>
      <c r="I212" s="171">
        <f t="shared" si="25"/>
        <v>31490</v>
      </c>
      <c r="J212" s="171">
        <f>SUM(J208:J211)</f>
        <v>40490</v>
      </c>
      <c r="K212" s="171">
        <f>SUM(K208:K211)</f>
        <v>40490</v>
      </c>
      <c r="L212" s="171">
        <f>SUM(L208:L211)</f>
        <v>40490</v>
      </c>
      <c r="N212" s="54">
        <f>SUM(F212)</f>
        <v>43798.94</v>
      </c>
      <c r="O212" s="54">
        <f t="shared" ref="O212:T212" si="26">SUM(G212)</f>
        <v>41420.76</v>
      </c>
      <c r="P212" s="54">
        <f t="shared" si="26"/>
        <v>34000</v>
      </c>
      <c r="Q212" s="54">
        <f t="shared" si="26"/>
        <v>31490</v>
      </c>
      <c r="R212" s="54">
        <f t="shared" si="26"/>
        <v>40490</v>
      </c>
      <c r="S212" s="54">
        <f t="shared" si="26"/>
        <v>40490</v>
      </c>
      <c r="T212" s="54">
        <f t="shared" si="26"/>
        <v>40490</v>
      </c>
    </row>
    <row r="213" spans="1:20" s="12" customFormat="1" ht="15" customHeight="1" x14ac:dyDescent="0.2">
      <c r="A213" s="72" t="s">
        <v>324</v>
      </c>
      <c r="B213" s="72"/>
      <c r="C213" s="114"/>
      <c r="D213" s="89"/>
      <c r="E213" s="89"/>
      <c r="F213" s="55"/>
      <c r="G213" s="55"/>
      <c r="H213" s="11"/>
      <c r="I213" s="11"/>
      <c r="J213" s="11"/>
      <c r="K213" s="11"/>
      <c r="L213" s="11"/>
    </row>
    <row r="214" spans="1:20" s="5" customFormat="1" ht="15" customHeight="1" x14ac:dyDescent="0.2">
      <c r="A214" s="106"/>
      <c r="B214" s="100" t="s">
        <v>421</v>
      </c>
      <c r="C214" s="101"/>
      <c r="D214" s="102"/>
      <c r="E214" s="100"/>
      <c r="F214" s="55"/>
      <c r="G214" s="55"/>
      <c r="H214" s="11"/>
      <c r="I214" s="11"/>
      <c r="J214" s="11"/>
      <c r="K214" s="11"/>
      <c r="L214" s="11"/>
    </row>
    <row r="215" spans="1:20" ht="15" customHeight="1" x14ac:dyDescent="0.2">
      <c r="A215" s="65"/>
      <c r="B215" s="64" t="s">
        <v>135</v>
      </c>
      <c r="C215" s="83"/>
      <c r="D215" s="64"/>
      <c r="E215" s="64" t="s">
        <v>136</v>
      </c>
      <c r="F215" s="250"/>
      <c r="G215" s="250"/>
      <c r="H215" s="66"/>
      <c r="I215" s="66"/>
      <c r="J215" s="66"/>
      <c r="K215" s="66"/>
      <c r="L215" s="66"/>
    </row>
    <row r="216" spans="1:20" ht="15" customHeight="1" x14ac:dyDescent="0.2">
      <c r="A216" s="191" t="s">
        <v>325</v>
      </c>
      <c r="B216" s="59"/>
      <c r="C216" s="84">
        <v>634004</v>
      </c>
      <c r="D216" s="59">
        <v>41</v>
      </c>
      <c r="E216" s="59" t="s">
        <v>604</v>
      </c>
      <c r="F216" s="195"/>
      <c r="G216" s="195"/>
      <c r="H216" s="74">
        <v>0</v>
      </c>
      <c r="I216" s="74">
        <v>0</v>
      </c>
      <c r="J216" s="74">
        <v>0</v>
      </c>
      <c r="K216" s="74">
        <v>0</v>
      </c>
      <c r="L216" s="74">
        <v>0</v>
      </c>
    </row>
    <row r="217" spans="1:20" ht="15" customHeight="1" x14ac:dyDescent="0.2">
      <c r="A217" s="164"/>
      <c r="B217" s="73"/>
      <c r="C217" s="210" t="s">
        <v>552</v>
      </c>
      <c r="D217" s="59">
        <v>41</v>
      </c>
      <c r="E217" s="59" t="s">
        <v>675</v>
      </c>
      <c r="F217" s="195"/>
      <c r="G217" s="195"/>
      <c r="H217" s="74">
        <v>728</v>
      </c>
      <c r="I217" s="74">
        <v>728</v>
      </c>
      <c r="J217" s="74">
        <v>728</v>
      </c>
      <c r="K217" s="74">
        <v>728</v>
      </c>
      <c r="L217" s="74">
        <v>728</v>
      </c>
    </row>
    <row r="218" spans="1:20" ht="15" customHeight="1" x14ac:dyDescent="0.2">
      <c r="A218" s="165"/>
      <c r="B218" s="109"/>
      <c r="C218" s="212">
        <v>636002</v>
      </c>
      <c r="D218" s="62">
        <v>41</v>
      </c>
      <c r="E218" s="62" t="s">
        <v>676</v>
      </c>
      <c r="F218" s="195"/>
      <c r="G218" s="195"/>
      <c r="H218" s="74">
        <v>834</v>
      </c>
      <c r="I218" s="74">
        <v>200</v>
      </c>
      <c r="J218" s="74">
        <v>200</v>
      </c>
      <c r="K218" s="74">
        <v>200</v>
      </c>
      <c r="L218" s="74">
        <v>200</v>
      </c>
    </row>
    <row r="219" spans="1:20" ht="15" customHeight="1" x14ac:dyDescent="0.2">
      <c r="A219" s="164"/>
      <c r="B219" s="73"/>
      <c r="C219" s="210" t="s">
        <v>140</v>
      </c>
      <c r="D219" s="59">
        <v>41</v>
      </c>
      <c r="E219" s="59" t="s">
        <v>553</v>
      </c>
      <c r="F219" s="195"/>
      <c r="G219" s="195"/>
      <c r="H219" s="74">
        <v>118</v>
      </c>
      <c r="I219" s="74">
        <v>66</v>
      </c>
      <c r="J219" s="74">
        <v>66</v>
      </c>
      <c r="K219" s="74">
        <v>66</v>
      </c>
      <c r="L219" s="74">
        <v>66</v>
      </c>
    </row>
    <row r="220" spans="1:20" ht="15.95" customHeight="1" x14ac:dyDescent="0.2">
      <c r="A220" s="191" t="s">
        <v>325</v>
      </c>
      <c r="B220" s="59"/>
      <c r="C220" s="84"/>
      <c r="D220" s="59"/>
      <c r="E220" s="64" t="s">
        <v>95</v>
      </c>
      <c r="F220" s="251">
        <v>2335.1799999999998</v>
      </c>
      <c r="G220" s="251">
        <v>1679.66</v>
      </c>
      <c r="H220" s="171">
        <f t="shared" ref="H220:I220" si="27">SUM(H216:H219)</f>
        <v>1680</v>
      </c>
      <c r="I220" s="171">
        <f t="shared" si="27"/>
        <v>994</v>
      </c>
      <c r="J220" s="171">
        <f>SUM(J216:J219)</f>
        <v>994</v>
      </c>
      <c r="K220" s="171">
        <f>SUM(K216:K219)</f>
        <v>994</v>
      </c>
      <c r="L220" s="171">
        <f>SUM(L216:L219)</f>
        <v>994</v>
      </c>
      <c r="N220" s="54">
        <f>SUM(F220)</f>
        <v>2335.1799999999998</v>
      </c>
      <c r="O220" s="54">
        <f t="shared" ref="O220:T220" si="28">SUM(G220)</f>
        <v>1679.66</v>
      </c>
      <c r="P220" s="54">
        <f t="shared" si="28"/>
        <v>1680</v>
      </c>
      <c r="Q220" s="54">
        <f t="shared" si="28"/>
        <v>994</v>
      </c>
      <c r="R220" s="54">
        <f t="shared" si="28"/>
        <v>994</v>
      </c>
      <c r="S220" s="54">
        <f t="shared" si="28"/>
        <v>994</v>
      </c>
      <c r="T220" s="54">
        <f t="shared" si="28"/>
        <v>994</v>
      </c>
    </row>
    <row r="221" spans="1:20" s="13" customFormat="1" ht="15.95" customHeight="1" x14ac:dyDescent="0.25">
      <c r="A221" s="72" t="s">
        <v>326</v>
      </c>
      <c r="B221" s="72"/>
      <c r="C221" s="114"/>
      <c r="D221" s="72"/>
      <c r="E221" s="72"/>
      <c r="F221" s="55"/>
      <c r="G221" s="55"/>
      <c r="H221" s="11"/>
      <c r="I221" s="11"/>
      <c r="J221" s="11"/>
      <c r="K221" s="11"/>
      <c r="L221" s="11"/>
    </row>
    <row r="222" spans="1:20" s="10" customFormat="1" ht="15.95" customHeight="1" x14ac:dyDescent="0.2">
      <c r="A222" s="97" t="s">
        <v>450</v>
      </c>
      <c r="B222" s="100" t="s">
        <v>462</v>
      </c>
      <c r="C222" s="88"/>
      <c r="D222" s="89"/>
      <c r="E222" s="89"/>
      <c r="F222" s="55"/>
      <c r="G222" s="55"/>
      <c r="H222" s="11"/>
      <c r="I222" s="11"/>
      <c r="J222" s="11"/>
      <c r="K222" s="11"/>
      <c r="L222" s="11"/>
    </row>
    <row r="223" spans="1:20" ht="15.95" customHeight="1" x14ac:dyDescent="0.2">
      <c r="A223" s="59"/>
      <c r="B223" s="64" t="s">
        <v>137</v>
      </c>
      <c r="C223" s="83"/>
      <c r="D223" s="64"/>
      <c r="E223" s="64" t="s">
        <v>138</v>
      </c>
      <c r="F223" s="250"/>
      <c r="G223" s="250"/>
      <c r="H223" s="66"/>
      <c r="I223" s="66"/>
      <c r="J223" s="66"/>
      <c r="K223" s="66"/>
      <c r="L223" s="66"/>
    </row>
    <row r="224" spans="1:20" ht="15.95" customHeight="1" x14ac:dyDescent="0.2">
      <c r="A224" s="104" t="s">
        <v>327</v>
      </c>
      <c r="B224" s="59"/>
      <c r="C224" s="210" t="s">
        <v>41</v>
      </c>
      <c r="D224" s="59">
        <v>41</v>
      </c>
      <c r="E224" s="59" t="s">
        <v>139</v>
      </c>
      <c r="F224" s="250"/>
      <c r="G224" s="250"/>
      <c r="H224" s="66">
        <v>4650</v>
      </c>
      <c r="I224" s="66">
        <v>4650</v>
      </c>
      <c r="J224" s="66">
        <v>4650</v>
      </c>
      <c r="K224" s="66">
        <v>4650</v>
      </c>
      <c r="L224" s="66">
        <v>4650</v>
      </c>
    </row>
    <row r="225" spans="1:12" ht="15.95" customHeight="1" x14ac:dyDescent="0.2">
      <c r="A225" s="59"/>
      <c r="B225" s="73"/>
      <c r="C225" s="210">
        <v>633006</v>
      </c>
      <c r="D225" s="59">
        <v>41</v>
      </c>
      <c r="E225" s="59" t="s">
        <v>555</v>
      </c>
      <c r="F225" s="250"/>
      <c r="G225" s="250"/>
      <c r="H225" s="66">
        <v>0</v>
      </c>
      <c r="I225" s="66">
        <v>0</v>
      </c>
      <c r="J225" s="66">
        <v>0</v>
      </c>
      <c r="K225" s="66">
        <v>0</v>
      </c>
      <c r="L225" s="66">
        <v>0</v>
      </c>
    </row>
    <row r="226" spans="1:12" ht="15.95" customHeight="1" x14ac:dyDescent="0.2">
      <c r="A226" s="59"/>
      <c r="B226" s="73"/>
      <c r="C226" s="210" t="s">
        <v>830</v>
      </c>
      <c r="D226" s="59">
        <v>41</v>
      </c>
      <c r="E226" s="59" t="s">
        <v>874</v>
      </c>
      <c r="F226" s="250"/>
      <c r="G226" s="250"/>
      <c r="H226" s="66">
        <v>2000</v>
      </c>
      <c r="I226" s="66">
        <v>4230</v>
      </c>
      <c r="J226" s="66">
        <v>2000</v>
      </c>
      <c r="K226" s="66">
        <v>2000</v>
      </c>
      <c r="L226" s="66">
        <v>2000</v>
      </c>
    </row>
    <row r="227" spans="1:12" ht="15.95" customHeight="1" x14ac:dyDescent="0.2">
      <c r="A227" s="59"/>
      <c r="B227" s="73"/>
      <c r="C227" s="210">
        <v>633004</v>
      </c>
      <c r="D227" s="59">
        <v>41</v>
      </c>
      <c r="E227" s="59" t="s">
        <v>875</v>
      </c>
      <c r="F227" s="250"/>
      <c r="G227" s="250"/>
      <c r="H227" s="66">
        <v>0</v>
      </c>
      <c r="I227" s="66">
        <v>0</v>
      </c>
      <c r="J227" s="66">
        <v>10000</v>
      </c>
      <c r="K227" s="66">
        <v>10000</v>
      </c>
      <c r="L227" s="66">
        <v>10000</v>
      </c>
    </row>
    <row r="228" spans="1:12" ht="15.95" customHeight="1" x14ac:dyDescent="0.2">
      <c r="A228" s="59"/>
      <c r="B228" s="73"/>
      <c r="C228" s="210">
        <v>633004</v>
      </c>
      <c r="D228" s="59">
        <v>41</v>
      </c>
      <c r="E228" s="59" t="s">
        <v>876</v>
      </c>
      <c r="F228" s="250"/>
      <c r="G228" s="250"/>
      <c r="H228" s="66">
        <v>0</v>
      </c>
      <c r="I228" s="66">
        <v>0</v>
      </c>
      <c r="J228" s="66">
        <v>10000</v>
      </c>
      <c r="K228" s="66">
        <v>10000</v>
      </c>
      <c r="L228" s="66">
        <v>10000</v>
      </c>
    </row>
    <row r="229" spans="1:12" ht="15.95" customHeight="1" x14ac:dyDescent="0.2">
      <c r="A229" s="59"/>
      <c r="B229" s="73"/>
      <c r="C229" s="210">
        <v>634004</v>
      </c>
      <c r="D229" s="59">
        <v>41</v>
      </c>
      <c r="E229" s="59" t="s">
        <v>256</v>
      </c>
      <c r="F229" s="250"/>
      <c r="G229" s="250"/>
      <c r="H229" s="66">
        <v>13000</v>
      </c>
      <c r="I229" s="66">
        <v>13000</v>
      </c>
      <c r="J229" s="66">
        <v>13000</v>
      </c>
      <c r="K229" s="66">
        <v>13000</v>
      </c>
      <c r="L229" s="66">
        <v>13000</v>
      </c>
    </row>
    <row r="230" spans="1:12" ht="15.95" customHeight="1" x14ac:dyDescent="0.2">
      <c r="A230" s="59"/>
      <c r="B230" s="73"/>
      <c r="C230" s="210" t="s">
        <v>554</v>
      </c>
      <c r="D230" s="59">
        <v>41</v>
      </c>
      <c r="E230" s="59" t="s">
        <v>141</v>
      </c>
      <c r="F230" s="250"/>
      <c r="G230" s="250"/>
      <c r="H230" s="66">
        <v>5700</v>
      </c>
      <c r="I230" s="66">
        <v>5700</v>
      </c>
      <c r="J230" s="66">
        <v>5700</v>
      </c>
      <c r="K230" s="66">
        <v>5700</v>
      </c>
      <c r="L230" s="66">
        <v>5700</v>
      </c>
    </row>
    <row r="231" spans="1:12" ht="15.95" customHeight="1" x14ac:dyDescent="0.2">
      <c r="A231" s="59"/>
      <c r="B231" s="73"/>
      <c r="C231" s="210">
        <v>634005</v>
      </c>
      <c r="D231" s="59">
        <v>41</v>
      </c>
      <c r="E231" s="59" t="s">
        <v>9</v>
      </c>
      <c r="F231" s="250"/>
      <c r="G231" s="250"/>
      <c r="H231" s="66">
        <v>63600</v>
      </c>
      <c r="I231" s="66">
        <v>63600</v>
      </c>
      <c r="J231" s="66">
        <v>63600</v>
      </c>
      <c r="K231" s="66">
        <v>63600</v>
      </c>
      <c r="L231" s="66">
        <v>63600</v>
      </c>
    </row>
    <row r="232" spans="1:12" ht="15.95" customHeight="1" x14ac:dyDescent="0.2">
      <c r="A232" s="59"/>
      <c r="B232" s="73"/>
      <c r="C232" s="210">
        <v>637005</v>
      </c>
      <c r="D232" s="59">
        <v>41</v>
      </c>
      <c r="E232" s="59" t="s">
        <v>881</v>
      </c>
      <c r="F232" s="250"/>
      <c r="G232" s="250"/>
      <c r="H232" s="66">
        <v>500</v>
      </c>
      <c r="I232" s="66">
        <v>3867</v>
      </c>
      <c r="J232" s="66">
        <v>4000</v>
      </c>
      <c r="K232" s="66">
        <v>4000</v>
      </c>
      <c r="L232" s="66">
        <v>4000</v>
      </c>
    </row>
    <row r="233" spans="1:12" ht="15.95" customHeight="1" x14ac:dyDescent="0.2">
      <c r="A233" s="59"/>
      <c r="B233" s="73"/>
      <c r="C233" s="210">
        <v>637012</v>
      </c>
      <c r="D233" s="59">
        <v>41</v>
      </c>
      <c r="E233" s="59" t="s">
        <v>577</v>
      </c>
      <c r="F233" s="250"/>
      <c r="G233" s="250"/>
      <c r="H233" s="66">
        <v>80000</v>
      </c>
      <c r="I233" s="66">
        <v>80000</v>
      </c>
      <c r="J233" s="66">
        <v>80000</v>
      </c>
      <c r="K233" s="66">
        <v>80000</v>
      </c>
      <c r="L233" s="66">
        <v>80000</v>
      </c>
    </row>
    <row r="234" spans="1:12" ht="15.95" customHeight="1" x14ac:dyDescent="0.2">
      <c r="A234" s="59"/>
      <c r="B234" s="73"/>
      <c r="C234" s="210">
        <v>611</v>
      </c>
      <c r="D234" s="59">
        <v>41</v>
      </c>
      <c r="E234" s="59" t="s">
        <v>142</v>
      </c>
      <c r="F234" s="250"/>
      <c r="G234" s="250"/>
      <c r="H234" s="66">
        <v>12143</v>
      </c>
      <c r="I234" s="66">
        <v>12143</v>
      </c>
      <c r="J234" s="66">
        <v>12588</v>
      </c>
      <c r="K234" s="66">
        <v>12588</v>
      </c>
      <c r="L234" s="66">
        <v>12588</v>
      </c>
    </row>
    <row r="235" spans="1:12" ht="15.95" customHeight="1" x14ac:dyDescent="0.2">
      <c r="A235" s="59"/>
      <c r="B235" s="73"/>
      <c r="C235" s="210" t="s">
        <v>19</v>
      </c>
      <c r="D235" s="59">
        <v>41</v>
      </c>
      <c r="E235" s="59" t="s">
        <v>143</v>
      </c>
      <c r="F235" s="250"/>
      <c r="G235" s="250"/>
      <c r="H235" s="66">
        <v>4244</v>
      </c>
      <c r="I235" s="66">
        <v>4244</v>
      </c>
      <c r="J235" s="66">
        <v>4400</v>
      </c>
      <c r="K235" s="66">
        <v>4400</v>
      </c>
      <c r="L235" s="66">
        <v>4400</v>
      </c>
    </row>
    <row r="236" spans="1:12" ht="15.95" customHeight="1" x14ac:dyDescent="0.2">
      <c r="A236" s="59"/>
      <c r="B236" s="73"/>
      <c r="C236" s="210" t="s">
        <v>43</v>
      </c>
      <c r="D236" s="59">
        <v>41</v>
      </c>
      <c r="E236" s="59" t="s">
        <v>677</v>
      </c>
      <c r="F236" s="250"/>
      <c r="G236" s="250"/>
      <c r="H236" s="66">
        <v>250</v>
      </c>
      <c r="I236" s="66">
        <v>250</v>
      </c>
      <c r="J236" s="66">
        <v>250</v>
      </c>
      <c r="K236" s="66">
        <v>250</v>
      </c>
      <c r="L236" s="66">
        <v>250</v>
      </c>
    </row>
    <row r="237" spans="1:12" ht="15.95" customHeight="1" x14ac:dyDescent="0.2">
      <c r="A237" s="59"/>
      <c r="B237" s="73"/>
      <c r="C237" s="210">
        <v>637014</v>
      </c>
      <c r="D237" s="59">
        <v>41</v>
      </c>
      <c r="E237" s="59" t="s">
        <v>144</v>
      </c>
      <c r="F237" s="250"/>
      <c r="G237" s="250"/>
      <c r="H237" s="66">
        <v>578</v>
      </c>
      <c r="I237" s="66">
        <v>578</v>
      </c>
      <c r="J237" s="66">
        <v>613</v>
      </c>
      <c r="K237" s="66">
        <v>613</v>
      </c>
      <c r="L237" s="66">
        <v>613</v>
      </c>
    </row>
    <row r="238" spans="1:12" ht="15.95" customHeight="1" x14ac:dyDescent="0.2">
      <c r="A238" s="59"/>
      <c r="B238" s="73"/>
      <c r="C238" s="210" t="s">
        <v>50</v>
      </c>
      <c r="D238" s="59">
        <v>41</v>
      </c>
      <c r="E238" s="59" t="s">
        <v>379</v>
      </c>
      <c r="F238" s="250"/>
      <c r="G238" s="250"/>
      <c r="H238" s="66">
        <v>900</v>
      </c>
      <c r="I238" s="66">
        <v>900</v>
      </c>
      <c r="J238" s="66">
        <v>900</v>
      </c>
      <c r="K238" s="66">
        <v>900</v>
      </c>
      <c r="L238" s="66">
        <v>900</v>
      </c>
    </row>
    <row r="239" spans="1:12" ht="15.95" customHeight="1" x14ac:dyDescent="0.2">
      <c r="A239" s="62"/>
      <c r="B239" s="73"/>
      <c r="C239" s="210">
        <v>637001</v>
      </c>
      <c r="D239" s="59">
        <v>41</v>
      </c>
      <c r="E239" s="59" t="s">
        <v>622</v>
      </c>
      <c r="F239" s="250"/>
      <c r="G239" s="250"/>
      <c r="H239" s="66">
        <v>36</v>
      </c>
      <c r="I239" s="66">
        <v>36</v>
      </c>
      <c r="J239" s="66">
        <v>36</v>
      </c>
      <c r="K239" s="66">
        <v>36</v>
      </c>
      <c r="L239" s="66">
        <v>36</v>
      </c>
    </row>
    <row r="240" spans="1:12" ht="15.95" customHeight="1" x14ac:dyDescent="0.2">
      <c r="A240" s="62"/>
      <c r="B240" s="59"/>
      <c r="C240" s="210" t="s">
        <v>556</v>
      </c>
      <c r="D240" s="59">
        <v>41</v>
      </c>
      <c r="E240" s="59" t="s">
        <v>557</v>
      </c>
      <c r="F240" s="250"/>
      <c r="G240" s="250"/>
      <c r="H240" s="66">
        <v>3658</v>
      </c>
      <c r="I240" s="66">
        <v>3658</v>
      </c>
      <c r="J240" s="66">
        <v>3658</v>
      </c>
      <c r="K240" s="66">
        <v>3658</v>
      </c>
      <c r="L240" s="66">
        <v>3658</v>
      </c>
    </row>
    <row r="241" spans="1:20" ht="15.95" customHeight="1" x14ac:dyDescent="0.2">
      <c r="A241" s="62"/>
      <c r="B241" s="59"/>
      <c r="C241" s="84">
        <v>637005</v>
      </c>
      <c r="D241" s="59">
        <v>41</v>
      </c>
      <c r="E241" s="59" t="s">
        <v>678</v>
      </c>
      <c r="F241" s="250"/>
      <c r="G241" s="250"/>
      <c r="H241" s="66">
        <v>500</v>
      </c>
      <c r="I241" s="66">
        <v>500</v>
      </c>
      <c r="J241" s="66">
        <v>0</v>
      </c>
      <c r="K241" s="66">
        <v>0</v>
      </c>
      <c r="L241" s="66">
        <v>0</v>
      </c>
    </row>
    <row r="242" spans="1:20" ht="15.95" customHeight="1" x14ac:dyDescent="0.2">
      <c r="A242" s="62"/>
      <c r="B242" s="59"/>
      <c r="C242" s="84">
        <v>633004</v>
      </c>
      <c r="D242" s="59">
        <v>111</v>
      </c>
      <c r="E242" s="59" t="s">
        <v>828</v>
      </c>
      <c r="F242" s="250"/>
      <c r="G242" s="250"/>
      <c r="H242" s="66">
        <v>0</v>
      </c>
      <c r="I242" s="66">
        <v>29004</v>
      </c>
      <c r="J242" s="66">
        <v>0</v>
      </c>
      <c r="K242" s="66">
        <v>0</v>
      </c>
      <c r="L242" s="66">
        <v>0</v>
      </c>
    </row>
    <row r="243" spans="1:20" ht="15.95" customHeight="1" x14ac:dyDescent="0.2">
      <c r="A243" s="62"/>
      <c r="B243" s="59"/>
      <c r="C243" s="84" t="s">
        <v>831</v>
      </c>
      <c r="D243" s="59">
        <v>41</v>
      </c>
      <c r="E243" s="59" t="s">
        <v>832</v>
      </c>
      <c r="F243" s="250"/>
      <c r="G243" s="250"/>
      <c r="H243" s="66">
        <v>0</v>
      </c>
      <c r="I243" s="66">
        <v>2088</v>
      </c>
      <c r="J243" s="66">
        <v>0</v>
      </c>
      <c r="K243" s="66">
        <v>0</v>
      </c>
      <c r="L243" s="66">
        <v>0</v>
      </c>
    </row>
    <row r="244" spans="1:20" ht="15.95" customHeight="1" x14ac:dyDescent="0.2">
      <c r="A244" s="62"/>
      <c r="B244" s="59"/>
      <c r="C244" s="84">
        <v>637005</v>
      </c>
      <c r="D244" s="59">
        <v>41</v>
      </c>
      <c r="E244" s="59" t="s">
        <v>833</v>
      </c>
      <c r="F244" s="250"/>
      <c r="G244" s="250"/>
      <c r="H244" s="66">
        <v>0</v>
      </c>
      <c r="I244" s="66">
        <v>800</v>
      </c>
      <c r="J244" s="66">
        <v>0</v>
      </c>
      <c r="K244" s="66">
        <v>0</v>
      </c>
      <c r="L244" s="66">
        <v>0</v>
      </c>
    </row>
    <row r="245" spans="1:20" ht="15.95" customHeight="1" x14ac:dyDescent="0.2">
      <c r="A245" s="62"/>
      <c r="B245" s="59"/>
      <c r="C245" s="84" t="s">
        <v>371</v>
      </c>
      <c r="D245" s="59">
        <v>41</v>
      </c>
      <c r="E245" s="59" t="s">
        <v>834</v>
      </c>
      <c r="F245" s="250"/>
      <c r="G245" s="250"/>
      <c r="H245" s="66">
        <v>0</v>
      </c>
      <c r="I245" s="66">
        <v>8195</v>
      </c>
      <c r="J245" s="66">
        <v>0</v>
      </c>
      <c r="K245" s="66">
        <v>0</v>
      </c>
      <c r="L245" s="66">
        <v>0</v>
      </c>
    </row>
    <row r="246" spans="1:20" ht="15.95" customHeight="1" x14ac:dyDescent="0.2">
      <c r="A246" s="62"/>
      <c r="B246" s="59"/>
      <c r="C246" s="84" t="s">
        <v>835</v>
      </c>
      <c r="D246" s="59">
        <v>41</v>
      </c>
      <c r="E246" s="59" t="s">
        <v>836</v>
      </c>
      <c r="F246" s="250"/>
      <c r="G246" s="250"/>
      <c r="H246" s="66"/>
      <c r="I246" s="66">
        <v>8400</v>
      </c>
      <c r="J246" s="66">
        <v>0</v>
      </c>
      <c r="K246" s="66">
        <v>0</v>
      </c>
      <c r="L246" s="66">
        <v>0</v>
      </c>
    </row>
    <row r="247" spans="1:20" ht="15.95" customHeight="1" x14ac:dyDescent="0.2">
      <c r="A247" s="62"/>
      <c r="B247" s="59"/>
      <c r="C247" s="84">
        <v>633006</v>
      </c>
      <c r="D247" s="59" t="s">
        <v>575</v>
      </c>
      <c r="E247" s="59" t="s">
        <v>829</v>
      </c>
      <c r="F247" s="250"/>
      <c r="G247" s="250"/>
      <c r="H247" s="66">
        <v>0</v>
      </c>
      <c r="I247" s="66">
        <v>1400</v>
      </c>
      <c r="J247" s="66">
        <v>0</v>
      </c>
      <c r="K247" s="66">
        <v>0</v>
      </c>
      <c r="L247" s="66">
        <v>0</v>
      </c>
    </row>
    <row r="248" spans="1:20" ht="15.95" customHeight="1" x14ac:dyDescent="0.2">
      <c r="A248" s="62"/>
      <c r="B248" s="59"/>
      <c r="C248" s="84">
        <v>634001</v>
      </c>
      <c r="D248" s="59">
        <v>41</v>
      </c>
      <c r="E248" s="59" t="s">
        <v>479</v>
      </c>
      <c r="F248" s="250"/>
      <c r="G248" s="250"/>
      <c r="H248" s="66">
        <v>173</v>
      </c>
      <c r="I248" s="66">
        <v>173</v>
      </c>
      <c r="J248" s="66">
        <v>173</v>
      </c>
      <c r="K248" s="66">
        <v>173</v>
      </c>
      <c r="L248" s="66">
        <v>173</v>
      </c>
    </row>
    <row r="249" spans="1:20" ht="15.95" customHeight="1" x14ac:dyDescent="0.2">
      <c r="A249" s="62"/>
      <c r="B249" s="59"/>
      <c r="C249" s="84">
        <v>637011</v>
      </c>
      <c r="D249" s="59">
        <v>41</v>
      </c>
      <c r="E249" s="59" t="s">
        <v>837</v>
      </c>
      <c r="F249" s="250"/>
      <c r="G249" s="250"/>
      <c r="H249" s="66">
        <v>0</v>
      </c>
      <c r="I249" s="66">
        <v>3644</v>
      </c>
      <c r="J249" s="66">
        <v>3644</v>
      </c>
      <c r="K249" s="66">
        <v>3644</v>
      </c>
      <c r="L249" s="66">
        <v>3644</v>
      </c>
    </row>
    <row r="250" spans="1:20" ht="15.95" customHeight="1" x14ac:dyDescent="0.2">
      <c r="A250" s="62"/>
      <c r="B250" s="59"/>
      <c r="C250" s="84">
        <v>637005</v>
      </c>
      <c r="D250" s="59">
        <v>41</v>
      </c>
      <c r="E250" s="59" t="s">
        <v>878</v>
      </c>
      <c r="F250" s="250"/>
      <c r="G250" s="250"/>
      <c r="H250" s="66">
        <v>0</v>
      </c>
      <c r="I250" s="66">
        <v>0</v>
      </c>
      <c r="J250" s="66">
        <v>22600</v>
      </c>
      <c r="K250" s="66">
        <v>0</v>
      </c>
      <c r="L250" s="66">
        <v>0</v>
      </c>
    </row>
    <row r="251" spans="1:20" ht="15.95" customHeight="1" x14ac:dyDescent="0.2">
      <c r="A251" s="62"/>
      <c r="B251" s="59"/>
      <c r="C251" s="84">
        <v>633006</v>
      </c>
      <c r="D251" s="59">
        <v>41</v>
      </c>
      <c r="E251" s="59" t="s">
        <v>879</v>
      </c>
      <c r="F251" s="250"/>
      <c r="G251" s="250"/>
      <c r="H251" s="66">
        <v>0</v>
      </c>
      <c r="I251" s="66">
        <v>0</v>
      </c>
      <c r="J251" s="66">
        <v>14900</v>
      </c>
      <c r="K251" s="66">
        <v>0</v>
      </c>
      <c r="L251" s="66">
        <v>0</v>
      </c>
    </row>
    <row r="252" spans="1:20" ht="15.95" customHeight="1" x14ac:dyDescent="0.2">
      <c r="A252" s="104" t="s">
        <v>327</v>
      </c>
      <c r="B252" s="59"/>
      <c r="C252" s="84"/>
      <c r="D252" s="59"/>
      <c r="E252" s="64" t="s">
        <v>95</v>
      </c>
      <c r="F252" s="249">
        <v>180859.7</v>
      </c>
      <c r="G252" s="249">
        <v>182751.74</v>
      </c>
      <c r="H252" s="147">
        <f t="shared" ref="H252:I252" si="29">SUM(H224:H251)</f>
        <v>191932</v>
      </c>
      <c r="I252" s="147">
        <f t="shared" si="29"/>
        <v>251060</v>
      </c>
      <c r="J252" s="147">
        <f>SUM(J224:J251)</f>
        <v>256712</v>
      </c>
      <c r="K252" s="147">
        <f>SUM(K224:K251)</f>
        <v>219212</v>
      </c>
      <c r="L252" s="147">
        <f>SUM(L224:L251)</f>
        <v>219212</v>
      </c>
      <c r="N252" s="54">
        <f>SUM(F252)</f>
        <v>180859.7</v>
      </c>
      <c r="O252" s="54">
        <f t="shared" ref="O252:T252" si="30">SUM(G252)</f>
        <v>182751.74</v>
      </c>
      <c r="P252" s="54">
        <f t="shared" si="30"/>
        <v>191932</v>
      </c>
      <c r="Q252" s="54">
        <f t="shared" si="30"/>
        <v>251060</v>
      </c>
      <c r="R252" s="54">
        <f t="shared" si="30"/>
        <v>256712</v>
      </c>
      <c r="S252" s="54">
        <f t="shared" si="30"/>
        <v>219212</v>
      </c>
      <c r="T252" s="54">
        <f t="shared" si="30"/>
        <v>219212</v>
      </c>
    </row>
    <row r="253" spans="1:20" s="12" customFormat="1" ht="15.95" customHeight="1" x14ac:dyDescent="0.2">
      <c r="A253" s="72" t="s">
        <v>319</v>
      </c>
      <c r="B253" s="89"/>
      <c r="C253" s="88"/>
      <c r="D253" s="89"/>
      <c r="E253" s="89"/>
      <c r="F253" s="55"/>
      <c r="G253" s="55"/>
      <c r="H253" s="11"/>
      <c r="I253" s="11"/>
      <c r="J253" s="11"/>
      <c r="K253" s="11"/>
      <c r="L253" s="11"/>
    </row>
    <row r="254" spans="1:20" s="10" customFormat="1" ht="15.95" customHeight="1" x14ac:dyDescent="0.2">
      <c r="A254" s="97" t="s">
        <v>450</v>
      </c>
      <c r="B254" s="100" t="s">
        <v>463</v>
      </c>
      <c r="C254" s="88"/>
      <c r="D254" s="89"/>
      <c r="E254" s="89"/>
      <c r="F254" s="55"/>
      <c r="G254" s="55"/>
      <c r="H254" s="11"/>
      <c r="I254" s="11"/>
      <c r="J254" s="11"/>
      <c r="K254" s="11"/>
      <c r="L254" s="11"/>
    </row>
    <row r="255" spans="1:20" ht="15.95" customHeight="1" x14ac:dyDescent="0.2">
      <c r="A255" s="65"/>
      <c r="B255" s="64" t="s">
        <v>145</v>
      </c>
      <c r="C255" s="117"/>
      <c r="D255" s="64"/>
      <c r="E255" s="64" t="s">
        <v>146</v>
      </c>
      <c r="F255" s="250"/>
      <c r="G255" s="250"/>
      <c r="H255" s="66"/>
      <c r="I255" s="66"/>
      <c r="J255" s="66"/>
      <c r="K255" s="66"/>
      <c r="L255" s="66"/>
    </row>
    <row r="256" spans="1:20" ht="15.95" customHeight="1" x14ac:dyDescent="0.2">
      <c r="A256" s="104" t="s">
        <v>328</v>
      </c>
      <c r="B256" s="67"/>
      <c r="C256" s="84">
        <v>632001</v>
      </c>
      <c r="D256" s="59">
        <v>41</v>
      </c>
      <c r="E256" s="59" t="s">
        <v>576</v>
      </c>
      <c r="F256" s="195"/>
      <c r="G256" s="195"/>
      <c r="H256" s="74">
        <v>26000</v>
      </c>
      <c r="I256" s="74">
        <v>23706</v>
      </c>
      <c r="J256" s="74">
        <v>23706</v>
      </c>
      <c r="K256" s="74">
        <v>23706</v>
      </c>
      <c r="L256" s="74">
        <v>23706</v>
      </c>
    </row>
    <row r="257" spans="1:20" ht="15.95" customHeight="1" x14ac:dyDescent="0.2">
      <c r="A257" s="104" t="s">
        <v>328</v>
      </c>
      <c r="B257" s="73"/>
      <c r="C257" s="84">
        <v>635005</v>
      </c>
      <c r="D257" s="59">
        <v>41</v>
      </c>
      <c r="E257" s="59" t="s">
        <v>147</v>
      </c>
      <c r="F257" s="195"/>
      <c r="G257" s="195"/>
      <c r="H257" s="74">
        <v>10000</v>
      </c>
      <c r="I257" s="74">
        <v>10000</v>
      </c>
      <c r="J257" s="74">
        <v>10000</v>
      </c>
      <c r="K257" s="74">
        <v>10000</v>
      </c>
      <c r="L257" s="74">
        <v>10000</v>
      </c>
    </row>
    <row r="258" spans="1:20" ht="15.95" customHeight="1" x14ac:dyDescent="0.2">
      <c r="A258" s="118"/>
      <c r="B258" s="73"/>
      <c r="C258" s="84">
        <v>637005</v>
      </c>
      <c r="D258" s="59">
        <v>41</v>
      </c>
      <c r="E258" s="59" t="s">
        <v>578</v>
      </c>
      <c r="F258" s="195"/>
      <c r="G258" s="195"/>
      <c r="H258" s="74">
        <v>44</v>
      </c>
      <c r="I258" s="74">
        <v>213</v>
      </c>
      <c r="J258" s="74">
        <v>213</v>
      </c>
      <c r="K258" s="74">
        <v>213</v>
      </c>
      <c r="L258" s="74">
        <v>213</v>
      </c>
    </row>
    <row r="259" spans="1:20" ht="15.95" customHeight="1" x14ac:dyDescent="0.2">
      <c r="A259" s="118"/>
      <c r="B259" s="73"/>
      <c r="C259" s="210" t="s">
        <v>510</v>
      </c>
      <c r="D259" s="59">
        <v>41</v>
      </c>
      <c r="E259" s="59" t="s">
        <v>509</v>
      </c>
      <c r="F259" s="195"/>
      <c r="G259" s="195"/>
      <c r="H259" s="74">
        <v>783</v>
      </c>
      <c r="I259" s="74">
        <v>783</v>
      </c>
      <c r="J259" s="74">
        <v>783</v>
      </c>
      <c r="K259" s="74">
        <v>783</v>
      </c>
      <c r="L259" s="74">
        <v>783</v>
      </c>
    </row>
    <row r="260" spans="1:20" ht="15.95" customHeight="1" x14ac:dyDescent="0.2">
      <c r="A260" s="118"/>
      <c r="B260" s="73"/>
      <c r="C260" s="210" t="s">
        <v>59</v>
      </c>
      <c r="D260" s="59">
        <v>41</v>
      </c>
      <c r="E260" s="59" t="s">
        <v>827</v>
      </c>
      <c r="F260" s="195"/>
      <c r="G260" s="195"/>
      <c r="H260" s="74">
        <v>0</v>
      </c>
      <c r="I260" s="74">
        <v>4892</v>
      </c>
      <c r="J260" s="74">
        <v>0</v>
      </c>
      <c r="K260" s="74">
        <v>0</v>
      </c>
      <c r="L260" s="74">
        <v>0</v>
      </c>
    </row>
    <row r="261" spans="1:20" ht="15.95" customHeight="1" x14ac:dyDescent="0.2">
      <c r="A261" s="104" t="s">
        <v>328</v>
      </c>
      <c r="B261" s="59"/>
      <c r="C261" s="84"/>
      <c r="D261" s="59"/>
      <c r="E261" s="64" t="s">
        <v>69</v>
      </c>
      <c r="F261" s="249">
        <v>42597.9</v>
      </c>
      <c r="G261" s="249">
        <v>36438.559999999998</v>
      </c>
      <c r="H261" s="147">
        <f t="shared" ref="H261:I261" si="31">SUM(H256:H260)</f>
        <v>36827</v>
      </c>
      <c r="I261" s="147">
        <f t="shared" si="31"/>
        <v>39594</v>
      </c>
      <c r="J261" s="147">
        <f>SUM(J256:J260)</f>
        <v>34702</v>
      </c>
      <c r="K261" s="147">
        <f>SUM(K256:K260)</f>
        <v>34702</v>
      </c>
      <c r="L261" s="147">
        <f>SUM(L256:L260)</f>
        <v>34702</v>
      </c>
      <c r="N261" s="54">
        <f>SUM(F261)</f>
        <v>42597.9</v>
      </c>
      <c r="O261" s="54">
        <f t="shared" ref="O261:T261" si="32">SUM(G261)</f>
        <v>36438.559999999998</v>
      </c>
      <c r="P261" s="54">
        <f t="shared" si="32"/>
        <v>36827</v>
      </c>
      <c r="Q261" s="54">
        <f t="shared" si="32"/>
        <v>39594</v>
      </c>
      <c r="R261" s="54">
        <f t="shared" si="32"/>
        <v>34702</v>
      </c>
      <c r="S261" s="54">
        <f t="shared" si="32"/>
        <v>34702</v>
      </c>
      <c r="T261" s="54">
        <f t="shared" si="32"/>
        <v>34702</v>
      </c>
    </row>
    <row r="262" spans="1:20" s="12" customFormat="1" ht="15.95" customHeight="1" x14ac:dyDescent="0.2">
      <c r="A262" s="72" t="s">
        <v>329</v>
      </c>
      <c r="B262" s="89"/>
      <c r="C262" s="88"/>
      <c r="D262" s="89"/>
      <c r="E262" s="89"/>
      <c r="F262" s="55"/>
      <c r="G262" s="55"/>
      <c r="H262" s="11"/>
      <c r="I262" s="11"/>
      <c r="J262" s="11"/>
      <c r="K262" s="11"/>
      <c r="L262" s="11"/>
    </row>
    <row r="263" spans="1:20" s="10" customFormat="1" ht="15.95" customHeight="1" x14ac:dyDescent="0.2">
      <c r="A263" s="97" t="s">
        <v>450</v>
      </c>
      <c r="B263" s="106" t="s">
        <v>464</v>
      </c>
      <c r="C263" s="107"/>
      <c r="D263" s="97"/>
      <c r="E263" s="97"/>
      <c r="F263" s="55"/>
      <c r="G263" s="55"/>
      <c r="H263" s="11"/>
      <c r="I263" s="11"/>
      <c r="J263" s="11"/>
      <c r="K263" s="11"/>
      <c r="L263" s="11"/>
    </row>
    <row r="264" spans="1:20" ht="15.95" customHeight="1" x14ac:dyDescent="0.2">
      <c r="A264" s="65"/>
      <c r="B264" s="64" t="s">
        <v>148</v>
      </c>
      <c r="C264" s="83"/>
      <c r="D264" s="64"/>
      <c r="E264" s="64" t="s">
        <v>149</v>
      </c>
      <c r="F264" s="250"/>
      <c r="G264" s="250"/>
      <c r="H264" s="66"/>
      <c r="I264" s="66"/>
      <c r="J264" s="66"/>
      <c r="K264" s="66"/>
      <c r="L264" s="66"/>
    </row>
    <row r="265" spans="1:20" ht="15.95" customHeight="1" x14ac:dyDescent="0.2">
      <c r="A265" s="108" t="s">
        <v>414</v>
      </c>
      <c r="B265" s="119"/>
      <c r="C265" s="94">
        <v>632001</v>
      </c>
      <c r="D265" s="65">
        <v>41</v>
      </c>
      <c r="E265" s="65" t="s">
        <v>150</v>
      </c>
      <c r="F265" s="250"/>
      <c r="G265" s="250"/>
      <c r="H265" s="66">
        <v>385</v>
      </c>
      <c r="I265" s="66">
        <v>313</v>
      </c>
      <c r="J265" s="66">
        <v>313</v>
      </c>
      <c r="K265" s="66">
        <v>313</v>
      </c>
      <c r="L265" s="66">
        <v>313</v>
      </c>
    </row>
    <row r="266" spans="1:20" ht="15.95" customHeight="1" x14ac:dyDescent="0.2">
      <c r="A266" s="108"/>
      <c r="B266" s="119"/>
      <c r="C266" s="215" t="s">
        <v>33</v>
      </c>
      <c r="D266" s="65">
        <v>41</v>
      </c>
      <c r="E266" s="65" t="s">
        <v>452</v>
      </c>
      <c r="F266" s="250"/>
      <c r="G266" s="250"/>
      <c r="H266" s="66">
        <v>225</v>
      </c>
      <c r="I266" s="66">
        <v>792</v>
      </c>
      <c r="J266" s="66">
        <v>792</v>
      </c>
      <c r="K266" s="66">
        <v>792</v>
      </c>
      <c r="L266" s="66">
        <v>792</v>
      </c>
    </row>
    <row r="267" spans="1:20" ht="15.95" customHeight="1" x14ac:dyDescent="0.2">
      <c r="A267" s="59"/>
      <c r="B267" s="73"/>
      <c r="C267" s="210" t="s">
        <v>29</v>
      </c>
      <c r="D267" s="59">
        <v>41</v>
      </c>
      <c r="E267" s="59" t="s">
        <v>151</v>
      </c>
      <c r="F267" s="250"/>
      <c r="G267" s="250"/>
      <c r="H267" s="66">
        <v>289</v>
      </c>
      <c r="I267" s="66">
        <v>297</v>
      </c>
      <c r="J267" s="66">
        <v>297</v>
      </c>
      <c r="K267" s="66">
        <v>297</v>
      </c>
      <c r="L267" s="66">
        <v>297</v>
      </c>
    </row>
    <row r="268" spans="1:20" ht="15.95" customHeight="1" x14ac:dyDescent="0.2">
      <c r="A268" s="59"/>
      <c r="B268" s="59"/>
      <c r="C268" s="210" t="s">
        <v>80</v>
      </c>
      <c r="D268" s="59">
        <v>41</v>
      </c>
      <c r="E268" s="59" t="s">
        <v>152</v>
      </c>
      <c r="F268" s="250"/>
      <c r="G268" s="250"/>
      <c r="H268" s="66">
        <v>15500</v>
      </c>
      <c r="I268" s="66">
        <v>15500</v>
      </c>
      <c r="J268" s="66">
        <v>15500</v>
      </c>
      <c r="K268" s="66">
        <v>15500</v>
      </c>
      <c r="L268" s="66">
        <v>15500</v>
      </c>
    </row>
    <row r="269" spans="1:20" ht="15.95" customHeight="1" x14ac:dyDescent="0.2">
      <c r="A269" s="59"/>
      <c r="B269" s="59"/>
      <c r="C269" s="210" t="s">
        <v>105</v>
      </c>
      <c r="D269" s="59">
        <v>41</v>
      </c>
      <c r="E269" s="59" t="s">
        <v>153</v>
      </c>
      <c r="F269" s="250"/>
      <c r="G269" s="250"/>
      <c r="H269" s="66">
        <v>2700</v>
      </c>
      <c r="I269" s="66">
        <v>2700</v>
      </c>
      <c r="J269" s="66">
        <v>2700</v>
      </c>
      <c r="K269" s="66">
        <v>2700</v>
      </c>
      <c r="L269" s="66">
        <v>2700</v>
      </c>
    </row>
    <row r="270" spans="1:20" ht="15.95" customHeight="1" x14ac:dyDescent="0.2">
      <c r="A270" s="59"/>
      <c r="B270" s="59"/>
      <c r="C270" s="210" t="s">
        <v>31</v>
      </c>
      <c r="D270" s="59">
        <v>41</v>
      </c>
      <c r="E270" s="59" t="s">
        <v>380</v>
      </c>
      <c r="F270" s="250"/>
      <c r="G270" s="250"/>
      <c r="H270" s="66">
        <v>480</v>
      </c>
      <c r="I270" s="66">
        <v>480</v>
      </c>
      <c r="J270" s="66">
        <v>480</v>
      </c>
      <c r="K270" s="66">
        <v>480</v>
      </c>
      <c r="L270" s="66">
        <v>480</v>
      </c>
    </row>
    <row r="271" spans="1:20" ht="15.95" customHeight="1" x14ac:dyDescent="0.2">
      <c r="A271" s="59"/>
      <c r="B271" s="73"/>
      <c r="C271" s="210" t="s">
        <v>33</v>
      </c>
      <c r="D271" s="59">
        <v>41</v>
      </c>
      <c r="E271" s="59" t="s">
        <v>152</v>
      </c>
      <c r="F271" s="250"/>
      <c r="G271" s="250"/>
      <c r="H271" s="66">
        <v>17400</v>
      </c>
      <c r="I271" s="66">
        <v>17400</v>
      </c>
      <c r="J271" s="66">
        <v>17400</v>
      </c>
      <c r="K271" s="66">
        <v>17400</v>
      </c>
      <c r="L271" s="66">
        <v>17400</v>
      </c>
    </row>
    <row r="272" spans="1:20" ht="15.95" customHeight="1" x14ac:dyDescent="0.2">
      <c r="A272" s="59"/>
      <c r="B272" s="73"/>
      <c r="C272" s="210" t="s">
        <v>154</v>
      </c>
      <c r="D272" s="59">
        <v>41</v>
      </c>
      <c r="E272" s="59" t="s">
        <v>153</v>
      </c>
      <c r="F272" s="250"/>
      <c r="G272" s="250"/>
      <c r="H272" s="66">
        <v>2321</v>
      </c>
      <c r="I272" s="66">
        <v>2373</v>
      </c>
      <c r="J272" s="66">
        <v>2373</v>
      </c>
      <c r="K272" s="66">
        <v>2373</v>
      </c>
      <c r="L272" s="66">
        <v>2373</v>
      </c>
    </row>
    <row r="273" spans="1:12" ht="15.95" customHeight="1" x14ac:dyDescent="0.2">
      <c r="A273" s="59"/>
      <c r="B273" s="73"/>
      <c r="C273" s="210" t="s">
        <v>559</v>
      </c>
      <c r="D273" s="59">
        <v>41</v>
      </c>
      <c r="E273" s="59" t="s">
        <v>561</v>
      </c>
      <c r="F273" s="250"/>
      <c r="G273" s="250"/>
      <c r="H273" s="66">
        <v>102</v>
      </c>
      <c r="I273" s="66">
        <v>102</v>
      </c>
      <c r="J273" s="66">
        <v>0</v>
      </c>
      <c r="K273" s="66">
        <v>0</v>
      </c>
      <c r="L273" s="66">
        <v>0</v>
      </c>
    </row>
    <row r="274" spans="1:12" ht="15.95" customHeight="1" x14ac:dyDescent="0.2">
      <c r="A274" s="59"/>
      <c r="B274" s="73"/>
      <c r="C274" s="210" t="s">
        <v>38</v>
      </c>
      <c r="D274" s="59">
        <v>41</v>
      </c>
      <c r="E274" s="59" t="s">
        <v>679</v>
      </c>
      <c r="F274" s="250"/>
      <c r="G274" s="250"/>
      <c r="H274" s="66">
        <v>104</v>
      </c>
      <c r="I274" s="66">
        <v>567</v>
      </c>
      <c r="J274" s="66">
        <v>567</v>
      </c>
      <c r="K274" s="66">
        <v>567</v>
      </c>
      <c r="L274" s="66">
        <v>567</v>
      </c>
    </row>
    <row r="275" spans="1:12" ht="15.95" customHeight="1" x14ac:dyDescent="0.2">
      <c r="A275" s="59"/>
      <c r="B275" s="73"/>
      <c r="C275" s="210">
        <v>632002</v>
      </c>
      <c r="D275" s="59">
        <v>41</v>
      </c>
      <c r="E275" s="59" t="s">
        <v>155</v>
      </c>
      <c r="F275" s="250"/>
      <c r="G275" s="250"/>
      <c r="H275" s="66">
        <v>200</v>
      </c>
      <c r="I275" s="66">
        <v>207</v>
      </c>
      <c r="J275" s="66">
        <v>207</v>
      </c>
      <c r="K275" s="66">
        <v>207</v>
      </c>
      <c r="L275" s="66">
        <v>207</v>
      </c>
    </row>
    <row r="276" spans="1:12" ht="15.95" customHeight="1" x14ac:dyDescent="0.2">
      <c r="A276" s="59"/>
      <c r="B276" s="73"/>
      <c r="C276" s="210">
        <v>632002</v>
      </c>
      <c r="D276" s="59">
        <v>41</v>
      </c>
      <c r="E276" s="59" t="s">
        <v>156</v>
      </c>
      <c r="F276" s="250"/>
      <c r="G276" s="250"/>
      <c r="H276" s="66">
        <v>130</v>
      </c>
      <c r="I276" s="66">
        <v>59</v>
      </c>
      <c r="J276" s="66">
        <v>59</v>
      </c>
      <c r="K276" s="66">
        <v>59</v>
      </c>
      <c r="L276" s="66">
        <v>59</v>
      </c>
    </row>
    <row r="277" spans="1:12" ht="15.95" customHeight="1" x14ac:dyDescent="0.2">
      <c r="A277" s="59"/>
      <c r="B277" s="73"/>
      <c r="C277" s="210" t="s">
        <v>50</v>
      </c>
      <c r="D277" s="59">
        <v>41</v>
      </c>
      <c r="E277" s="59" t="s">
        <v>562</v>
      </c>
      <c r="F277" s="250"/>
      <c r="G277" s="250"/>
      <c r="H277" s="66">
        <v>66</v>
      </c>
      <c r="I277" s="66">
        <v>75</v>
      </c>
      <c r="J277" s="66">
        <v>75</v>
      </c>
      <c r="K277" s="66">
        <v>75</v>
      </c>
      <c r="L277" s="66">
        <v>75</v>
      </c>
    </row>
    <row r="278" spans="1:12" ht="15.95" customHeight="1" x14ac:dyDescent="0.2">
      <c r="A278" s="59"/>
      <c r="B278" s="73"/>
      <c r="C278" s="210">
        <v>637015</v>
      </c>
      <c r="D278" s="59">
        <v>41</v>
      </c>
      <c r="E278" s="59" t="s">
        <v>567</v>
      </c>
      <c r="F278" s="250"/>
      <c r="G278" s="250"/>
      <c r="H278" s="66">
        <v>678</v>
      </c>
      <c r="I278" s="66">
        <v>678</v>
      </c>
      <c r="J278" s="66">
        <v>678</v>
      </c>
      <c r="K278" s="66">
        <v>678</v>
      </c>
      <c r="L278" s="66">
        <v>678</v>
      </c>
    </row>
    <row r="279" spans="1:12" ht="15.95" customHeight="1" x14ac:dyDescent="0.2">
      <c r="A279" s="59"/>
      <c r="B279" s="73"/>
      <c r="C279" s="210">
        <v>637004</v>
      </c>
      <c r="D279" s="59">
        <v>41</v>
      </c>
      <c r="E279" s="59" t="s">
        <v>778</v>
      </c>
      <c r="F279" s="250"/>
      <c r="G279" s="250"/>
      <c r="H279" s="66">
        <v>0</v>
      </c>
      <c r="I279" s="66">
        <v>145</v>
      </c>
      <c r="J279" s="66">
        <v>145</v>
      </c>
      <c r="K279" s="66">
        <v>145</v>
      </c>
      <c r="L279" s="66">
        <v>145</v>
      </c>
    </row>
    <row r="280" spans="1:12" ht="15.95" customHeight="1" x14ac:dyDescent="0.2">
      <c r="A280" s="59"/>
      <c r="B280" s="73"/>
      <c r="C280" s="210" t="s">
        <v>777</v>
      </c>
      <c r="D280" s="59">
        <v>41</v>
      </c>
      <c r="E280" s="59" t="s">
        <v>779</v>
      </c>
      <c r="F280" s="250"/>
      <c r="G280" s="250"/>
      <c r="H280" s="66">
        <v>0</v>
      </c>
      <c r="I280" s="66">
        <v>145</v>
      </c>
      <c r="J280" s="66">
        <v>145</v>
      </c>
      <c r="K280" s="66">
        <v>145</v>
      </c>
      <c r="L280" s="66">
        <v>145</v>
      </c>
    </row>
    <row r="281" spans="1:12" ht="15.95" customHeight="1" x14ac:dyDescent="0.2">
      <c r="A281" s="59"/>
      <c r="B281" s="73"/>
      <c r="C281" s="210" t="s">
        <v>568</v>
      </c>
      <c r="D281" s="59">
        <v>41</v>
      </c>
      <c r="E281" s="59" t="s">
        <v>569</v>
      </c>
      <c r="F281" s="250"/>
      <c r="G281" s="250"/>
      <c r="H281" s="66">
        <v>574</v>
      </c>
      <c r="I281" s="66">
        <v>574</v>
      </c>
      <c r="J281" s="66">
        <v>574</v>
      </c>
      <c r="K281" s="66">
        <v>574</v>
      </c>
      <c r="L281" s="66">
        <v>574</v>
      </c>
    </row>
    <row r="282" spans="1:12" ht="15.95" customHeight="1" x14ac:dyDescent="0.2">
      <c r="A282" s="59"/>
      <c r="B282" s="73"/>
      <c r="C282" s="210">
        <v>637015</v>
      </c>
      <c r="D282" s="59">
        <v>41</v>
      </c>
      <c r="E282" s="59" t="s">
        <v>623</v>
      </c>
      <c r="F282" s="250"/>
      <c r="G282" s="250"/>
      <c r="H282" s="66">
        <v>416</v>
      </c>
      <c r="I282" s="66">
        <v>421</v>
      </c>
      <c r="J282" s="66">
        <v>421</v>
      </c>
      <c r="K282" s="66">
        <v>421</v>
      </c>
      <c r="L282" s="66">
        <v>421</v>
      </c>
    </row>
    <row r="283" spans="1:12" ht="15.95" customHeight="1" x14ac:dyDescent="0.2">
      <c r="A283" s="59"/>
      <c r="B283" s="73"/>
      <c r="C283" s="210">
        <v>637005</v>
      </c>
      <c r="D283" s="59">
        <v>41</v>
      </c>
      <c r="E283" s="59" t="s">
        <v>566</v>
      </c>
      <c r="F283" s="250"/>
      <c r="G283" s="250"/>
      <c r="H283" s="66">
        <v>196</v>
      </c>
      <c r="I283" s="66">
        <v>172</v>
      </c>
      <c r="J283" s="66">
        <v>172</v>
      </c>
      <c r="K283" s="66">
        <v>172</v>
      </c>
      <c r="L283" s="66">
        <v>172</v>
      </c>
    </row>
    <row r="284" spans="1:12" ht="15.95" customHeight="1" x14ac:dyDescent="0.2">
      <c r="A284" s="59"/>
      <c r="B284" s="73"/>
      <c r="C284" s="210" t="s">
        <v>371</v>
      </c>
      <c r="D284" s="59">
        <v>41</v>
      </c>
      <c r="E284" s="59" t="s">
        <v>565</v>
      </c>
      <c r="F284" s="250"/>
      <c r="G284" s="250"/>
      <c r="H284" s="66">
        <v>196</v>
      </c>
      <c r="I284" s="66">
        <v>172</v>
      </c>
      <c r="J284" s="66">
        <v>172</v>
      </c>
      <c r="K284" s="66">
        <v>172</v>
      </c>
      <c r="L284" s="66">
        <v>172</v>
      </c>
    </row>
    <row r="285" spans="1:12" ht="15.95" customHeight="1" x14ac:dyDescent="0.2">
      <c r="A285" s="59"/>
      <c r="B285" s="73"/>
      <c r="C285" s="210">
        <v>635006</v>
      </c>
      <c r="D285" s="59">
        <v>41</v>
      </c>
      <c r="E285" s="59" t="s">
        <v>889</v>
      </c>
      <c r="F285" s="271"/>
      <c r="G285" s="271"/>
      <c r="H285" s="170">
        <v>20323</v>
      </c>
      <c r="I285" s="170">
        <v>11189</v>
      </c>
      <c r="J285" s="170">
        <v>30000</v>
      </c>
      <c r="K285" s="170">
        <v>30000</v>
      </c>
      <c r="L285" s="170">
        <v>30000</v>
      </c>
    </row>
    <row r="286" spans="1:12" ht="15.95" customHeight="1" x14ac:dyDescent="0.2">
      <c r="A286" s="59"/>
      <c r="B286" s="73"/>
      <c r="C286" s="210" t="s">
        <v>120</v>
      </c>
      <c r="D286" s="59">
        <v>41</v>
      </c>
      <c r="E286" s="59" t="s">
        <v>609</v>
      </c>
      <c r="F286" s="250"/>
      <c r="G286" s="250"/>
      <c r="H286" s="66">
        <v>4000</v>
      </c>
      <c r="I286" s="66">
        <v>4000</v>
      </c>
      <c r="J286" s="66">
        <v>4000</v>
      </c>
      <c r="K286" s="66">
        <v>4000</v>
      </c>
      <c r="L286" s="66">
        <v>4000</v>
      </c>
    </row>
    <row r="287" spans="1:12" ht="15.95" customHeight="1" x14ac:dyDescent="0.2">
      <c r="A287" s="59"/>
      <c r="B287" s="73"/>
      <c r="C287" s="210" t="s">
        <v>610</v>
      </c>
      <c r="D287" s="59">
        <v>41</v>
      </c>
      <c r="E287" s="59" t="s">
        <v>611</v>
      </c>
      <c r="F287" s="250"/>
      <c r="G287" s="250"/>
      <c r="H287" s="66">
        <v>2000</v>
      </c>
      <c r="I287" s="66">
        <v>2000</v>
      </c>
      <c r="J287" s="66">
        <v>2000</v>
      </c>
      <c r="K287" s="66">
        <v>2000</v>
      </c>
      <c r="L287" s="66">
        <v>2000</v>
      </c>
    </row>
    <row r="288" spans="1:12" ht="15.95" customHeight="1" x14ac:dyDescent="0.2">
      <c r="A288" s="59"/>
      <c r="B288" s="73"/>
      <c r="C288" s="84">
        <v>635009</v>
      </c>
      <c r="D288" s="59">
        <v>41</v>
      </c>
      <c r="E288" s="164" t="s">
        <v>612</v>
      </c>
      <c r="F288" s="250"/>
      <c r="G288" s="250"/>
      <c r="H288" s="66">
        <v>25</v>
      </c>
      <c r="I288" s="66">
        <v>90</v>
      </c>
      <c r="J288" s="66">
        <v>90</v>
      </c>
      <c r="K288" s="66">
        <v>90</v>
      </c>
      <c r="L288" s="66">
        <v>90</v>
      </c>
    </row>
    <row r="289" spans="1:12" ht="15.95" customHeight="1" x14ac:dyDescent="0.2">
      <c r="A289" s="59"/>
      <c r="B289" s="73"/>
      <c r="C289" s="84">
        <v>635009</v>
      </c>
      <c r="D289" s="59">
        <v>41</v>
      </c>
      <c r="E289" s="164" t="s">
        <v>613</v>
      </c>
      <c r="F289" s="250"/>
      <c r="G289" s="250"/>
      <c r="H289" s="66">
        <v>25</v>
      </c>
      <c r="I289" s="66">
        <v>90</v>
      </c>
      <c r="J289" s="66">
        <v>90</v>
      </c>
      <c r="K289" s="66">
        <v>90</v>
      </c>
      <c r="L289" s="66">
        <v>90</v>
      </c>
    </row>
    <row r="290" spans="1:12" ht="15.95" customHeight="1" x14ac:dyDescent="0.2">
      <c r="A290" s="59"/>
      <c r="B290" s="73"/>
      <c r="C290" s="210" t="s">
        <v>454</v>
      </c>
      <c r="D290" s="59">
        <v>41</v>
      </c>
      <c r="E290" s="59" t="s">
        <v>781</v>
      </c>
      <c r="F290" s="250"/>
      <c r="G290" s="250"/>
      <c r="H290" s="66">
        <v>4370</v>
      </c>
      <c r="I290" s="66">
        <v>3333</v>
      </c>
      <c r="J290" s="66">
        <v>3333</v>
      </c>
      <c r="K290" s="66">
        <v>3333</v>
      </c>
      <c r="L290" s="66">
        <v>3333</v>
      </c>
    </row>
    <row r="291" spans="1:12" ht="15.95" customHeight="1" x14ac:dyDescent="0.2">
      <c r="A291" s="59"/>
      <c r="B291" s="73"/>
      <c r="C291" s="210" t="s">
        <v>116</v>
      </c>
      <c r="D291" s="59">
        <v>41</v>
      </c>
      <c r="E291" s="59" t="s">
        <v>782</v>
      </c>
      <c r="F291" s="250"/>
      <c r="G291" s="250"/>
      <c r="H291" s="66">
        <v>4816</v>
      </c>
      <c r="I291" s="66">
        <v>3173</v>
      </c>
      <c r="J291" s="66">
        <v>3173</v>
      </c>
      <c r="K291" s="66">
        <v>3173</v>
      </c>
      <c r="L291" s="66">
        <v>3173</v>
      </c>
    </row>
    <row r="292" spans="1:12" ht="15.95" customHeight="1" x14ac:dyDescent="0.2">
      <c r="A292" s="59"/>
      <c r="B292" s="73"/>
      <c r="C292" s="210" t="s">
        <v>614</v>
      </c>
      <c r="D292" s="59">
        <v>41</v>
      </c>
      <c r="E292" s="59" t="s">
        <v>616</v>
      </c>
      <c r="F292" s="250"/>
      <c r="G292" s="250"/>
      <c r="H292" s="66">
        <v>250</v>
      </c>
      <c r="I292" s="66">
        <v>250</v>
      </c>
      <c r="J292" s="66">
        <v>250</v>
      </c>
      <c r="K292" s="66">
        <v>250</v>
      </c>
      <c r="L292" s="66">
        <v>250</v>
      </c>
    </row>
    <row r="293" spans="1:12" ht="15.95" customHeight="1" x14ac:dyDescent="0.2">
      <c r="A293" s="59"/>
      <c r="B293" s="73"/>
      <c r="C293" s="210" t="s">
        <v>614</v>
      </c>
      <c r="D293" s="59">
        <v>41</v>
      </c>
      <c r="E293" s="59" t="s">
        <v>615</v>
      </c>
      <c r="F293" s="250"/>
      <c r="G293" s="250"/>
      <c r="H293" s="66">
        <v>250</v>
      </c>
      <c r="I293" s="66">
        <v>250</v>
      </c>
      <c r="J293" s="66">
        <v>250</v>
      </c>
      <c r="K293" s="66">
        <v>250</v>
      </c>
      <c r="L293" s="66">
        <v>250</v>
      </c>
    </row>
    <row r="294" spans="1:12" ht="15.95" customHeight="1" x14ac:dyDescent="0.2">
      <c r="A294" s="59"/>
      <c r="B294" s="73"/>
      <c r="C294" s="210">
        <v>637011</v>
      </c>
      <c r="D294" s="59">
        <v>41</v>
      </c>
      <c r="E294" s="59" t="s">
        <v>780</v>
      </c>
      <c r="F294" s="250"/>
      <c r="G294" s="250"/>
      <c r="H294" s="66">
        <v>0</v>
      </c>
      <c r="I294" s="66">
        <v>500</v>
      </c>
      <c r="J294" s="66">
        <v>0</v>
      </c>
      <c r="K294" s="66">
        <v>0</v>
      </c>
      <c r="L294" s="66">
        <v>0</v>
      </c>
    </row>
    <row r="295" spans="1:12" ht="15.95" customHeight="1" x14ac:dyDescent="0.2">
      <c r="A295" s="59"/>
      <c r="B295" s="68"/>
      <c r="C295" s="210">
        <v>632002</v>
      </c>
      <c r="D295" s="59">
        <v>41</v>
      </c>
      <c r="E295" s="120" t="s">
        <v>581</v>
      </c>
      <c r="F295" s="250"/>
      <c r="G295" s="250"/>
      <c r="H295" s="66">
        <v>1093</v>
      </c>
      <c r="I295" s="66">
        <v>1093</v>
      </c>
      <c r="J295" s="66">
        <v>1093</v>
      </c>
      <c r="K295" s="66">
        <v>1093</v>
      </c>
      <c r="L295" s="66">
        <v>1093</v>
      </c>
    </row>
    <row r="296" spans="1:12" ht="15.95" customHeight="1" x14ac:dyDescent="0.2">
      <c r="A296" s="59"/>
      <c r="B296" s="68"/>
      <c r="C296" s="216" t="s">
        <v>563</v>
      </c>
      <c r="D296" s="59">
        <v>41</v>
      </c>
      <c r="E296" s="120" t="s">
        <v>564</v>
      </c>
      <c r="F296" s="250"/>
      <c r="G296" s="250"/>
      <c r="H296" s="66">
        <v>751</v>
      </c>
      <c r="I296" s="66">
        <v>1211</v>
      </c>
      <c r="J296" s="66">
        <v>1211</v>
      </c>
      <c r="K296" s="66">
        <v>1211</v>
      </c>
      <c r="L296" s="66">
        <v>1211</v>
      </c>
    </row>
    <row r="297" spans="1:12" ht="15.95" customHeight="1" x14ac:dyDescent="0.2">
      <c r="A297" s="59"/>
      <c r="B297" s="73"/>
      <c r="C297" s="210">
        <v>637027</v>
      </c>
      <c r="D297" s="59">
        <v>41</v>
      </c>
      <c r="E297" s="59" t="s">
        <v>854</v>
      </c>
      <c r="F297" s="250"/>
      <c r="G297" s="250"/>
      <c r="H297" s="66">
        <v>100</v>
      </c>
      <c r="I297" s="66">
        <v>0</v>
      </c>
      <c r="J297" s="66">
        <v>0</v>
      </c>
      <c r="K297" s="66">
        <v>0</v>
      </c>
      <c r="L297" s="66">
        <v>0</v>
      </c>
    </row>
    <row r="298" spans="1:12" ht="15.95" customHeight="1" x14ac:dyDescent="0.2">
      <c r="A298" s="59"/>
      <c r="B298" s="59"/>
      <c r="C298" s="210" t="s">
        <v>47</v>
      </c>
      <c r="D298" s="59">
        <v>41</v>
      </c>
      <c r="E298" s="59" t="s">
        <v>776</v>
      </c>
      <c r="F298" s="250"/>
      <c r="G298" s="250"/>
      <c r="H298" s="66">
        <v>500</v>
      </c>
      <c r="I298" s="66">
        <v>531</v>
      </c>
      <c r="J298" s="66">
        <v>531</v>
      </c>
      <c r="K298" s="66">
        <v>531</v>
      </c>
      <c r="L298" s="66">
        <v>531</v>
      </c>
    </row>
    <row r="299" spans="1:12" ht="15.95" customHeight="1" x14ac:dyDescent="0.2">
      <c r="A299" s="59"/>
      <c r="B299" s="62"/>
      <c r="C299" s="212">
        <v>636001</v>
      </c>
      <c r="D299" s="59">
        <v>41</v>
      </c>
      <c r="E299" s="62" t="s">
        <v>579</v>
      </c>
      <c r="F299" s="250"/>
      <c r="G299" s="250"/>
      <c r="H299" s="66">
        <v>3</v>
      </c>
      <c r="I299" s="66">
        <v>3</v>
      </c>
      <c r="J299" s="66">
        <v>3</v>
      </c>
      <c r="K299" s="66">
        <v>3</v>
      </c>
      <c r="L299" s="66">
        <v>3</v>
      </c>
    </row>
    <row r="300" spans="1:12" ht="15.95" customHeight="1" x14ac:dyDescent="0.2">
      <c r="A300" s="59"/>
      <c r="B300" s="59"/>
      <c r="C300" s="210" t="s">
        <v>453</v>
      </c>
      <c r="D300" s="59">
        <v>41</v>
      </c>
      <c r="E300" s="59" t="s">
        <v>681</v>
      </c>
      <c r="F300" s="250"/>
      <c r="G300" s="250"/>
      <c r="H300" s="66">
        <v>900</v>
      </c>
      <c r="I300" s="66">
        <v>900</v>
      </c>
      <c r="J300" s="66">
        <v>900</v>
      </c>
      <c r="K300" s="66">
        <v>900</v>
      </c>
      <c r="L300" s="66">
        <v>900</v>
      </c>
    </row>
    <row r="301" spans="1:12" ht="15.95" customHeight="1" x14ac:dyDescent="0.2">
      <c r="A301" s="59"/>
      <c r="B301" s="59"/>
      <c r="C301" s="210">
        <v>633006</v>
      </c>
      <c r="D301" s="59">
        <v>41</v>
      </c>
      <c r="E301" s="59" t="s">
        <v>680</v>
      </c>
      <c r="F301" s="250"/>
      <c r="G301" s="250"/>
      <c r="H301" s="66">
        <v>1000</v>
      </c>
      <c r="I301" s="66">
        <v>2500</v>
      </c>
      <c r="J301" s="66">
        <v>2500</v>
      </c>
      <c r="K301" s="66">
        <v>2500</v>
      </c>
      <c r="L301" s="66">
        <v>2500</v>
      </c>
    </row>
    <row r="302" spans="1:12" ht="15.95" customHeight="1" x14ac:dyDescent="0.2">
      <c r="A302" s="59"/>
      <c r="B302" s="59"/>
      <c r="C302" s="210">
        <v>633006</v>
      </c>
      <c r="D302" s="59">
        <v>41</v>
      </c>
      <c r="E302" s="59" t="s">
        <v>839</v>
      </c>
      <c r="F302" s="271"/>
      <c r="G302" s="271"/>
      <c r="H302" s="170">
        <v>0</v>
      </c>
      <c r="I302" s="170">
        <v>250</v>
      </c>
      <c r="J302" s="170">
        <v>250</v>
      </c>
      <c r="K302" s="170">
        <v>250</v>
      </c>
      <c r="L302" s="170">
        <v>250</v>
      </c>
    </row>
    <row r="303" spans="1:12" ht="15.95" customHeight="1" x14ac:dyDescent="0.2">
      <c r="A303" s="59"/>
      <c r="B303" s="59"/>
      <c r="C303" s="210">
        <v>637005</v>
      </c>
      <c r="D303" s="59">
        <v>41</v>
      </c>
      <c r="E303" s="59" t="s">
        <v>866</v>
      </c>
      <c r="F303" s="271"/>
      <c r="G303" s="271"/>
      <c r="H303" s="170">
        <v>0</v>
      </c>
      <c r="I303" s="170">
        <v>0</v>
      </c>
      <c r="J303" s="170">
        <v>1750</v>
      </c>
      <c r="K303" s="170">
        <v>0</v>
      </c>
      <c r="L303" s="170">
        <v>0</v>
      </c>
    </row>
    <row r="304" spans="1:12" ht="15.95" customHeight="1" x14ac:dyDescent="0.2">
      <c r="A304" s="59"/>
      <c r="B304" s="59"/>
      <c r="C304" s="210">
        <v>637005</v>
      </c>
      <c r="D304" s="59">
        <v>41</v>
      </c>
      <c r="E304" s="59" t="s">
        <v>896</v>
      </c>
      <c r="F304" s="271"/>
      <c r="G304" s="271"/>
      <c r="H304" s="170">
        <v>0</v>
      </c>
      <c r="I304" s="170">
        <v>0</v>
      </c>
      <c r="J304" s="170">
        <v>2000</v>
      </c>
      <c r="K304" s="170">
        <v>0</v>
      </c>
      <c r="L304" s="170">
        <v>0</v>
      </c>
    </row>
    <row r="305" spans="1:20" ht="15.95" customHeight="1" x14ac:dyDescent="0.2">
      <c r="A305" s="104" t="s">
        <v>414</v>
      </c>
      <c r="B305" s="59"/>
      <c r="C305" s="84"/>
      <c r="D305" s="59"/>
      <c r="E305" s="64" t="s">
        <v>69</v>
      </c>
      <c r="F305" s="270">
        <v>63353.66</v>
      </c>
      <c r="G305" s="270">
        <v>134401.66</v>
      </c>
      <c r="H305" s="169">
        <f t="shared" ref="H305:I305" si="33">SUM(H265:H304)</f>
        <v>82368</v>
      </c>
      <c r="I305" s="169">
        <f t="shared" si="33"/>
        <v>74535</v>
      </c>
      <c r="J305" s="169">
        <f>SUM(J265:J304)</f>
        <v>96494</v>
      </c>
      <c r="K305" s="169">
        <f>SUM(K265:K304)</f>
        <v>92744</v>
      </c>
      <c r="L305" s="169">
        <f>SUM(L265:L304)</f>
        <v>92744</v>
      </c>
      <c r="N305" s="54">
        <f>SUM(F305)</f>
        <v>63353.66</v>
      </c>
      <c r="O305" s="54">
        <f t="shared" ref="O305:T305" si="34">SUM(G305)</f>
        <v>134401.66</v>
      </c>
      <c r="P305" s="54">
        <f t="shared" si="34"/>
        <v>82368</v>
      </c>
      <c r="Q305" s="54">
        <f t="shared" si="34"/>
        <v>74535</v>
      </c>
      <c r="R305" s="54">
        <f t="shared" si="34"/>
        <v>96494</v>
      </c>
      <c r="S305" s="54">
        <f t="shared" si="34"/>
        <v>92744</v>
      </c>
      <c r="T305" s="54">
        <f t="shared" si="34"/>
        <v>92744</v>
      </c>
    </row>
    <row r="306" spans="1:20" ht="15.95" customHeight="1" x14ac:dyDescent="0.2">
      <c r="A306" s="65"/>
      <c r="B306" s="121" t="s">
        <v>558</v>
      </c>
      <c r="C306" s="212" t="s">
        <v>82</v>
      </c>
      <c r="D306" s="62">
        <v>41</v>
      </c>
      <c r="E306" s="164" t="s">
        <v>624</v>
      </c>
      <c r="F306" s="273"/>
      <c r="G306" s="273"/>
      <c r="H306" s="174">
        <v>225</v>
      </c>
      <c r="I306" s="174">
        <v>736</v>
      </c>
      <c r="J306" s="174">
        <v>736</v>
      </c>
      <c r="K306" s="174">
        <v>736</v>
      </c>
      <c r="L306" s="174">
        <v>736</v>
      </c>
    </row>
    <row r="307" spans="1:20" ht="15.95" customHeight="1" x14ac:dyDescent="0.2">
      <c r="A307" s="65"/>
      <c r="B307" s="109"/>
      <c r="C307" s="212">
        <v>632001</v>
      </c>
      <c r="D307" s="62">
        <v>41</v>
      </c>
      <c r="E307" s="59" t="s">
        <v>480</v>
      </c>
      <c r="F307" s="273"/>
      <c r="G307" s="273"/>
      <c r="H307" s="174">
        <v>1212</v>
      </c>
      <c r="I307" s="174">
        <v>949</v>
      </c>
      <c r="J307" s="174">
        <v>900</v>
      </c>
      <c r="K307" s="174">
        <v>900</v>
      </c>
      <c r="L307" s="174">
        <v>900</v>
      </c>
    </row>
    <row r="308" spans="1:20" ht="15.95" customHeight="1" x14ac:dyDescent="0.2">
      <c r="A308" s="59"/>
      <c r="B308" s="59"/>
      <c r="C308" s="210" t="s">
        <v>29</v>
      </c>
      <c r="D308" s="59">
        <v>41</v>
      </c>
      <c r="E308" s="59" t="s">
        <v>481</v>
      </c>
      <c r="F308" s="250"/>
      <c r="G308" s="250"/>
      <c r="H308" s="66">
        <v>1086</v>
      </c>
      <c r="I308" s="66">
        <v>1086</v>
      </c>
      <c r="J308" s="66">
        <v>1000</v>
      </c>
      <c r="K308" s="66">
        <v>1000</v>
      </c>
      <c r="L308" s="66">
        <v>1000</v>
      </c>
    </row>
    <row r="309" spans="1:20" ht="15.95" customHeight="1" x14ac:dyDescent="0.2">
      <c r="A309" s="59"/>
      <c r="B309" s="59"/>
      <c r="C309" s="84">
        <v>632002</v>
      </c>
      <c r="D309" s="59">
        <v>41</v>
      </c>
      <c r="E309" s="59" t="s">
        <v>482</v>
      </c>
      <c r="F309" s="250"/>
      <c r="G309" s="250"/>
      <c r="H309" s="66">
        <v>700</v>
      </c>
      <c r="I309" s="66">
        <v>700</v>
      </c>
      <c r="J309" s="66">
        <v>600</v>
      </c>
      <c r="K309" s="66">
        <v>600</v>
      </c>
      <c r="L309" s="66">
        <v>600</v>
      </c>
    </row>
    <row r="310" spans="1:20" ht="15.95" customHeight="1" x14ac:dyDescent="0.2">
      <c r="A310" s="108" t="s">
        <v>414</v>
      </c>
      <c r="B310" s="62"/>
      <c r="C310" s="86"/>
      <c r="D310" s="59"/>
      <c r="E310" s="70" t="s">
        <v>69</v>
      </c>
      <c r="F310" s="251">
        <v>34114.75</v>
      </c>
      <c r="G310" s="251">
        <v>5055.6400000000003</v>
      </c>
      <c r="H310" s="171">
        <f t="shared" ref="H310:I310" si="35">SUM(H306:H309)</f>
        <v>3223</v>
      </c>
      <c r="I310" s="171">
        <f t="shared" si="35"/>
        <v>3471</v>
      </c>
      <c r="J310" s="171">
        <f>SUM(J306:J309)</f>
        <v>3236</v>
      </c>
      <c r="K310" s="171">
        <f>SUM(K306:K309)</f>
        <v>3236</v>
      </c>
      <c r="L310" s="171">
        <f>SUM(L306:L309)</f>
        <v>3236</v>
      </c>
      <c r="N310" s="54">
        <f>SUM(F310)</f>
        <v>34114.75</v>
      </c>
      <c r="O310" s="54">
        <f t="shared" ref="O310:T310" si="36">SUM(G310)</f>
        <v>5055.6400000000003</v>
      </c>
      <c r="P310" s="54">
        <f t="shared" si="36"/>
        <v>3223</v>
      </c>
      <c r="Q310" s="54">
        <f t="shared" si="36"/>
        <v>3471</v>
      </c>
      <c r="R310" s="54">
        <f t="shared" si="36"/>
        <v>3236</v>
      </c>
      <c r="S310" s="54">
        <f t="shared" si="36"/>
        <v>3236</v>
      </c>
      <c r="T310" s="54">
        <f t="shared" si="36"/>
        <v>3236</v>
      </c>
    </row>
    <row r="311" spans="1:20" ht="15.95" customHeight="1" x14ac:dyDescent="0.2">
      <c r="A311" s="100"/>
      <c r="B311" s="110"/>
      <c r="C311" s="322"/>
      <c r="D311" s="110"/>
      <c r="E311" s="105"/>
      <c r="F311" s="196"/>
      <c r="G311" s="196"/>
      <c r="H311" s="172"/>
      <c r="I311" s="172"/>
      <c r="J311" s="172"/>
      <c r="K311" s="172"/>
      <c r="L311" s="172"/>
      <c r="N311" s="54"/>
      <c r="O311" s="54"/>
      <c r="P311" s="54"/>
      <c r="Q311" s="54"/>
      <c r="R311" s="54"/>
      <c r="S311" s="54"/>
      <c r="T311" s="54"/>
    </row>
    <row r="312" spans="1:20" ht="15.95" customHeight="1" x14ac:dyDescent="0.2">
      <c r="A312" s="100"/>
      <c r="B312" s="89"/>
      <c r="C312" s="88"/>
      <c r="D312" s="89"/>
      <c r="E312" s="72"/>
      <c r="F312" s="196"/>
      <c r="G312" s="196"/>
      <c r="H312" s="172"/>
      <c r="I312" s="172"/>
      <c r="J312" s="172"/>
      <c r="K312" s="172"/>
      <c r="L312" s="172"/>
      <c r="N312" s="54"/>
      <c r="O312" s="54"/>
      <c r="P312" s="54"/>
      <c r="Q312" s="54"/>
      <c r="R312" s="54"/>
      <c r="S312" s="54"/>
      <c r="T312" s="54"/>
    </row>
    <row r="313" spans="1:20" ht="15.95" customHeight="1" x14ac:dyDescent="0.2">
      <c r="A313" s="100"/>
      <c r="B313" s="89"/>
      <c r="C313" s="88"/>
      <c r="D313" s="89"/>
      <c r="E313" s="72"/>
      <c r="F313" s="196"/>
      <c r="G313" s="196"/>
      <c r="H313" s="172"/>
      <c r="I313" s="172"/>
      <c r="J313" s="172"/>
      <c r="K313" s="172"/>
      <c r="L313" s="172"/>
      <c r="N313" s="54"/>
      <c r="O313" s="54"/>
      <c r="P313" s="54"/>
      <c r="Q313" s="54"/>
      <c r="R313" s="54"/>
      <c r="S313" s="54"/>
      <c r="T313" s="54"/>
    </row>
    <row r="314" spans="1:20" s="12" customFormat="1" ht="15.95" customHeight="1" x14ac:dyDescent="0.2">
      <c r="A314" s="105" t="s">
        <v>422</v>
      </c>
      <c r="B314" s="105"/>
      <c r="C314" s="116"/>
      <c r="D314" s="110"/>
      <c r="E314" s="110"/>
      <c r="F314" s="55"/>
      <c r="G314" s="55"/>
      <c r="H314" s="11"/>
      <c r="I314" s="11"/>
      <c r="J314" s="11"/>
      <c r="K314" s="11"/>
      <c r="L314" s="11"/>
    </row>
    <row r="315" spans="1:20" s="5" customFormat="1" ht="15.95" customHeight="1" x14ac:dyDescent="0.2">
      <c r="A315" s="106"/>
      <c r="B315" s="106" t="s">
        <v>423</v>
      </c>
      <c r="C315" s="122"/>
      <c r="D315" s="123"/>
      <c r="E315" s="106"/>
      <c r="F315" s="55"/>
      <c r="G315" s="55"/>
      <c r="H315" s="11"/>
      <c r="I315" s="11"/>
      <c r="J315" s="11"/>
      <c r="K315" s="11"/>
      <c r="L315" s="11"/>
    </row>
    <row r="316" spans="1:20" ht="15.95" customHeight="1" x14ac:dyDescent="0.2">
      <c r="A316" s="108" t="s">
        <v>424</v>
      </c>
      <c r="B316" s="111" t="s">
        <v>157</v>
      </c>
      <c r="C316" s="87"/>
      <c r="D316" s="71"/>
      <c r="E316" s="71" t="s">
        <v>158</v>
      </c>
      <c r="F316" s="250"/>
      <c r="G316" s="250"/>
      <c r="H316" s="66"/>
      <c r="I316" s="66"/>
      <c r="J316" s="66"/>
      <c r="K316" s="66"/>
      <c r="L316" s="66"/>
    </row>
    <row r="317" spans="1:20" ht="15.95" customHeight="1" x14ac:dyDescent="0.2">
      <c r="A317" s="59"/>
      <c r="B317" s="73"/>
      <c r="C317" s="84">
        <v>642014</v>
      </c>
      <c r="D317" s="59">
        <v>41</v>
      </c>
      <c r="E317" s="59" t="s">
        <v>703</v>
      </c>
      <c r="F317" s="195"/>
      <c r="G317" s="195"/>
      <c r="H317" s="74">
        <v>400</v>
      </c>
      <c r="I317" s="74">
        <v>400</v>
      </c>
      <c r="J317" s="74">
        <v>600</v>
      </c>
      <c r="K317" s="74">
        <v>600</v>
      </c>
      <c r="L317" s="74">
        <v>600</v>
      </c>
    </row>
    <row r="318" spans="1:20" ht="15.95" customHeight="1" x14ac:dyDescent="0.2">
      <c r="A318" s="191" t="s">
        <v>424</v>
      </c>
      <c r="B318" s="59"/>
      <c r="C318" s="84"/>
      <c r="D318" s="59"/>
      <c r="E318" s="64" t="s">
        <v>69</v>
      </c>
      <c r="F318" s="249">
        <v>262.26</v>
      </c>
      <c r="G318" s="249">
        <v>34.200000000000003</v>
      </c>
      <c r="H318" s="147">
        <f>SUM(H317)</f>
        <v>400</v>
      </c>
      <c r="I318" s="147">
        <f>SUM(I317)</f>
        <v>400</v>
      </c>
      <c r="J318" s="147">
        <f>SUM(J317)</f>
        <v>600</v>
      </c>
      <c r="K318" s="147">
        <f>SUM(K317)</f>
        <v>600</v>
      </c>
      <c r="L318" s="147">
        <f>SUM(L317)</f>
        <v>600</v>
      </c>
      <c r="N318" s="54">
        <f>SUM(F318)</f>
        <v>262.26</v>
      </c>
      <c r="O318" s="54">
        <f t="shared" ref="O318:T318" si="37">SUM(G318)</f>
        <v>34.200000000000003</v>
      </c>
      <c r="P318" s="54">
        <f t="shared" si="37"/>
        <v>400</v>
      </c>
      <c r="Q318" s="54">
        <f t="shared" si="37"/>
        <v>400</v>
      </c>
      <c r="R318" s="54">
        <f t="shared" si="37"/>
        <v>600</v>
      </c>
      <c r="S318" s="54">
        <f t="shared" si="37"/>
        <v>600</v>
      </c>
      <c r="T318" s="54">
        <f t="shared" si="37"/>
        <v>600</v>
      </c>
    </row>
    <row r="319" spans="1:20" s="12" customFormat="1" ht="15.95" customHeight="1" x14ac:dyDescent="0.2">
      <c r="A319" s="72" t="s">
        <v>324</v>
      </c>
      <c r="B319" s="72"/>
      <c r="C319" s="114"/>
      <c r="D319" s="89"/>
      <c r="E319" s="89"/>
      <c r="F319" s="55"/>
      <c r="G319" s="55"/>
      <c r="H319" s="11"/>
      <c r="I319" s="11"/>
      <c r="J319" s="11"/>
      <c r="K319" s="11"/>
      <c r="L319" s="11"/>
    </row>
    <row r="320" spans="1:20" s="5" customFormat="1" ht="15.95" customHeight="1" x14ac:dyDescent="0.2">
      <c r="A320" s="106"/>
      <c r="B320" s="106" t="s">
        <v>425</v>
      </c>
      <c r="C320" s="122"/>
      <c r="D320" s="123"/>
      <c r="E320" s="106"/>
      <c r="F320" s="55"/>
      <c r="G320" s="55"/>
      <c r="H320" s="11"/>
      <c r="I320" s="11"/>
      <c r="J320" s="11"/>
      <c r="K320" s="11"/>
      <c r="L320" s="11"/>
    </row>
    <row r="321" spans="1:12" ht="15.95" customHeight="1" x14ac:dyDescent="0.2">
      <c r="A321" s="65"/>
      <c r="B321" s="111" t="s">
        <v>159</v>
      </c>
      <c r="C321" s="87"/>
      <c r="D321" s="71"/>
      <c r="E321" s="71" t="s">
        <v>160</v>
      </c>
      <c r="F321" s="250"/>
      <c r="G321" s="250"/>
      <c r="H321" s="66"/>
      <c r="I321" s="66"/>
      <c r="J321" s="66"/>
      <c r="K321" s="66"/>
      <c r="L321" s="66"/>
    </row>
    <row r="322" spans="1:12" ht="15.95" customHeight="1" x14ac:dyDescent="0.2">
      <c r="A322" s="59"/>
      <c r="B322" s="73"/>
      <c r="C322" s="210">
        <v>632001</v>
      </c>
      <c r="D322" s="59">
        <v>41</v>
      </c>
      <c r="E322" s="59" t="s">
        <v>602</v>
      </c>
      <c r="F322" s="195"/>
      <c r="G322" s="195"/>
      <c r="H322" s="74">
        <v>8233</v>
      </c>
      <c r="I322" s="74">
        <v>9331</v>
      </c>
      <c r="J322" s="74">
        <v>9331</v>
      </c>
      <c r="K322" s="74">
        <v>9331</v>
      </c>
      <c r="L322" s="74">
        <v>9331</v>
      </c>
    </row>
    <row r="323" spans="1:12" ht="15.95" customHeight="1" x14ac:dyDescent="0.2">
      <c r="A323" s="59"/>
      <c r="B323" s="73"/>
      <c r="C323" s="210" t="s">
        <v>48</v>
      </c>
      <c r="D323" s="59">
        <v>41</v>
      </c>
      <c r="E323" s="59" t="s">
        <v>683</v>
      </c>
      <c r="F323" s="195"/>
      <c r="G323" s="195"/>
      <c r="H323" s="74">
        <v>100</v>
      </c>
      <c r="I323" s="74">
        <v>0</v>
      </c>
      <c r="J323" s="74">
        <v>0</v>
      </c>
      <c r="K323" s="74">
        <v>0</v>
      </c>
      <c r="L323" s="74">
        <v>0</v>
      </c>
    </row>
    <row r="324" spans="1:12" ht="15.95" customHeight="1" x14ac:dyDescent="0.2">
      <c r="A324" s="59"/>
      <c r="B324" s="73"/>
      <c r="C324" s="210" t="s">
        <v>134</v>
      </c>
      <c r="D324" s="59">
        <v>41</v>
      </c>
      <c r="E324" s="59" t="s">
        <v>899</v>
      </c>
      <c r="F324" s="195"/>
      <c r="G324" s="195"/>
      <c r="H324" s="74">
        <v>0</v>
      </c>
      <c r="I324" s="74">
        <v>10790</v>
      </c>
      <c r="J324" s="74">
        <v>8000</v>
      </c>
      <c r="K324" s="74">
        <v>5000</v>
      </c>
      <c r="L324" s="74">
        <v>5000</v>
      </c>
    </row>
    <row r="325" spans="1:12" ht="15.95" customHeight="1" x14ac:dyDescent="0.2">
      <c r="A325" s="59"/>
      <c r="B325" s="73"/>
      <c r="C325" s="210">
        <v>642002</v>
      </c>
      <c r="D325" s="59">
        <v>41</v>
      </c>
      <c r="E325" s="59" t="s">
        <v>161</v>
      </c>
      <c r="F325" s="195"/>
      <c r="G325" s="195"/>
      <c r="H325" s="74">
        <v>25000</v>
      </c>
      <c r="I325" s="74">
        <v>25000</v>
      </c>
      <c r="J325" s="74">
        <v>28000</v>
      </c>
      <c r="K325" s="74">
        <v>25000</v>
      </c>
      <c r="L325" s="74">
        <v>25000</v>
      </c>
    </row>
    <row r="326" spans="1:12" ht="15.95" customHeight="1" x14ac:dyDescent="0.2">
      <c r="A326" s="59"/>
      <c r="B326" s="73"/>
      <c r="C326" s="210">
        <v>642002</v>
      </c>
      <c r="D326" s="59">
        <v>41</v>
      </c>
      <c r="E326" s="59" t="s">
        <v>865</v>
      </c>
      <c r="F326" s="195"/>
      <c r="G326" s="195"/>
      <c r="H326" s="74">
        <v>0</v>
      </c>
      <c r="I326" s="74">
        <v>0</v>
      </c>
      <c r="J326" s="74">
        <v>500</v>
      </c>
      <c r="K326" s="74">
        <v>500</v>
      </c>
      <c r="L326" s="74">
        <v>500</v>
      </c>
    </row>
    <row r="327" spans="1:12" ht="15.95" customHeight="1" x14ac:dyDescent="0.2">
      <c r="A327" s="59"/>
      <c r="B327" s="73"/>
      <c r="C327" s="210">
        <v>642007</v>
      </c>
      <c r="D327" s="59">
        <v>41</v>
      </c>
      <c r="E327" s="59" t="s">
        <v>900</v>
      </c>
      <c r="F327" s="195"/>
      <c r="G327" s="195"/>
      <c r="H327" s="74">
        <v>5000</v>
      </c>
      <c r="I327" s="74">
        <v>5000</v>
      </c>
      <c r="J327" s="74">
        <v>10000</v>
      </c>
      <c r="K327" s="74">
        <v>5000</v>
      </c>
      <c r="L327" s="74">
        <v>5000</v>
      </c>
    </row>
    <row r="328" spans="1:12" ht="15.95" customHeight="1" x14ac:dyDescent="0.2">
      <c r="A328" s="59"/>
      <c r="B328" s="73"/>
      <c r="C328" s="210" t="s">
        <v>598</v>
      </c>
      <c r="D328" s="59">
        <v>41</v>
      </c>
      <c r="E328" s="59" t="s">
        <v>599</v>
      </c>
      <c r="F328" s="195"/>
      <c r="G328" s="195"/>
      <c r="H328" s="74">
        <v>21000</v>
      </c>
      <c r="I328" s="74">
        <v>21000</v>
      </c>
      <c r="J328" s="74">
        <v>21000</v>
      </c>
      <c r="K328" s="74">
        <v>21000</v>
      </c>
      <c r="L328" s="74">
        <v>21000</v>
      </c>
    </row>
    <row r="329" spans="1:12" ht="15.95" customHeight="1" x14ac:dyDescent="0.2">
      <c r="A329" s="59"/>
      <c r="B329" s="73"/>
      <c r="C329" s="210" t="s">
        <v>46</v>
      </c>
      <c r="D329" s="59">
        <v>41</v>
      </c>
      <c r="E329" s="59" t="s">
        <v>511</v>
      </c>
      <c r="F329" s="250"/>
      <c r="G329" s="250"/>
      <c r="H329" s="66">
        <v>800</v>
      </c>
      <c r="I329" s="66">
        <v>800</v>
      </c>
      <c r="J329" s="66">
        <v>800</v>
      </c>
      <c r="K329" s="66">
        <v>800</v>
      </c>
      <c r="L329" s="66">
        <v>800</v>
      </c>
    </row>
    <row r="330" spans="1:12" ht="15.95" customHeight="1" x14ac:dyDescent="0.2">
      <c r="A330" s="59"/>
      <c r="B330" s="59"/>
      <c r="C330" s="210">
        <v>631001</v>
      </c>
      <c r="D330" s="59">
        <v>41</v>
      </c>
      <c r="E330" s="59" t="s">
        <v>8</v>
      </c>
      <c r="F330" s="250"/>
      <c r="G330" s="250"/>
      <c r="H330" s="66">
        <v>800</v>
      </c>
      <c r="I330" s="66">
        <v>861</v>
      </c>
      <c r="J330" s="66">
        <v>1000</v>
      </c>
      <c r="K330" s="66">
        <v>1000</v>
      </c>
      <c r="L330" s="66">
        <v>1000</v>
      </c>
    </row>
    <row r="331" spans="1:12" ht="15.95" customHeight="1" x14ac:dyDescent="0.2">
      <c r="A331" s="59"/>
      <c r="B331" s="59"/>
      <c r="C331" s="210" t="s">
        <v>257</v>
      </c>
      <c r="D331" s="59">
        <v>41</v>
      </c>
      <c r="E331" s="59" t="s">
        <v>288</v>
      </c>
      <c r="F331" s="195"/>
      <c r="G331" s="195"/>
      <c r="H331" s="74">
        <v>1600</v>
      </c>
      <c r="I331" s="74">
        <v>1444</v>
      </c>
      <c r="J331" s="74">
        <v>3900</v>
      </c>
      <c r="K331" s="74">
        <v>3900</v>
      </c>
      <c r="L331" s="74">
        <v>3900</v>
      </c>
    </row>
    <row r="332" spans="1:12" ht="15.95" customHeight="1" x14ac:dyDescent="0.2">
      <c r="A332" s="59"/>
      <c r="B332" s="59"/>
      <c r="C332" s="210">
        <v>636001</v>
      </c>
      <c r="D332" s="59">
        <v>41</v>
      </c>
      <c r="E332" s="59" t="s">
        <v>825</v>
      </c>
      <c r="F332" s="195"/>
      <c r="G332" s="195"/>
      <c r="H332" s="74">
        <v>0</v>
      </c>
      <c r="I332" s="74">
        <v>156</v>
      </c>
      <c r="J332" s="74">
        <v>0</v>
      </c>
      <c r="K332" s="74">
        <v>0</v>
      </c>
      <c r="L332" s="74">
        <v>0</v>
      </c>
    </row>
    <row r="333" spans="1:12" ht="15.95" customHeight="1" x14ac:dyDescent="0.2">
      <c r="A333" s="59"/>
      <c r="B333" s="59"/>
      <c r="C333" s="210" t="s">
        <v>47</v>
      </c>
      <c r="D333" s="59">
        <v>41</v>
      </c>
      <c r="E333" s="59" t="s">
        <v>682</v>
      </c>
      <c r="F333" s="195"/>
      <c r="G333" s="195"/>
      <c r="H333" s="74">
        <v>560</v>
      </c>
      <c r="I333" s="74">
        <v>845</v>
      </c>
      <c r="J333" s="74">
        <v>0</v>
      </c>
      <c r="K333" s="74">
        <v>0</v>
      </c>
      <c r="L333" s="74">
        <v>0</v>
      </c>
    </row>
    <row r="334" spans="1:12" ht="15.95" customHeight="1" x14ac:dyDescent="0.2">
      <c r="A334" s="59"/>
      <c r="B334" s="59"/>
      <c r="C334" s="210" t="s">
        <v>524</v>
      </c>
      <c r="D334" s="59">
        <v>41</v>
      </c>
      <c r="E334" s="59" t="s">
        <v>687</v>
      </c>
      <c r="F334" s="195"/>
      <c r="G334" s="195"/>
      <c r="H334" s="74">
        <v>500</v>
      </c>
      <c r="I334" s="74">
        <v>500</v>
      </c>
      <c r="J334" s="74">
        <v>420</v>
      </c>
      <c r="K334" s="74">
        <v>420</v>
      </c>
      <c r="L334" s="74">
        <v>420</v>
      </c>
    </row>
    <row r="335" spans="1:12" ht="15.95" customHeight="1" x14ac:dyDescent="0.2">
      <c r="A335" s="59"/>
      <c r="B335" s="59"/>
      <c r="C335" s="210" t="s">
        <v>182</v>
      </c>
      <c r="D335" s="59">
        <v>41</v>
      </c>
      <c r="E335" s="59" t="s">
        <v>702</v>
      </c>
      <c r="F335" s="195"/>
      <c r="G335" s="195"/>
      <c r="H335" s="74">
        <v>360</v>
      </c>
      <c r="I335" s="74">
        <v>360</v>
      </c>
      <c r="J335" s="74">
        <v>360</v>
      </c>
      <c r="K335" s="74">
        <v>360</v>
      </c>
      <c r="L335" s="74">
        <v>360</v>
      </c>
    </row>
    <row r="336" spans="1:12" ht="15.95" customHeight="1" x14ac:dyDescent="0.2">
      <c r="A336" s="59"/>
      <c r="B336" s="59"/>
      <c r="C336" s="210">
        <v>633006</v>
      </c>
      <c r="D336" s="59">
        <v>41</v>
      </c>
      <c r="E336" s="59" t="s">
        <v>914</v>
      </c>
      <c r="F336" s="195"/>
      <c r="G336" s="195"/>
      <c r="H336" s="74">
        <v>295</v>
      </c>
      <c r="I336" s="74">
        <v>1385</v>
      </c>
      <c r="J336" s="74">
        <v>1385</v>
      </c>
      <c r="K336" s="74">
        <v>1385</v>
      </c>
      <c r="L336" s="74">
        <v>1385</v>
      </c>
    </row>
    <row r="337" spans="1:20" ht="15.95" customHeight="1" x14ac:dyDescent="0.2">
      <c r="A337" s="62"/>
      <c r="B337" s="62"/>
      <c r="C337" s="212">
        <v>633006</v>
      </c>
      <c r="D337" s="62">
        <v>41</v>
      </c>
      <c r="E337" s="59" t="s">
        <v>826</v>
      </c>
      <c r="F337" s="274"/>
      <c r="G337" s="274"/>
      <c r="H337" s="203">
        <v>68</v>
      </c>
      <c r="I337" s="203">
        <v>28</v>
      </c>
      <c r="J337" s="203">
        <v>28</v>
      </c>
      <c r="K337" s="203">
        <v>28</v>
      </c>
      <c r="L337" s="203">
        <v>28</v>
      </c>
    </row>
    <row r="338" spans="1:20" ht="15.95" customHeight="1" x14ac:dyDescent="0.2">
      <c r="A338" s="59"/>
      <c r="B338" s="59"/>
      <c r="C338" s="210" t="s">
        <v>684</v>
      </c>
      <c r="D338" s="59">
        <v>41</v>
      </c>
      <c r="E338" s="59" t="s">
        <v>685</v>
      </c>
      <c r="F338" s="195"/>
      <c r="G338" s="195"/>
      <c r="H338" s="74">
        <v>130</v>
      </c>
      <c r="I338" s="74">
        <v>130</v>
      </c>
      <c r="J338" s="74">
        <v>130</v>
      </c>
      <c r="K338" s="74">
        <v>130</v>
      </c>
      <c r="L338" s="74">
        <v>130</v>
      </c>
    </row>
    <row r="339" spans="1:20" ht="15.95" customHeight="1" x14ac:dyDescent="0.2">
      <c r="A339" s="59"/>
      <c r="B339" s="59"/>
      <c r="C339" s="210" t="s">
        <v>603</v>
      </c>
      <c r="D339" s="59">
        <v>41</v>
      </c>
      <c r="E339" s="59" t="s">
        <v>686</v>
      </c>
      <c r="F339" s="195"/>
      <c r="G339" s="195"/>
      <c r="H339" s="74">
        <v>8778</v>
      </c>
      <c r="I339" s="74">
        <v>8778</v>
      </c>
      <c r="J339" s="74">
        <v>8778</v>
      </c>
      <c r="K339" s="74">
        <v>8778</v>
      </c>
      <c r="L339" s="74">
        <v>8778</v>
      </c>
    </row>
    <row r="340" spans="1:20" ht="15.95" customHeight="1" x14ac:dyDescent="0.2">
      <c r="A340" s="62"/>
      <c r="B340" s="62"/>
      <c r="C340" s="86">
        <v>637004</v>
      </c>
      <c r="D340" s="62">
        <v>41</v>
      </c>
      <c r="E340" s="59" t="s">
        <v>707</v>
      </c>
      <c r="F340" s="274"/>
      <c r="G340" s="274"/>
      <c r="H340" s="203">
        <v>910</v>
      </c>
      <c r="I340" s="203">
        <v>1888</v>
      </c>
      <c r="J340" s="203">
        <v>1888</v>
      </c>
      <c r="K340" s="203">
        <v>1888</v>
      </c>
      <c r="L340" s="203">
        <v>1888</v>
      </c>
    </row>
    <row r="341" spans="1:20" ht="15.95" customHeight="1" x14ac:dyDescent="0.2">
      <c r="A341" s="62"/>
      <c r="B341" s="62"/>
      <c r="C341" s="86">
        <v>635006</v>
      </c>
      <c r="D341" s="62">
        <v>41</v>
      </c>
      <c r="E341" s="59" t="s">
        <v>736</v>
      </c>
      <c r="F341" s="274"/>
      <c r="G341" s="274"/>
      <c r="H341" s="203">
        <v>847</v>
      </c>
      <c r="I341" s="203">
        <v>0</v>
      </c>
      <c r="J341" s="203">
        <v>0</v>
      </c>
      <c r="K341" s="203">
        <v>0</v>
      </c>
      <c r="L341" s="203">
        <v>0</v>
      </c>
    </row>
    <row r="342" spans="1:20" ht="15.95" customHeight="1" x14ac:dyDescent="0.2">
      <c r="A342" s="191" t="s">
        <v>426</v>
      </c>
      <c r="B342" s="59"/>
      <c r="C342" s="84"/>
      <c r="D342" s="59"/>
      <c r="E342" s="64" t="s">
        <v>69</v>
      </c>
      <c r="F342" s="251">
        <v>68494.77</v>
      </c>
      <c r="G342" s="251">
        <v>76784.97</v>
      </c>
      <c r="H342" s="171">
        <f t="shared" ref="H342:I342" si="38">SUM(H322:H341)</f>
        <v>74981</v>
      </c>
      <c r="I342" s="171">
        <f t="shared" si="38"/>
        <v>88296</v>
      </c>
      <c r="J342" s="171">
        <f>SUM(J322:J341)</f>
        <v>95520</v>
      </c>
      <c r="K342" s="171">
        <f>SUM(K322:K341)</f>
        <v>84520</v>
      </c>
      <c r="L342" s="171">
        <f>SUM(L322:L341)</f>
        <v>84520</v>
      </c>
      <c r="N342" s="54">
        <f>SUM(F342)</f>
        <v>68494.77</v>
      </c>
      <c r="O342" s="54">
        <f t="shared" ref="O342:T342" si="39">SUM(G342)</f>
        <v>76784.97</v>
      </c>
      <c r="P342" s="54">
        <f t="shared" si="39"/>
        <v>74981</v>
      </c>
      <c r="Q342" s="54">
        <f t="shared" si="39"/>
        <v>88296</v>
      </c>
      <c r="R342" s="54">
        <f t="shared" si="39"/>
        <v>95520</v>
      </c>
      <c r="S342" s="54">
        <f t="shared" si="39"/>
        <v>84520</v>
      </c>
      <c r="T342" s="54">
        <f t="shared" si="39"/>
        <v>84520</v>
      </c>
    </row>
    <row r="343" spans="1:20" s="12" customFormat="1" ht="15.95" customHeight="1" x14ac:dyDescent="0.2">
      <c r="A343" s="105" t="s">
        <v>324</v>
      </c>
      <c r="B343" s="72"/>
      <c r="C343" s="114"/>
      <c r="D343" s="89"/>
      <c r="E343" s="89"/>
      <c r="F343" s="55"/>
      <c r="G343" s="55"/>
      <c r="H343" s="11"/>
      <c r="I343" s="11"/>
      <c r="J343" s="11"/>
      <c r="K343" s="11"/>
      <c r="L343" s="11"/>
    </row>
    <row r="344" spans="1:20" s="5" customFormat="1" ht="15.95" customHeight="1" x14ac:dyDescent="0.2">
      <c r="A344" s="106"/>
      <c r="B344" s="106" t="s">
        <v>427</v>
      </c>
      <c r="C344" s="122"/>
      <c r="D344" s="123"/>
      <c r="E344" s="106"/>
      <c r="F344" s="55"/>
      <c r="G344" s="55"/>
      <c r="H344" s="11"/>
      <c r="I344" s="11"/>
      <c r="J344" s="11"/>
      <c r="K344" s="11"/>
      <c r="L344" s="11"/>
    </row>
    <row r="345" spans="1:20" ht="15" customHeight="1" x14ac:dyDescent="0.2">
      <c r="A345" s="65"/>
      <c r="B345" s="111" t="s">
        <v>162</v>
      </c>
      <c r="C345" s="87"/>
      <c r="D345" s="71"/>
      <c r="E345" s="71" t="s">
        <v>163</v>
      </c>
      <c r="F345" s="250"/>
      <c r="G345" s="250"/>
      <c r="H345" s="66"/>
      <c r="I345" s="66"/>
      <c r="J345" s="66"/>
      <c r="K345" s="66"/>
      <c r="L345" s="66"/>
    </row>
    <row r="346" spans="1:20" ht="15" customHeight="1" x14ac:dyDescent="0.2">
      <c r="A346" s="191" t="s">
        <v>428</v>
      </c>
      <c r="B346" s="73"/>
      <c r="C346" s="84">
        <v>632001</v>
      </c>
      <c r="D346" s="59">
        <v>41</v>
      </c>
      <c r="E346" s="59" t="s">
        <v>513</v>
      </c>
      <c r="F346" s="195"/>
      <c r="G346" s="195"/>
      <c r="H346" s="74">
        <v>750</v>
      </c>
      <c r="I346" s="74">
        <v>191</v>
      </c>
      <c r="J346" s="74">
        <v>191</v>
      </c>
      <c r="K346" s="74">
        <v>191</v>
      </c>
      <c r="L346" s="74">
        <v>191</v>
      </c>
    </row>
    <row r="347" spans="1:20" ht="15" customHeight="1" x14ac:dyDescent="0.2">
      <c r="A347" s="104"/>
      <c r="B347" s="73"/>
      <c r="C347" s="84">
        <v>635006</v>
      </c>
      <c r="D347" s="59">
        <v>41</v>
      </c>
      <c r="E347" s="59" t="s">
        <v>512</v>
      </c>
      <c r="F347" s="195"/>
      <c r="G347" s="195"/>
      <c r="H347" s="74">
        <v>1472</v>
      </c>
      <c r="I347" s="74">
        <v>1472</v>
      </c>
      <c r="J347" s="74">
        <v>1472</v>
      </c>
      <c r="K347" s="74">
        <v>1472</v>
      </c>
      <c r="L347" s="74">
        <v>1472</v>
      </c>
    </row>
    <row r="348" spans="1:20" ht="15" customHeight="1" x14ac:dyDescent="0.2">
      <c r="A348" s="104"/>
      <c r="B348" s="73"/>
      <c r="C348" s="210" t="s">
        <v>48</v>
      </c>
      <c r="D348" s="59">
        <v>41</v>
      </c>
      <c r="E348" s="59" t="s">
        <v>838</v>
      </c>
      <c r="F348" s="195"/>
      <c r="G348" s="195"/>
      <c r="H348" s="74">
        <v>64</v>
      </c>
      <c r="I348" s="74">
        <v>744</v>
      </c>
      <c r="J348" s="74">
        <v>200</v>
      </c>
      <c r="K348" s="74">
        <v>200</v>
      </c>
      <c r="L348" s="74">
        <v>200</v>
      </c>
    </row>
    <row r="349" spans="1:20" ht="15" customHeight="1" x14ac:dyDescent="0.2">
      <c r="A349" s="104"/>
      <c r="B349" s="73"/>
      <c r="C349" s="210" t="s">
        <v>105</v>
      </c>
      <c r="D349" s="59">
        <v>41</v>
      </c>
      <c r="E349" s="59" t="s">
        <v>688</v>
      </c>
      <c r="F349" s="195"/>
      <c r="G349" s="195"/>
      <c r="H349" s="74">
        <v>3191</v>
      </c>
      <c r="I349" s="74">
        <v>3191</v>
      </c>
      <c r="J349" s="74">
        <v>3191</v>
      </c>
      <c r="K349" s="74">
        <v>3191</v>
      </c>
      <c r="L349" s="74">
        <v>3191</v>
      </c>
    </row>
    <row r="350" spans="1:20" ht="15" customHeight="1" x14ac:dyDescent="0.2">
      <c r="A350" s="104"/>
      <c r="B350" s="73"/>
      <c r="C350" s="210" t="s">
        <v>570</v>
      </c>
      <c r="D350" s="59">
        <v>41</v>
      </c>
      <c r="E350" s="59" t="s">
        <v>689</v>
      </c>
      <c r="F350" s="195"/>
      <c r="G350" s="195"/>
      <c r="H350" s="74">
        <v>320</v>
      </c>
      <c r="I350" s="74">
        <v>320</v>
      </c>
      <c r="J350" s="74">
        <v>320</v>
      </c>
      <c r="K350" s="74">
        <v>320</v>
      </c>
      <c r="L350" s="74">
        <v>320</v>
      </c>
    </row>
    <row r="351" spans="1:20" ht="15" customHeight="1" x14ac:dyDescent="0.2">
      <c r="A351" s="104"/>
      <c r="B351" s="73"/>
      <c r="C351" s="210">
        <v>634004</v>
      </c>
      <c r="D351" s="59">
        <v>41</v>
      </c>
      <c r="E351" s="59" t="s">
        <v>571</v>
      </c>
      <c r="F351" s="195"/>
      <c r="G351" s="195"/>
      <c r="H351" s="74">
        <v>741</v>
      </c>
      <c r="I351" s="74">
        <v>741</v>
      </c>
      <c r="J351" s="74">
        <v>741</v>
      </c>
      <c r="K351" s="74">
        <v>741</v>
      </c>
      <c r="L351" s="74">
        <v>741</v>
      </c>
    </row>
    <row r="352" spans="1:20" ht="15" customHeight="1" x14ac:dyDescent="0.2">
      <c r="A352" s="104"/>
      <c r="B352" s="73"/>
      <c r="C352" s="210">
        <v>637005</v>
      </c>
      <c r="D352" s="59">
        <v>41</v>
      </c>
      <c r="E352" s="218" t="s">
        <v>882</v>
      </c>
      <c r="F352" s="195"/>
      <c r="G352" s="195"/>
      <c r="H352" s="74">
        <v>12000</v>
      </c>
      <c r="I352" s="74">
        <v>12000</v>
      </c>
      <c r="J352" s="74">
        <v>16000</v>
      </c>
      <c r="K352" s="74">
        <v>16000</v>
      </c>
      <c r="L352" s="74">
        <v>16000</v>
      </c>
    </row>
    <row r="353" spans="1:20" ht="15" customHeight="1" x14ac:dyDescent="0.2">
      <c r="A353" s="104"/>
      <c r="B353" s="73"/>
      <c r="C353" s="210" t="s">
        <v>46</v>
      </c>
      <c r="D353" s="59">
        <v>41</v>
      </c>
      <c r="E353" s="59" t="s">
        <v>164</v>
      </c>
      <c r="F353" s="195"/>
      <c r="G353" s="195"/>
      <c r="H353" s="74">
        <v>1000</v>
      </c>
      <c r="I353" s="74">
        <v>1000</v>
      </c>
      <c r="J353" s="74">
        <v>4000</v>
      </c>
      <c r="K353" s="74">
        <v>1000</v>
      </c>
      <c r="L353" s="74">
        <v>1000</v>
      </c>
    </row>
    <row r="354" spans="1:20" ht="15" customHeight="1" x14ac:dyDescent="0.2">
      <c r="A354" s="118"/>
      <c r="B354" s="109"/>
      <c r="C354" s="212" t="s">
        <v>45</v>
      </c>
      <c r="D354" s="62">
        <v>41</v>
      </c>
      <c r="E354" s="62" t="s">
        <v>242</v>
      </c>
      <c r="F354" s="195"/>
      <c r="G354" s="195"/>
      <c r="H354" s="74">
        <v>50</v>
      </c>
      <c r="I354" s="74">
        <v>1924</v>
      </c>
      <c r="J354" s="74">
        <v>1924</v>
      </c>
      <c r="K354" s="74">
        <v>1924</v>
      </c>
      <c r="L354" s="74">
        <v>1924</v>
      </c>
    </row>
    <row r="355" spans="1:20" ht="15" customHeight="1" x14ac:dyDescent="0.2">
      <c r="A355" s="118"/>
      <c r="B355" s="109"/>
      <c r="C355" s="212" t="s">
        <v>572</v>
      </c>
      <c r="D355" s="62">
        <v>41</v>
      </c>
      <c r="E355" s="62" t="s">
        <v>573</v>
      </c>
      <c r="F355" s="195"/>
      <c r="G355" s="195"/>
      <c r="H355" s="74">
        <v>5</v>
      </c>
      <c r="I355" s="74">
        <v>5</v>
      </c>
      <c r="J355" s="74">
        <v>5</v>
      </c>
      <c r="K355" s="74">
        <v>5</v>
      </c>
      <c r="L355" s="74">
        <v>5</v>
      </c>
    </row>
    <row r="356" spans="1:20" ht="15" customHeight="1" x14ac:dyDescent="0.2">
      <c r="A356" s="118"/>
      <c r="B356" s="109"/>
      <c r="C356" s="212" t="s">
        <v>690</v>
      </c>
      <c r="D356" s="62">
        <v>41</v>
      </c>
      <c r="E356" s="62" t="s">
        <v>691</v>
      </c>
      <c r="F356" s="275"/>
      <c r="G356" s="275"/>
      <c r="H356" s="148">
        <v>536</v>
      </c>
      <c r="I356" s="148">
        <v>536</v>
      </c>
      <c r="J356" s="148">
        <v>536</v>
      </c>
      <c r="K356" s="148">
        <v>536</v>
      </c>
      <c r="L356" s="148">
        <v>536</v>
      </c>
    </row>
    <row r="357" spans="1:20" ht="15" customHeight="1" x14ac:dyDescent="0.2">
      <c r="A357" s="118"/>
      <c r="B357" s="109"/>
      <c r="C357" s="212">
        <v>636002</v>
      </c>
      <c r="D357" s="62">
        <v>41</v>
      </c>
      <c r="E357" s="62" t="s">
        <v>692</v>
      </c>
      <c r="F357" s="275"/>
      <c r="G357" s="275"/>
      <c r="H357" s="148">
        <v>528</v>
      </c>
      <c r="I357" s="148">
        <v>2170</v>
      </c>
      <c r="J357" s="148">
        <v>1900</v>
      </c>
      <c r="K357" s="148">
        <v>1900</v>
      </c>
      <c r="L357" s="148">
        <v>1900</v>
      </c>
    </row>
    <row r="358" spans="1:20" ht="15" customHeight="1" x14ac:dyDescent="0.2">
      <c r="A358" s="118"/>
      <c r="B358" s="109"/>
      <c r="C358" s="86">
        <v>633006</v>
      </c>
      <c r="D358" s="62">
        <v>41</v>
      </c>
      <c r="E358" s="62" t="s">
        <v>853</v>
      </c>
      <c r="F358" s="275"/>
      <c r="G358" s="275"/>
      <c r="H358" s="148">
        <v>2500</v>
      </c>
      <c r="I358" s="148">
        <v>2590</v>
      </c>
      <c r="J358" s="148">
        <v>2600</v>
      </c>
      <c r="K358" s="148">
        <v>2600</v>
      </c>
      <c r="L358" s="148">
        <v>2600</v>
      </c>
    </row>
    <row r="359" spans="1:20" ht="15" customHeight="1" x14ac:dyDescent="0.2">
      <c r="A359" s="118"/>
      <c r="B359" s="109"/>
      <c r="C359" s="86">
        <v>637005</v>
      </c>
      <c r="D359" s="62">
        <v>111</v>
      </c>
      <c r="E359" s="62" t="s">
        <v>884</v>
      </c>
      <c r="F359" s="275"/>
      <c r="G359" s="275"/>
      <c r="H359" s="148">
        <v>0</v>
      </c>
      <c r="I359" s="148">
        <v>0</v>
      </c>
      <c r="J359" s="148">
        <v>19350</v>
      </c>
      <c r="K359" s="148">
        <v>0</v>
      </c>
      <c r="L359" s="148">
        <v>19350</v>
      </c>
    </row>
    <row r="360" spans="1:20" ht="15" customHeight="1" x14ac:dyDescent="0.2">
      <c r="A360" s="118"/>
      <c r="B360" s="109"/>
      <c r="C360" s="86">
        <v>637005</v>
      </c>
      <c r="D360" s="62">
        <v>41</v>
      </c>
      <c r="E360" s="62" t="s">
        <v>885</v>
      </c>
      <c r="F360" s="275"/>
      <c r="G360" s="275"/>
      <c r="H360" s="148">
        <v>0</v>
      </c>
      <c r="I360" s="148">
        <v>0</v>
      </c>
      <c r="J360" s="148">
        <v>2700</v>
      </c>
      <c r="K360" s="148">
        <v>0</v>
      </c>
      <c r="L360" s="148">
        <v>2700</v>
      </c>
    </row>
    <row r="361" spans="1:20" ht="15" customHeight="1" x14ac:dyDescent="0.2">
      <c r="A361" s="191" t="s">
        <v>428</v>
      </c>
      <c r="B361" s="59"/>
      <c r="C361" s="84"/>
      <c r="D361" s="59"/>
      <c r="E361" s="64" t="s">
        <v>69</v>
      </c>
      <c r="F361" s="251">
        <v>6713.09</v>
      </c>
      <c r="G361" s="251">
        <v>35164.97</v>
      </c>
      <c r="H361" s="171">
        <f t="shared" ref="H361:I361" si="40">SUM(H346:H360)</f>
        <v>23157</v>
      </c>
      <c r="I361" s="171">
        <f t="shared" si="40"/>
        <v>26884</v>
      </c>
      <c r="J361" s="171">
        <f>SUM(J346:J360)</f>
        <v>55130</v>
      </c>
      <c r="K361" s="171">
        <f>SUM(K346:K360)</f>
        <v>30080</v>
      </c>
      <c r="L361" s="171">
        <f>SUM(L346:L360)</f>
        <v>52130</v>
      </c>
      <c r="N361" s="54">
        <f>SUM(F361)</f>
        <v>6713.09</v>
      </c>
      <c r="O361" s="54">
        <f t="shared" ref="O361:T361" si="41">SUM(G361)</f>
        <v>35164.97</v>
      </c>
      <c r="P361" s="54">
        <f t="shared" si="41"/>
        <v>23157</v>
      </c>
      <c r="Q361" s="54">
        <f t="shared" si="41"/>
        <v>26884</v>
      </c>
      <c r="R361" s="54">
        <f t="shared" si="41"/>
        <v>55130</v>
      </c>
      <c r="S361" s="54">
        <f t="shared" si="41"/>
        <v>30080</v>
      </c>
      <c r="T361" s="54">
        <f t="shared" si="41"/>
        <v>52130</v>
      </c>
    </row>
    <row r="362" spans="1:20" s="12" customFormat="1" ht="15.95" customHeight="1" x14ac:dyDescent="0.2">
      <c r="A362" s="72" t="s">
        <v>324</v>
      </c>
      <c r="B362" s="124"/>
      <c r="C362" s="125"/>
      <c r="D362" s="89"/>
      <c r="E362" s="89"/>
      <c r="F362" s="55"/>
      <c r="G362" s="55"/>
      <c r="H362" s="11"/>
      <c r="I362" s="11"/>
      <c r="J362" s="11"/>
      <c r="K362" s="11"/>
      <c r="L362" s="11"/>
    </row>
    <row r="363" spans="1:20" s="5" customFormat="1" ht="15.95" customHeight="1" x14ac:dyDescent="0.2">
      <c r="A363" s="106"/>
      <c r="B363" s="106" t="s">
        <v>429</v>
      </c>
      <c r="C363" s="122"/>
      <c r="D363" s="123"/>
      <c r="E363" s="106"/>
      <c r="F363" s="55"/>
      <c r="G363" s="55"/>
      <c r="H363" s="11"/>
      <c r="I363" s="11"/>
      <c r="J363" s="11"/>
      <c r="K363" s="11"/>
      <c r="L363" s="11"/>
    </row>
    <row r="364" spans="1:20" ht="15.95" customHeight="1" x14ac:dyDescent="0.2">
      <c r="A364" s="65"/>
      <c r="B364" s="71" t="s">
        <v>605</v>
      </c>
      <c r="C364" s="87"/>
      <c r="D364" s="71"/>
      <c r="E364" s="71" t="s">
        <v>165</v>
      </c>
      <c r="F364" s="250"/>
      <c r="G364" s="250"/>
      <c r="H364" s="66"/>
      <c r="I364" s="66"/>
      <c r="J364" s="66"/>
      <c r="K364" s="66"/>
      <c r="L364" s="66"/>
    </row>
    <row r="365" spans="1:20" ht="15.95" customHeight="1" x14ac:dyDescent="0.2">
      <c r="A365" s="191" t="s">
        <v>444</v>
      </c>
      <c r="B365" s="73"/>
      <c r="C365" s="84">
        <v>633016</v>
      </c>
      <c r="D365" s="59">
        <v>41</v>
      </c>
      <c r="E365" s="59" t="s">
        <v>574</v>
      </c>
      <c r="F365" s="195"/>
      <c r="G365" s="195"/>
      <c r="H365" s="74">
        <v>300</v>
      </c>
      <c r="I365" s="74">
        <v>200</v>
      </c>
      <c r="J365" s="74">
        <v>200</v>
      </c>
      <c r="K365" s="74">
        <v>200</v>
      </c>
      <c r="L365" s="74">
        <v>200</v>
      </c>
    </row>
    <row r="366" spans="1:20" ht="15.95" customHeight="1" x14ac:dyDescent="0.2">
      <c r="A366" s="59"/>
      <c r="B366" s="73"/>
      <c r="C366" s="84">
        <v>637027</v>
      </c>
      <c r="D366" s="59">
        <v>41</v>
      </c>
      <c r="E366" s="59" t="s">
        <v>166</v>
      </c>
      <c r="F366" s="195"/>
      <c r="G366" s="195"/>
      <c r="H366" s="74">
        <v>70</v>
      </c>
      <c r="I366" s="74">
        <v>70</v>
      </c>
      <c r="J366" s="74">
        <v>90</v>
      </c>
      <c r="K366" s="74">
        <v>90</v>
      </c>
      <c r="L366" s="74">
        <v>90</v>
      </c>
    </row>
    <row r="367" spans="1:20" ht="15.95" customHeight="1" x14ac:dyDescent="0.2">
      <c r="A367" s="59"/>
      <c r="B367" s="73"/>
      <c r="C367" s="84">
        <v>621</v>
      </c>
      <c r="D367" s="59">
        <v>41</v>
      </c>
      <c r="E367" s="59" t="s">
        <v>823</v>
      </c>
      <c r="F367" s="195"/>
      <c r="G367" s="195"/>
      <c r="H367" s="74">
        <v>0</v>
      </c>
      <c r="I367" s="74">
        <v>14</v>
      </c>
      <c r="J367" s="74">
        <v>25</v>
      </c>
      <c r="K367" s="74">
        <v>25</v>
      </c>
      <c r="L367" s="74">
        <v>25</v>
      </c>
    </row>
    <row r="368" spans="1:20" ht="15.95" customHeight="1" x14ac:dyDescent="0.2">
      <c r="A368" s="59"/>
      <c r="B368" s="59"/>
      <c r="C368" s="84">
        <v>637005</v>
      </c>
      <c r="D368" s="59">
        <v>41</v>
      </c>
      <c r="E368" s="59" t="s">
        <v>712</v>
      </c>
      <c r="F368" s="195"/>
      <c r="G368" s="195"/>
      <c r="H368" s="74">
        <v>3450</v>
      </c>
      <c r="I368" s="74">
        <v>5184</v>
      </c>
      <c r="J368" s="74">
        <v>0</v>
      </c>
      <c r="K368" s="74">
        <v>0</v>
      </c>
      <c r="L368" s="74">
        <v>0</v>
      </c>
    </row>
    <row r="369" spans="1:20" ht="15.95" customHeight="1" x14ac:dyDescent="0.2">
      <c r="A369" s="191" t="s">
        <v>444</v>
      </c>
      <c r="B369" s="59"/>
      <c r="C369" s="84"/>
      <c r="D369" s="59"/>
      <c r="E369" s="64" t="s">
        <v>69</v>
      </c>
      <c r="F369" s="251">
        <v>13423.86</v>
      </c>
      <c r="G369" s="251">
        <v>11271.31</v>
      </c>
      <c r="H369" s="171">
        <f t="shared" ref="H369:I369" si="42">SUM(H365:H368)</f>
        <v>3820</v>
      </c>
      <c r="I369" s="171">
        <f t="shared" si="42"/>
        <v>5468</v>
      </c>
      <c r="J369" s="171">
        <f>SUM(J365:J368)</f>
        <v>315</v>
      </c>
      <c r="K369" s="171">
        <f>SUM(K365:K368)</f>
        <v>315</v>
      </c>
      <c r="L369" s="171">
        <f>SUM(L365:L368)</f>
        <v>315</v>
      </c>
      <c r="N369" s="54">
        <f>SUM(F369)</f>
        <v>13423.86</v>
      </c>
      <c r="O369" s="54">
        <f t="shared" ref="O369:T369" si="43">SUM(G369)</f>
        <v>11271.31</v>
      </c>
      <c r="P369" s="54">
        <f t="shared" si="43"/>
        <v>3820</v>
      </c>
      <c r="Q369" s="54">
        <f t="shared" si="43"/>
        <v>5468</v>
      </c>
      <c r="R369" s="54">
        <f t="shared" si="43"/>
        <v>315</v>
      </c>
      <c r="S369" s="54">
        <f t="shared" si="43"/>
        <v>315</v>
      </c>
      <c r="T369" s="54">
        <f t="shared" si="43"/>
        <v>315</v>
      </c>
    </row>
    <row r="370" spans="1:20" s="12" customFormat="1" ht="15.95" customHeight="1" x14ac:dyDescent="0.2">
      <c r="A370" s="72" t="s">
        <v>330</v>
      </c>
      <c r="B370" s="89"/>
      <c r="C370" s="88"/>
      <c r="D370" s="89"/>
      <c r="E370" s="89"/>
      <c r="F370" s="55"/>
      <c r="G370" s="55"/>
      <c r="H370" s="11"/>
      <c r="I370" s="11"/>
      <c r="J370" s="11"/>
      <c r="K370" s="11"/>
      <c r="L370" s="11"/>
    </row>
    <row r="371" spans="1:20" s="10" customFormat="1" ht="15.95" customHeight="1" x14ac:dyDescent="0.2">
      <c r="A371" s="97" t="s">
        <v>450</v>
      </c>
      <c r="B371" s="106" t="s">
        <v>465</v>
      </c>
      <c r="C371" s="107"/>
      <c r="D371" s="97"/>
      <c r="E371" s="97"/>
      <c r="F371" s="55"/>
      <c r="G371" s="55"/>
      <c r="H371" s="11"/>
      <c r="I371" s="11"/>
      <c r="J371" s="11"/>
      <c r="K371" s="11"/>
      <c r="L371" s="11"/>
    </row>
    <row r="372" spans="1:20" ht="15.95" customHeight="1" x14ac:dyDescent="0.2">
      <c r="A372" s="65"/>
      <c r="B372" s="111" t="s">
        <v>167</v>
      </c>
      <c r="C372" s="87"/>
      <c r="D372" s="71"/>
      <c r="E372" s="71" t="s">
        <v>168</v>
      </c>
      <c r="F372" s="250"/>
      <c r="G372" s="250"/>
      <c r="H372" s="66"/>
      <c r="I372" s="66"/>
      <c r="J372" s="66"/>
      <c r="K372" s="66"/>
      <c r="L372" s="66"/>
    </row>
    <row r="373" spans="1:20" ht="15.95" customHeight="1" x14ac:dyDescent="0.2">
      <c r="A373" s="104" t="s">
        <v>331</v>
      </c>
      <c r="B373" s="73"/>
      <c r="C373" s="84">
        <v>632001</v>
      </c>
      <c r="D373" s="59">
        <v>41</v>
      </c>
      <c r="E373" s="59" t="s">
        <v>169</v>
      </c>
      <c r="F373" s="195"/>
      <c r="G373" s="195"/>
      <c r="H373" s="74">
        <v>2906</v>
      </c>
      <c r="I373" s="74">
        <v>2898</v>
      </c>
      <c r="J373" s="74">
        <v>2898</v>
      </c>
      <c r="K373" s="74">
        <v>2898</v>
      </c>
      <c r="L373" s="74">
        <v>2898</v>
      </c>
    </row>
    <row r="374" spans="1:20" ht="15.95" customHeight="1" x14ac:dyDescent="0.2">
      <c r="A374" s="104"/>
      <c r="B374" s="73"/>
      <c r="C374" s="84">
        <v>632003</v>
      </c>
      <c r="D374" s="59">
        <v>41</v>
      </c>
      <c r="E374" s="59" t="s">
        <v>170</v>
      </c>
      <c r="F374" s="195"/>
      <c r="G374" s="195"/>
      <c r="H374" s="74">
        <v>295</v>
      </c>
      <c r="I374" s="74">
        <v>470</v>
      </c>
      <c r="J374" s="74">
        <v>470</v>
      </c>
      <c r="K374" s="74">
        <v>470</v>
      </c>
      <c r="L374" s="74">
        <v>470</v>
      </c>
    </row>
    <row r="375" spans="1:20" ht="15.95" customHeight="1" x14ac:dyDescent="0.2">
      <c r="A375" s="59"/>
      <c r="B375" s="59"/>
      <c r="C375" s="84">
        <v>635005</v>
      </c>
      <c r="D375" s="59">
        <v>41</v>
      </c>
      <c r="E375" s="59" t="s">
        <v>171</v>
      </c>
      <c r="F375" s="195"/>
      <c r="G375" s="195"/>
      <c r="H375" s="74">
        <v>9000</v>
      </c>
      <c r="I375" s="74">
        <v>9000</v>
      </c>
      <c r="J375" s="74">
        <v>9000</v>
      </c>
      <c r="K375" s="74">
        <v>9000</v>
      </c>
      <c r="L375" s="74">
        <v>9000</v>
      </c>
    </row>
    <row r="376" spans="1:20" ht="15.95" customHeight="1" x14ac:dyDescent="0.2">
      <c r="A376" s="104" t="s">
        <v>331</v>
      </c>
      <c r="B376" s="59"/>
      <c r="C376" s="84"/>
      <c r="D376" s="59"/>
      <c r="E376" s="64" t="s">
        <v>69</v>
      </c>
      <c r="F376" s="251">
        <v>6538.86</v>
      </c>
      <c r="G376" s="251">
        <v>4859.08</v>
      </c>
      <c r="H376" s="171">
        <f>SUM(H372:H375)</f>
        <v>12201</v>
      </c>
      <c r="I376" s="171">
        <f t="shared" ref="I376" si="44">SUM(I373:I375)</f>
        <v>12368</v>
      </c>
      <c r="J376" s="171">
        <f>SUM(J373:J375)</f>
        <v>12368</v>
      </c>
      <c r="K376" s="171">
        <f>SUM(K373:K375)</f>
        <v>12368</v>
      </c>
      <c r="L376" s="171">
        <f>SUM(L373:L375)</f>
        <v>12368</v>
      </c>
      <c r="N376" s="54">
        <f>SUM(F376)</f>
        <v>6538.86</v>
      </c>
      <c r="O376" s="54">
        <f t="shared" ref="O376:T376" si="45">SUM(G376)</f>
        <v>4859.08</v>
      </c>
      <c r="P376" s="54">
        <f t="shared" si="45"/>
        <v>12201</v>
      </c>
      <c r="Q376" s="54">
        <f t="shared" si="45"/>
        <v>12368</v>
      </c>
      <c r="R376" s="54">
        <f t="shared" si="45"/>
        <v>12368</v>
      </c>
      <c r="S376" s="54">
        <f t="shared" si="45"/>
        <v>12368</v>
      </c>
      <c r="T376" s="54">
        <f t="shared" si="45"/>
        <v>12368</v>
      </c>
    </row>
    <row r="377" spans="1:20" s="12" customFormat="1" ht="15.95" customHeight="1" x14ac:dyDescent="0.2">
      <c r="A377" s="72" t="s">
        <v>315</v>
      </c>
      <c r="B377" s="72"/>
      <c r="C377" s="114"/>
      <c r="D377" s="72"/>
      <c r="E377" s="72"/>
      <c r="F377" s="55"/>
      <c r="G377" s="55"/>
      <c r="H377" s="11"/>
      <c r="I377" s="11"/>
      <c r="J377" s="11"/>
      <c r="K377" s="11"/>
      <c r="L377" s="11"/>
    </row>
    <row r="378" spans="1:20" s="10" customFormat="1" ht="15.95" customHeight="1" x14ac:dyDescent="0.2">
      <c r="A378" s="106" t="s">
        <v>466</v>
      </c>
      <c r="B378" s="106" t="s">
        <v>467</v>
      </c>
      <c r="C378" s="126"/>
      <c r="D378" s="106"/>
      <c r="E378" s="106"/>
      <c r="F378" s="55"/>
      <c r="G378" s="55"/>
      <c r="H378" s="11"/>
      <c r="I378" s="11"/>
      <c r="J378" s="11"/>
      <c r="K378" s="11"/>
      <c r="L378" s="11"/>
    </row>
    <row r="379" spans="1:20" ht="15.95" customHeight="1" x14ac:dyDescent="0.2">
      <c r="A379" s="65"/>
      <c r="B379" s="111" t="s">
        <v>172</v>
      </c>
      <c r="C379" s="87"/>
      <c r="D379" s="71"/>
      <c r="E379" s="71" t="s">
        <v>173</v>
      </c>
      <c r="F379" s="250"/>
      <c r="G379" s="250"/>
      <c r="H379" s="66"/>
      <c r="I379" s="66"/>
      <c r="J379" s="66"/>
      <c r="K379" s="66"/>
      <c r="L379" s="66"/>
    </row>
    <row r="380" spans="1:20" ht="15.95" customHeight="1" x14ac:dyDescent="0.2">
      <c r="A380" s="104" t="s">
        <v>430</v>
      </c>
      <c r="B380" s="73"/>
      <c r="C380" s="210" t="s">
        <v>174</v>
      </c>
      <c r="D380" s="59">
        <v>41</v>
      </c>
      <c r="E380" s="59" t="s">
        <v>175</v>
      </c>
      <c r="F380" s="250"/>
      <c r="G380" s="250"/>
      <c r="H380" s="66">
        <v>164</v>
      </c>
      <c r="I380" s="66">
        <v>82</v>
      </c>
      <c r="J380" s="66">
        <v>82</v>
      </c>
      <c r="K380" s="66">
        <v>82</v>
      </c>
      <c r="L380" s="66">
        <v>82</v>
      </c>
    </row>
    <row r="381" spans="1:20" ht="15.95" customHeight="1" x14ac:dyDescent="0.2">
      <c r="A381" s="59"/>
      <c r="B381" s="73"/>
      <c r="C381" s="210" t="s">
        <v>176</v>
      </c>
      <c r="D381" s="59">
        <v>41</v>
      </c>
      <c r="E381" s="59" t="s">
        <v>693</v>
      </c>
      <c r="F381" s="250"/>
      <c r="G381" s="250"/>
      <c r="H381" s="66">
        <v>834</v>
      </c>
      <c r="I381" s="66">
        <v>150</v>
      </c>
      <c r="J381" s="66">
        <v>150</v>
      </c>
      <c r="K381" s="66">
        <v>150</v>
      </c>
      <c r="L381" s="66">
        <v>150</v>
      </c>
    </row>
    <row r="382" spans="1:20" ht="15.95" customHeight="1" x14ac:dyDescent="0.2">
      <c r="A382" s="59"/>
      <c r="B382" s="73"/>
      <c r="C382" s="210">
        <v>642006</v>
      </c>
      <c r="D382" s="59">
        <v>41</v>
      </c>
      <c r="E382" s="59" t="s">
        <v>177</v>
      </c>
      <c r="F382" s="250"/>
      <c r="G382" s="250"/>
      <c r="H382" s="66">
        <v>1093</v>
      </c>
      <c r="I382" s="66">
        <v>1093</v>
      </c>
      <c r="J382" s="66">
        <v>1093</v>
      </c>
      <c r="K382" s="66">
        <v>1093</v>
      </c>
      <c r="L382" s="66">
        <v>1093</v>
      </c>
    </row>
    <row r="383" spans="1:20" ht="15.95" customHeight="1" x14ac:dyDescent="0.2">
      <c r="A383" s="59"/>
      <c r="B383" s="73"/>
      <c r="C383" s="210" t="s">
        <v>178</v>
      </c>
      <c r="D383" s="59">
        <v>41</v>
      </c>
      <c r="E383" s="59" t="s">
        <v>179</v>
      </c>
      <c r="F383" s="250"/>
      <c r="G383" s="250"/>
      <c r="H383" s="66">
        <v>624</v>
      </c>
      <c r="I383" s="66">
        <v>1352</v>
      </c>
      <c r="J383" s="66">
        <v>1352</v>
      </c>
      <c r="K383" s="66">
        <v>1352</v>
      </c>
      <c r="L383" s="66">
        <v>1352</v>
      </c>
    </row>
    <row r="384" spans="1:20" ht="15.95" customHeight="1" x14ac:dyDescent="0.2">
      <c r="A384" s="104" t="s">
        <v>430</v>
      </c>
      <c r="B384" s="59"/>
      <c r="C384" s="84"/>
      <c r="D384" s="59"/>
      <c r="E384" s="64" t="s">
        <v>69</v>
      </c>
      <c r="F384" s="249">
        <v>2108.0100000000002</v>
      </c>
      <c r="G384" s="249">
        <v>1880.82</v>
      </c>
      <c r="H384" s="147">
        <f>SUM(H379:H383)</f>
        <v>2715</v>
      </c>
      <c r="I384" s="147">
        <f t="shared" ref="I384" si="46">SUM(I380:I383)</f>
        <v>2677</v>
      </c>
      <c r="J384" s="147">
        <f>SUM(J380:J383)</f>
        <v>2677</v>
      </c>
      <c r="K384" s="147">
        <f>SUM(K380:K383)</f>
        <v>2677</v>
      </c>
      <c r="L384" s="147">
        <f>SUM(L380:L383)</f>
        <v>2677</v>
      </c>
      <c r="N384" s="54">
        <f>SUM(F384)</f>
        <v>2108.0100000000002</v>
      </c>
      <c r="O384" s="54">
        <f t="shared" ref="O384:T384" si="47">SUM(G384)</f>
        <v>1880.82</v>
      </c>
      <c r="P384" s="54">
        <f t="shared" si="47"/>
        <v>2715</v>
      </c>
      <c r="Q384" s="54">
        <f t="shared" si="47"/>
        <v>2677</v>
      </c>
      <c r="R384" s="54">
        <f t="shared" si="47"/>
        <v>2677</v>
      </c>
      <c r="S384" s="54">
        <f t="shared" si="47"/>
        <v>2677</v>
      </c>
      <c r="T384" s="54">
        <f t="shared" si="47"/>
        <v>2677</v>
      </c>
    </row>
    <row r="385" spans="1:20" s="12" customFormat="1" ht="15.95" customHeight="1" x14ac:dyDescent="0.2">
      <c r="A385" s="72" t="s">
        <v>332</v>
      </c>
      <c r="B385" s="89"/>
      <c r="C385" s="88"/>
      <c r="D385" s="89"/>
      <c r="E385" s="89"/>
      <c r="F385" s="55"/>
      <c r="G385" s="55"/>
      <c r="H385" s="11"/>
      <c r="I385" s="11"/>
      <c r="J385" s="11"/>
      <c r="K385" s="11"/>
      <c r="L385" s="11"/>
    </row>
    <row r="386" spans="1:20" s="10" customFormat="1" ht="15.95" customHeight="1" x14ac:dyDescent="0.2">
      <c r="A386" s="97" t="s">
        <v>450</v>
      </c>
      <c r="B386" s="106" t="s">
        <v>468</v>
      </c>
      <c r="C386" s="107"/>
      <c r="D386" s="97"/>
      <c r="E386" s="97"/>
      <c r="F386" s="55"/>
      <c r="G386" s="55"/>
      <c r="H386" s="11"/>
      <c r="I386" s="11"/>
      <c r="J386" s="11"/>
      <c r="K386" s="11"/>
      <c r="L386" s="11"/>
    </row>
    <row r="387" spans="1:20" ht="15.95" customHeight="1" x14ac:dyDescent="0.2">
      <c r="A387" s="65"/>
      <c r="B387" s="111" t="s">
        <v>180</v>
      </c>
      <c r="C387" s="87"/>
      <c r="D387" s="71"/>
      <c r="E387" s="71" t="s">
        <v>181</v>
      </c>
      <c r="F387" s="250"/>
      <c r="G387" s="250"/>
      <c r="H387" s="66"/>
      <c r="I387" s="66"/>
      <c r="J387" s="66"/>
      <c r="K387" s="66"/>
      <c r="L387" s="66"/>
    </row>
    <row r="388" spans="1:20" ht="15.95" customHeight="1" x14ac:dyDescent="0.2">
      <c r="A388" s="104" t="s">
        <v>401</v>
      </c>
      <c r="B388" s="68" t="s">
        <v>180</v>
      </c>
      <c r="C388" s="84">
        <v>611.63300000000004</v>
      </c>
      <c r="D388" s="59">
        <v>41</v>
      </c>
      <c r="E388" s="59" t="s">
        <v>364</v>
      </c>
      <c r="F388" s="195"/>
      <c r="G388" s="195"/>
      <c r="H388" s="74">
        <v>187491</v>
      </c>
      <c r="I388" s="74">
        <v>188959</v>
      </c>
      <c r="J388" s="74">
        <v>195266</v>
      </c>
      <c r="K388" s="74">
        <v>195266</v>
      </c>
      <c r="L388" s="74">
        <v>195266</v>
      </c>
    </row>
    <row r="389" spans="1:20" ht="15.95" customHeight="1" x14ac:dyDescent="0.2">
      <c r="A389" s="104" t="s">
        <v>401</v>
      </c>
      <c r="B389" s="111" t="s">
        <v>180</v>
      </c>
      <c r="C389" s="59">
        <v>630</v>
      </c>
      <c r="D389" s="69">
        <v>111</v>
      </c>
      <c r="E389" s="59" t="s">
        <v>361</v>
      </c>
      <c r="F389" s="195"/>
      <c r="G389" s="195"/>
      <c r="H389" s="74">
        <v>5913</v>
      </c>
      <c r="I389" s="74">
        <v>6185</v>
      </c>
      <c r="J389" s="74">
        <v>5800</v>
      </c>
      <c r="K389" s="74">
        <v>5800</v>
      </c>
      <c r="L389" s="74">
        <v>5800</v>
      </c>
    </row>
    <row r="390" spans="1:20" ht="15.95" customHeight="1" x14ac:dyDescent="0.2">
      <c r="A390" s="104"/>
      <c r="B390" s="111"/>
      <c r="C390" s="59">
        <v>630</v>
      </c>
      <c r="D390" s="69">
        <v>111</v>
      </c>
      <c r="E390" s="59" t="s">
        <v>737</v>
      </c>
      <c r="F390" s="195"/>
      <c r="G390" s="195"/>
      <c r="H390" s="74">
        <v>0</v>
      </c>
      <c r="I390" s="74">
        <v>0</v>
      </c>
      <c r="J390" s="74">
        <v>0</v>
      </c>
      <c r="K390" s="74">
        <v>0</v>
      </c>
      <c r="L390" s="74">
        <v>0</v>
      </c>
    </row>
    <row r="391" spans="1:20" ht="15.95" customHeight="1" x14ac:dyDescent="0.2">
      <c r="A391" s="104"/>
      <c r="B391" s="111"/>
      <c r="C391" s="59">
        <v>637005</v>
      </c>
      <c r="D391" s="69" t="s">
        <v>753</v>
      </c>
      <c r="E391" s="59" t="s">
        <v>855</v>
      </c>
      <c r="F391" s="195"/>
      <c r="G391" s="195"/>
      <c r="H391" s="74"/>
      <c r="I391" s="74">
        <v>3000</v>
      </c>
      <c r="J391" s="74">
        <v>0</v>
      </c>
      <c r="K391" s="74">
        <v>0</v>
      </c>
      <c r="L391" s="74">
        <v>0</v>
      </c>
    </row>
    <row r="392" spans="1:20" ht="15.95" customHeight="1" x14ac:dyDescent="0.2">
      <c r="A392" s="104"/>
      <c r="B392" s="111"/>
      <c r="C392" s="59">
        <v>637005</v>
      </c>
      <c r="D392" s="69">
        <v>41</v>
      </c>
      <c r="E392" s="59" t="s">
        <v>856</v>
      </c>
      <c r="F392" s="195"/>
      <c r="G392" s="195"/>
      <c r="H392" s="74"/>
      <c r="I392" s="74">
        <v>7502</v>
      </c>
      <c r="J392" s="74">
        <v>0</v>
      </c>
      <c r="K392" s="74">
        <v>0</v>
      </c>
      <c r="L392" s="74">
        <v>0</v>
      </c>
    </row>
    <row r="393" spans="1:20" ht="15.95" customHeight="1" x14ac:dyDescent="0.2">
      <c r="A393" s="59"/>
      <c r="B393" s="68" t="s">
        <v>180</v>
      </c>
      <c r="C393" s="104">
        <v>633006</v>
      </c>
      <c r="D393" s="127">
        <v>41</v>
      </c>
      <c r="E393" s="104" t="s">
        <v>360</v>
      </c>
      <c r="F393" s="195"/>
      <c r="G393" s="195"/>
      <c r="H393" s="74">
        <v>7600</v>
      </c>
      <c r="I393" s="74">
        <v>7600</v>
      </c>
      <c r="J393" s="74">
        <v>9000</v>
      </c>
      <c r="K393" s="74">
        <v>9000</v>
      </c>
      <c r="L393" s="74">
        <v>9000</v>
      </c>
    </row>
    <row r="394" spans="1:20" ht="15.95" customHeight="1" x14ac:dyDescent="0.2">
      <c r="A394" s="104" t="s">
        <v>401</v>
      </c>
      <c r="B394" s="59"/>
      <c r="C394" s="59"/>
      <c r="D394" s="69"/>
      <c r="E394" s="64" t="s">
        <v>69</v>
      </c>
      <c r="F394" s="249">
        <v>213984.48</v>
      </c>
      <c r="G394" s="249">
        <v>212848.17</v>
      </c>
      <c r="H394" s="147">
        <f>SUM(H387:H393)</f>
        <v>201004</v>
      </c>
      <c r="I394" s="147">
        <f t="shared" ref="I394" si="48">SUM(I388:I393)</f>
        <v>213246</v>
      </c>
      <c r="J394" s="147">
        <f>SUM(J388:J393)</f>
        <v>210066</v>
      </c>
      <c r="K394" s="147">
        <f>SUM(K388:K393)</f>
        <v>210066</v>
      </c>
      <c r="L394" s="147">
        <f>SUM(L388:L393)</f>
        <v>210066</v>
      </c>
      <c r="N394" s="54">
        <f>SUM(F394)</f>
        <v>213984.48</v>
      </c>
      <c r="O394" s="54">
        <f t="shared" ref="O394:T394" si="49">SUM(G394)</f>
        <v>212848.17</v>
      </c>
      <c r="P394" s="54">
        <f t="shared" si="49"/>
        <v>201004</v>
      </c>
      <c r="Q394" s="54">
        <f t="shared" si="49"/>
        <v>213246</v>
      </c>
      <c r="R394" s="54">
        <f t="shared" si="49"/>
        <v>210066</v>
      </c>
      <c r="S394" s="54">
        <f t="shared" si="49"/>
        <v>210066</v>
      </c>
      <c r="T394" s="54">
        <f t="shared" si="49"/>
        <v>210066</v>
      </c>
    </row>
    <row r="395" spans="1:20" s="10" customFormat="1" ht="15.95" customHeight="1" x14ac:dyDescent="0.2">
      <c r="A395" s="97" t="s">
        <v>450</v>
      </c>
      <c r="B395" s="106" t="s">
        <v>483</v>
      </c>
      <c r="C395" s="107"/>
      <c r="D395" s="97"/>
      <c r="E395" s="97"/>
      <c r="F395" s="55"/>
      <c r="G395" s="55"/>
      <c r="H395" s="11"/>
      <c r="I395" s="11"/>
      <c r="J395" s="11"/>
      <c r="K395" s="11"/>
      <c r="L395" s="11"/>
    </row>
    <row r="396" spans="1:20" ht="15.95" customHeight="1" x14ac:dyDescent="0.2">
      <c r="A396" s="65"/>
      <c r="B396" s="111" t="s">
        <v>183</v>
      </c>
      <c r="C396" s="87"/>
      <c r="D396" s="71"/>
      <c r="E396" s="71" t="s">
        <v>181</v>
      </c>
      <c r="F396" s="250"/>
      <c r="G396" s="250"/>
      <c r="H396" s="66"/>
      <c r="I396" s="66"/>
      <c r="J396" s="66"/>
      <c r="K396" s="66"/>
      <c r="L396" s="66"/>
    </row>
    <row r="397" spans="1:20" ht="15.95" customHeight="1" x14ac:dyDescent="0.2">
      <c r="A397" s="59"/>
      <c r="B397" s="111" t="s">
        <v>183</v>
      </c>
      <c r="C397" s="84">
        <v>633011</v>
      </c>
      <c r="D397" s="59">
        <v>111</v>
      </c>
      <c r="E397" s="59" t="s">
        <v>696</v>
      </c>
      <c r="F397" s="250"/>
      <c r="G397" s="250">
        <v>2105.7600000000002</v>
      </c>
      <c r="H397" s="66">
        <v>1399</v>
      </c>
      <c r="I397" s="66">
        <v>2870</v>
      </c>
      <c r="J397" s="66">
        <v>2870</v>
      </c>
      <c r="K397" s="66">
        <v>2870</v>
      </c>
      <c r="L397" s="66">
        <v>2870</v>
      </c>
      <c r="M397" s="55"/>
    </row>
    <row r="398" spans="1:20" ht="15.95" customHeight="1" x14ac:dyDescent="0.2">
      <c r="A398" s="104" t="s">
        <v>402</v>
      </c>
      <c r="B398" s="64"/>
      <c r="C398" s="84"/>
      <c r="D398" s="59"/>
      <c r="E398" s="64" t="s">
        <v>69</v>
      </c>
      <c r="F398" s="249">
        <v>2411.04</v>
      </c>
      <c r="G398" s="249">
        <v>2105.7600000000002</v>
      </c>
      <c r="H398" s="147">
        <f t="shared" ref="H398:I398" si="50">SUM(H397)</f>
        <v>1399</v>
      </c>
      <c r="I398" s="147">
        <f t="shared" si="50"/>
        <v>2870</v>
      </c>
      <c r="J398" s="147">
        <f>SUM(J397)</f>
        <v>2870</v>
      </c>
      <c r="K398" s="147">
        <f>SUM(K397)</f>
        <v>2870</v>
      </c>
      <c r="L398" s="147">
        <f>SUM(L397)</f>
        <v>2870</v>
      </c>
      <c r="M398" s="196"/>
      <c r="N398" s="54">
        <f>SUM(F398)</f>
        <v>2411.04</v>
      </c>
      <c r="O398" s="54">
        <f t="shared" ref="O398:T398" si="51">SUM(G398)</f>
        <v>2105.7600000000002</v>
      </c>
      <c r="P398" s="54">
        <f t="shared" si="51"/>
        <v>1399</v>
      </c>
      <c r="Q398" s="54">
        <f t="shared" si="51"/>
        <v>2870</v>
      </c>
      <c r="R398" s="54">
        <f t="shared" si="51"/>
        <v>2870</v>
      </c>
      <c r="S398" s="54">
        <f t="shared" si="51"/>
        <v>2870</v>
      </c>
      <c r="T398" s="54">
        <f t="shared" si="51"/>
        <v>2870</v>
      </c>
    </row>
    <row r="399" spans="1:20" ht="15.95" customHeight="1" x14ac:dyDescent="0.2">
      <c r="A399" s="104" t="s">
        <v>402</v>
      </c>
      <c r="B399" s="64" t="s">
        <v>183</v>
      </c>
      <c r="C399" s="84">
        <v>611.63300000000004</v>
      </c>
      <c r="D399" s="59">
        <v>111</v>
      </c>
      <c r="E399" s="59" t="s">
        <v>245</v>
      </c>
      <c r="F399" s="276"/>
      <c r="G399" s="276"/>
      <c r="H399" s="176">
        <v>595796</v>
      </c>
      <c r="I399" s="176">
        <v>617825</v>
      </c>
      <c r="J399" s="176">
        <v>617825</v>
      </c>
      <c r="K399" s="176">
        <v>617825</v>
      </c>
      <c r="L399" s="176">
        <v>617825</v>
      </c>
      <c r="M399" s="204"/>
    </row>
    <row r="400" spans="1:20" ht="15.95" customHeight="1" x14ac:dyDescent="0.2">
      <c r="A400" s="104" t="s">
        <v>402</v>
      </c>
      <c r="B400" s="64" t="s">
        <v>183</v>
      </c>
      <c r="C400" s="84">
        <v>633</v>
      </c>
      <c r="D400" s="59">
        <v>111</v>
      </c>
      <c r="E400" s="59" t="s">
        <v>250</v>
      </c>
      <c r="F400" s="250"/>
      <c r="G400" s="250"/>
      <c r="H400" s="66">
        <v>23770</v>
      </c>
      <c r="I400" s="66">
        <v>26570</v>
      </c>
      <c r="J400" s="66">
        <v>26570</v>
      </c>
      <c r="K400" s="66">
        <v>26570</v>
      </c>
      <c r="L400" s="66">
        <v>26570</v>
      </c>
      <c r="M400" s="55"/>
    </row>
    <row r="401" spans="1:20" ht="15.95" customHeight="1" x14ac:dyDescent="0.2">
      <c r="A401" s="104" t="s">
        <v>402</v>
      </c>
      <c r="B401" s="111" t="s">
        <v>183</v>
      </c>
      <c r="C401" s="84">
        <v>633</v>
      </c>
      <c r="D401" s="59">
        <v>111</v>
      </c>
      <c r="E401" s="59" t="s">
        <v>246</v>
      </c>
      <c r="F401" s="250"/>
      <c r="G401" s="250"/>
      <c r="H401" s="66">
        <v>10734</v>
      </c>
      <c r="I401" s="66">
        <v>11129</v>
      </c>
      <c r="J401" s="66">
        <v>11129</v>
      </c>
      <c r="K401" s="66">
        <v>11129</v>
      </c>
      <c r="L401" s="66">
        <v>11129</v>
      </c>
      <c r="M401" s="55"/>
    </row>
    <row r="402" spans="1:20" ht="15.95" customHeight="1" x14ac:dyDescent="0.2">
      <c r="A402" s="104"/>
      <c r="B402" s="111" t="s">
        <v>183</v>
      </c>
      <c r="C402" s="84">
        <v>633</v>
      </c>
      <c r="D402" s="59">
        <v>111</v>
      </c>
      <c r="E402" s="59" t="s">
        <v>347</v>
      </c>
      <c r="F402" s="250"/>
      <c r="G402" s="250"/>
      <c r="H402" s="66">
        <v>1500</v>
      </c>
      <c r="I402" s="66">
        <v>600</v>
      </c>
      <c r="J402" s="66">
        <v>600</v>
      </c>
      <c r="K402" s="66">
        <v>600</v>
      </c>
      <c r="L402" s="66">
        <v>600</v>
      </c>
      <c r="M402" s="55"/>
    </row>
    <row r="403" spans="1:20" ht="15.95" customHeight="1" x14ac:dyDescent="0.2">
      <c r="A403" s="104"/>
      <c r="B403" s="111" t="s">
        <v>183</v>
      </c>
      <c r="C403" s="84">
        <v>633</v>
      </c>
      <c r="D403" s="59">
        <v>111</v>
      </c>
      <c r="E403" s="59" t="s">
        <v>365</v>
      </c>
      <c r="F403" s="250"/>
      <c r="G403" s="250"/>
      <c r="H403" s="66">
        <v>299</v>
      </c>
      <c r="I403" s="66">
        <v>100</v>
      </c>
      <c r="J403" s="66">
        <v>100</v>
      </c>
      <c r="K403" s="66">
        <v>100</v>
      </c>
      <c r="L403" s="66">
        <v>100</v>
      </c>
      <c r="M403" s="55"/>
    </row>
    <row r="404" spans="1:20" ht="15.95" customHeight="1" x14ac:dyDescent="0.2">
      <c r="A404" s="59"/>
      <c r="B404" s="111" t="s">
        <v>183</v>
      </c>
      <c r="C404" s="59">
        <v>633</v>
      </c>
      <c r="D404" s="59">
        <v>111</v>
      </c>
      <c r="E404" s="59" t="s">
        <v>547</v>
      </c>
      <c r="F404" s="250"/>
      <c r="G404" s="250"/>
      <c r="H404" s="66">
        <v>1378</v>
      </c>
      <c r="I404" s="66">
        <v>654</v>
      </c>
      <c r="J404" s="66">
        <v>654</v>
      </c>
      <c r="K404" s="66">
        <v>654</v>
      </c>
      <c r="L404" s="66">
        <v>654</v>
      </c>
      <c r="M404" s="55"/>
    </row>
    <row r="405" spans="1:20" ht="15.95" customHeight="1" x14ac:dyDescent="0.2">
      <c r="A405" s="59"/>
      <c r="B405" s="111" t="s">
        <v>183</v>
      </c>
      <c r="C405" s="59">
        <v>633</v>
      </c>
      <c r="D405" s="59">
        <v>111</v>
      </c>
      <c r="E405" s="59" t="s">
        <v>697</v>
      </c>
      <c r="F405" s="250"/>
      <c r="G405" s="250"/>
      <c r="H405" s="66">
        <v>1496</v>
      </c>
      <c r="I405" s="66">
        <v>2153</v>
      </c>
      <c r="J405" s="66">
        <v>2153</v>
      </c>
      <c r="K405" s="66">
        <v>2153</v>
      </c>
      <c r="L405" s="66">
        <v>2153</v>
      </c>
      <c r="M405" s="55"/>
    </row>
    <row r="406" spans="1:20" ht="16.5" customHeight="1" x14ac:dyDescent="0.2">
      <c r="A406" s="59"/>
      <c r="B406" s="64" t="s">
        <v>183</v>
      </c>
      <c r="C406" s="59">
        <v>611</v>
      </c>
      <c r="D406" s="59">
        <v>111</v>
      </c>
      <c r="E406" s="59" t="s">
        <v>698</v>
      </c>
      <c r="F406" s="250"/>
      <c r="G406" s="250"/>
      <c r="H406" s="66">
        <v>4095</v>
      </c>
      <c r="I406" s="66">
        <v>4346</v>
      </c>
      <c r="J406" s="66">
        <v>4346</v>
      </c>
      <c r="K406" s="66">
        <v>4346</v>
      </c>
      <c r="L406" s="66">
        <v>4346</v>
      </c>
      <c r="M406" s="55"/>
    </row>
    <row r="407" spans="1:20" ht="17.25" customHeight="1" x14ac:dyDescent="0.2">
      <c r="A407" s="59"/>
      <c r="B407" s="111" t="s">
        <v>183</v>
      </c>
      <c r="C407" s="59">
        <v>611</v>
      </c>
      <c r="D407" s="59">
        <v>111</v>
      </c>
      <c r="E407" s="59" t="s">
        <v>699</v>
      </c>
      <c r="F407" s="250"/>
      <c r="G407" s="250"/>
      <c r="H407" s="66">
        <v>0</v>
      </c>
      <c r="I407" s="66">
        <v>715</v>
      </c>
      <c r="J407" s="66">
        <v>0</v>
      </c>
      <c r="K407" s="66">
        <v>0</v>
      </c>
      <c r="L407" s="66">
        <v>0</v>
      </c>
      <c r="M407" s="3"/>
    </row>
    <row r="408" spans="1:20" ht="17.25" customHeight="1" x14ac:dyDescent="0.2">
      <c r="A408" s="59"/>
      <c r="B408" s="111" t="s">
        <v>183</v>
      </c>
      <c r="C408" s="59">
        <v>633</v>
      </c>
      <c r="D408" s="59">
        <v>111</v>
      </c>
      <c r="E408" s="59" t="s">
        <v>747</v>
      </c>
      <c r="F408" s="250"/>
      <c r="G408" s="250"/>
      <c r="H408" s="66">
        <v>0</v>
      </c>
      <c r="I408" s="66">
        <v>5250</v>
      </c>
      <c r="J408" s="66">
        <v>5250</v>
      </c>
      <c r="K408" s="66">
        <v>5250</v>
      </c>
      <c r="L408" s="66">
        <v>5250</v>
      </c>
      <c r="M408" s="3"/>
    </row>
    <row r="409" spans="1:20" ht="17.25" customHeight="1" x14ac:dyDescent="0.2">
      <c r="A409" s="59"/>
      <c r="B409" s="111" t="s">
        <v>183</v>
      </c>
      <c r="C409" s="59">
        <v>633</v>
      </c>
      <c r="D409" s="59">
        <v>111</v>
      </c>
      <c r="E409" s="59" t="s">
        <v>748</v>
      </c>
      <c r="F409" s="250"/>
      <c r="G409" s="250"/>
      <c r="H409" s="66">
        <v>0</v>
      </c>
      <c r="I409" s="66">
        <v>2800</v>
      </c>
      <c r="J409" s="66">
        <v>2800</v>
      </c>
      <c r="K409" s="66">
        <v>2800</v>
      </c>
      <c r="L409" s="66">
        <v>2800</v>
      </c>
      <c r="M409" s="3"/>
    </row>
    <row r="410" spans="1:20" ht="16.5" customHeight="1" x14ac:dyDescent="0.2">
      <c r="A410" s="104"/>
      <c r="B410" s="111" t="s">
        <v>183</v>
      </c>
      <c r="C410" s="141">
        <v>633006</v>
      </c>
      <c r="D410" s="139">
        <v>41</v>
      </c>
      <c r="E410" s="139" t="s">
        <v>410</v>
      </c>
      <c r="F410" s="250"/>
      <c r="G410" s="250"/>
      <c r="H410" s="66">
        <v>9000</v>
      </c>
      <c r="I410" s="66">
        <v>9000</v>
      </c>
      <c r="J410" s="66">
        <v>9000</v>
      </c>
      <c r="K410" s="66">
        <v>9000</v>
      </c>
      <c r="L410" s="66">
        <v>9000</v>
      </c>
    </row>
    <row r="411" spans="1:20" ht="15.75" customHeight="1" x14ac:dyDescent="0.2">
      <c r="A411" s="104" t="s">
        <v>402</v>
      </c>
      <c r="B411" s="59"/>
      <c r="C411" s="128"/>
      <c r="D411" s="104"/>
      <c r="E411" s="64" t="s">
        <v>69</v>
      </c>
      <c r="F411" s="249">
        <v>669389.34</v>
      </c>
      <c r="G411" s="249">
        <v>657401.97</v>
      </c>
      <c r="H411" s="147">
        <f t="shared" ref="H411:I411" si="52">SUM(H399:H410)</f>
        <v>648068</v>
      </c>
      <c r="I411" s="147">
        <f t="shared" si="52"/>
        <v>681142</v>
      </c>
      <c r="J411" s="147">
        <f>SUM(J399:J410)</f>
        <v>680427</v>
      </c>
      <c r="K411" s="147">
        <f>SUM(K399:K410)</f>
        <v>680427</v>
      </c>
      <c r="L411" s="147">
        <f>SUM(L399:L410)</f>
        <v>680427</v>
      </c>
      <c r="N411" s="54">
        <f>SUM(F411)</f>
        <v>669389.34</v>
      </c>
      <c r="O411" s="54">
        <f t="shared" ref="O411:T411" si="53">SUM(G411)</f>
        <v>657401.97</v>
      </c>
      <c r="P411" s="54">
        <f t="shared" si="53"/>
        <v>648068</v>
      </c>
      <c r="Q411" s="54">
        <f t="shared" si="53"/>
        <v>681142</v>
      </c>
      <c r="R411" s="54">
        <f t="shared" si="53"/>
        <v>680427</v>
      </c>
      <c r="S411" s="54">
        <f t="shared" si="53"/>
        <v>680427</v>
      </c>
      <c r="T411" s="54">
        <f t="shared" si="53"/>
        <v>680427</v>
      </c>
    </row>
    <row r="412" spans="1:20" s="10" customFormat="1" ht="17.25" customHeight="1" x14ac:dyDescent="0.2">
      <c r="A412" s="97" t="s">
        <v>450</v>
      </c>
      <c r="B412" s="129" t="s">
        <v>484</v>
      </c>
      <c r="C412" s="94"/>
      <c r="D412" s="65"/>
      <c r="E412" s="130"/>
      <c r="F412" s="55"/>
      <c r="G412" s="55"/>
      <c r="H412" s="11"/>
      <c r="I412" s="11"/>
      <c r="J412" s="11"/>
      <c r="K412" s="11"/>
      <c r="L412" s="11"/>
    </row>
    <row r="413" spans="1:20" ht="15.75" customHeight="1" x14ac:dyDescent="0.2">
      <c r="A413" s="104" t="s">
        <v>403</v>
      </c>
      <c r="B413" s="64" t="s">
        <v>619</v>
      </c>
      <c r="C413" s="84">
        <v>633</v>
      </c>
      <c r="D413" s="59">
        <v>41</v>
      </c>
      <c r="E413" s="59" t="s">
        <v>362</v>
      </c>
      <c r="F413" s="250"/>
      <c r="G413" s="250"/>
      <c r="H413" s="66">
        <v>42376</v>
      </c>
      <c r="I413" s="66">
        <v>42376</v>
      </c>
      <c r="J413" s="66">
        <v>41949</v>
      </c>
      <c r="K413" s="66">
        <v>43000</v>
      </c>
      <c r="L413" s="66">
        <v>44000</v>
      </c>
    </row>
    <row r="414" spans="1:20" ht="15.75" customHeight="1" x14ac:dyDescent="0.2">
      <c r="A414" s="104"/>
      <c r="B414" s="64"/>
      <c r="C414" s="84">
        <v>635</v>
      </c>
      <c r="D414" s="59">
        <v>41</v>
      </c>
      <c r="E414" s="59" t="s">
        <v>902</v>
      </c>
      <c r="F414" s="250">
        <v>0</v>
      </c>
      <c r="G414" s="250">
        <v>0</v>
      </c>
      <c r="H414" s="66">
        <v>0</v>
      </c>
      <c r="I414" s="66">
        <v>0</v>
      </c>
      <c r="J414" s="66">
        <v>10000</v>
      </c>
      <c r="K414" s="66">
        <v>0</v>
      </c>
      <c r="L414" s="66">
        <v>0</v>
      </c>
    </row>
    <row r="415" spans="1:20" ht="18" customHeight="1" x14ac:dyDescent="0.2">
      <c r="A415" s="104"/>
      <c r="B415" s="64" t="s">
        <v>619</v>
      </c>
      <c r="C415" s="84">
        <v>640</v>
      </c>
      <c r="D415" s="59">
        <v>41</v>
      </c>
      <c r="E415" s="164" t="s">
        <v>528</v>
      </c>
      <c r="F415" s="250"/>
      <c r="G415" s="250"/>
      <c r="H415" s="66">
        <v>2000</v>
      </c>
      <c r="I415" s="66">
        <v>2000</v>
      </c>
      <c r="J415" s="66">
        <v>2000</v>
      </c>
      <c r="K415" s="66">
        <v>2000</v>
      </c>
      <c r="L415" s="66">
        <v>2000</v>
      </c>
    </row>
    <row r="416" spans="1:20" ht="15.75" customHeight="1" x14ac:dyDescent="0.2">
      <c r="A416" s="104" t="s">
        <v>403</v>
      </c>
      <c r="B416" s="64"/>
      <c r="C416" s="84"/>
      <c r="D416" s="59"/>
      <c r="E416" s="64" t="s">
        <v>69</v>
      </c>
      <c r="F416" s="249">
        <v>39445.14</v>
      </c>
      <c r="G416" s="249">
        <v>41842.959999999999</v>
      </c>
      <c r="H416" s="147">
        <f t="shared" ref="H416:I416" si="54">SUM(H413:H415)</f>
        <v>44376</v>
      </c>
      <c r="I416" s="147">
        <f t="shared" si="54"/>
        <v>44376</v>
      </c>
      <c r="J416" s="147">
        <f>SUM(J413:J415)</f>
        <v>53949</v>
      </c>
      <c r="K416" s="147">
        <f>SUM(K413:K415)</f>
        <v>45000</v>
      </c>
      <c r="L416" s="147">
        <f>SUM(L413:L415)</f>
        <v>46000</v>
      </c>
      <c r="N416" s="54">
        <f>SUM(F416)</f>
        <v>39445.14</v>
      </c>
      <c r="O416" s="54">
        <f t="shared" ref="O416:T416" si="55">SUM(G416)</f>
        <v>41842.959999999999</v>
      </c>
      <c r="P416" s="54">
        <f t="shared" si="55"/>
        <v>44376</v>
      </c>
      <c r="Q416" s="54">
        <f t="shared" si="55"/>
        <v>44376</v>
      </c>
      <c r="R416" s="54">
        <f t="shared" si="55"/>
        <v>53949</v>
      </c>
      <c r="S416" s="54">
        <f t="shared" si="55"/>
        <v>45000</v>
      </c>
      <c r="T416" s="54">
        <f t="shared" si="55"/>
        <v>46000</v>
      </c>
    </row>
    <row r="417" spans="1:20" s="10" customFormat="1" ht="18" customHeight="1" x14ac:dyDescent="0.2">
      <c r="A417" s="89" t="s">
        <v>450</v>
      </c>
      <c r="B417" s="100" t="s">
        <v>485</v>
      </c>
      <c r="C417" s="88"/>
      <c r="D417" s="89"/>
      <c r="E417" s="89"/>
      <c r="F417" s="55"/>
      <c r="G417" s="55"/>
      <c r="H417" s="11"/>
      <c r="I417" s="11"/>
      <c r="J417" s="11"/>
      <c r="K417" s="11"/>
      <c r="L417" s="11"/>
    </row>
    <row r="418" spans="1:20" ht="15.75" customHeight="1" x14ac:dyDescent="0.2">
      <c r="A418" s="104" t="s">
        <v>404</v>
      </c>
      <c r="B418" s="64" t="s">
        <v>183</v>
      </c>
      <c r="C418" s="84">
        <v>633</v>
      </c>
      <c r="D418" s="59">
        <v>41</v>
      </c>
      <c r="E418" s="59" t="s">
        <v>363</v>
      </c>
      <c r="F418" s="250">
        <v>10667.72</v>
      </c>
      <c r="G418" s="250">
        <v>38616</v>
      </c>
      <c r="H418" s="66">
        <v>37667</v>
      </c>
      <c r="I418" s="66">
        <v>37667</v>
      </c>
      <c r="J418" s="66">
        <v>37288</v>
      </c>
      <c r="K418" s="66">
        <v>38000</v>
      </c>
      <c r="L418" s="66">
        <v>39000</v>
      </c>
    </row>
    <row r="419" spans="1:20" ht="15.75" customHeight="1" x14ac:dyDescent="0.2">
      <c r="A419" s="108" t="s">
        <v>404</v>
      </c>
      <c r="B419" s="59"/>
      <c r="C419" s="84"/>
      <c r="D419" s="59"/>
      <c r="E419" s="64" t="s">
        <v>69</v>
      </c>
      <c r="F419" s="251">
        <f t="shared" ref="F419:I419" si="56">SUM(F418)</f>
        <v>10667.72</v>
      </c>
      <c r="G419" s="251">
        <f t="shared" si="56"/>
        <v>38616</v>
      </c>
      <c r="H419" s="171">
        <f t="shared" si="56"/>
        <v>37667</v>
      </c>
      <c r="I419" s="171">
        <f t="shared" si="56"/>
        <v>37667</v>
      </c>
      <c r="J419" s="171">
        <f>SUM(J418)</f>
        <v>37288</v>
      </c>
      <c r="K419" s="171">
        <f>SUM(K418)</f>
        <v>38000</v>
      </c>
      <c r="L419" s="171">
        <f>SUM(L418)</f>
        <v>39000</v>
      </c>
      <c r="N419" s="54">
        <f>SUM(F419)</f>
        <v>10667.72</v>
      </c>
      <c r="O419" s="54">
        <f t="shared" ref="O419:T419" si="57">SUM(G419)</f>
        <v>38616</v>
      </c>
      <c r="P419" s="54">
        <f t="shared" si="57"/>
        <v>37667</v>
      </c>
      <c r="Q419" s="54">
        <f t="shared" si="57"/>
        <v>37667</v>
      </c>
      <c r="R419" s="54">
        <f t="shared" si="57"/>
        <v>37288</v>
      </c>
      <c r="S419" s="54">
        <f t="shared" si="57"/>
        <v>38000</v>
      </c>
      <c r="T419" s="54">
        <f t="shared" si="57"/>
        <v>39000</v>
      </c>
    </row>
    <row r="420" spans="1:20" s="12" customFormat="1" ht="18" customHeight="1" x14ac:dyDescent="0.2">
      <c r="A420" s="72" t="s">
        <v>315</v>
      </c>
      <c r="B420" s="72"/>
      <c r="C420" s="131"/>
      <c r="D420" s="131"/>
      <c r="E420" s="131"/>
      <c r="F420" s="55"/>
      <c r="G420" s="55"/>
      <c r="H420" s="11"/>
      <c r="I420" s="11"/>
      <c r="J420" s="11"/>
      <c r="K420" s="11"/>
      <c r="L420" s="11"/>
    </row>
    <row r="421" spans="1:20" s="10" customFormat="1" ht="16.5" customHeight="1" x14ac:dyDescent="0.2">
      <c r="A421" s="97" t="s">
        <v>450</v>
      </c>
      <c r="B421" s="106" t="s">
        <v>486</v>
      </c>
      <c r="C421" s="107"/>
      <c r="D421" s="97"/>
      <c r="E421" s="97"/>
      <c r="F421" s="55"/>
      <c r="G421" s="55"/>
      <c r="H421" s="11"/>
      <c r="I421" s="11"/>
      <c r="J421" s="11"/>
      <c r="K421" s="11"/>
      <c r="L421" s="11"/>
    </row>
    <row r="422" spans="1:20" ht="17.25" customHeight="1" x14ac:dyDescent="0.2">
      <c r="A422" s="65"/>
      <c r="B422" s="64" t="s">
        <v>185</v>
      </c>
      <c r="C422" s="83"/>
      <c r="D422" s="71"/>
      <c r="E422" s="71" t="s">
        <v>186</v>
      </c>
      <c r="F422" s="250"/>
      <c r="G422" s="250"/>
      <c r="H422" s="66"/>
      <c r="I422" s="66"/>
      <c r="J422" s="66"/>
      <c r="K422" s="66"/>
      <c r="L422" s="66"/>
    </row>
    <row r="423" spans="1:20" ht="18.75" customHeight="1" x14ac:dyDescent="0.2">
      <c r="A423" s="104" t="s">
        <v>416</v>
      </c>
      <c r="B423" s="73"/>
      <c r="C423" s="84">
        <v>637001</v>
      </c>
      <c r="D423" s="59">
        <v>41</v>
      </c>
      <c r="E423" s="59" t="s">
        <v>582</v>
      </c>
      <c r="F423" s="195"/>
      <c r="G423" s="195"/>
      <c r="H423" s="74">
        <v>1000</v>
      </c>
      <c r="I423" s="74">
        <v>1900</v>
      </c>
      <c r="J423" s="74">
        <v>1900</v>
      </c>
      <c r="K423" s="74">
        <v>1900</v>
      </c>
      <c r="L423" s="74">
        <v>1900</v>
      </c>
    </row>
    <row r="424" spans="1:20" ht="17.25" customHeight="1" x14ac:dyDescent="0.2">
      <c r="A424" s="104" t="s">
        <v>416</v>
      </c>
      <c r="B424" s="59"/>
      <c r="C424" s="84"/>
      <c r="D424" s="59"/>
      <c r="E424" s="64" t="s">
        <v>69</v>
      </c>
      <c r="F424" s="249">
        <v>1026.3</v>
      </c>
      <c r="G424" s="249">
        <v>677</v>
      </c>
      <c r="H424" s="147">
        <f t="shared" ref="H424:I424" si="58">SUM(H423)</f>
        <v>1000</v>
      </c>
      <c r="I424" s="147">
        <f t="shared" si="58"/>
        <v>1900</v>
      </c>
      <c r="J424" s="147">
        <f>SUM(J423)</f>
        <v>1900</v>
      </c>
      <c r="K424" s="147">
        <f>SUM(K423)</f>
        <v>1900</v>
      </c>
      <c r="L424" s="147">
        <f>SUM(L423)</f>
        <v>1900</v>
      </c>
      <c r="N424" s="54">
        <f>SUM(F424)</f>
        <v>1026.3</v>
      </c>
      <c r="O424" s="54">
        <f t="shared" ref="O424:T424" si="59">SUM(G424)</f>
        <v>677</v>
      </c>
      <c r="P424" s="54">
        <f t="shared" si="59"/>
        <v>1000</v>
      </c>
      <c r="Q424" s="54">
        <f t="shared" si="59"/>
        <v>1900</v>
      </c>
      <c r="R424" s="54">
        <f t="shared" si="59"/>
        <v>1900</v>
      </c>
      <c r="S424" s="54">
        <f t="shared" si="59"/>
        <v>1900</v>
      </c>
      <c r="T424" s="54">
        <f t="shared" si="59"/>
        <v>1900</v>
      </c>
    </row>
    <row r="425" spans="1:20" s="12" customFormat="1" ht="17.25" customHeight="1" x14ac:dyDescent="0.2">
      <c r="A425" s="72" t="s">
        <v>332</v>
      </c>
      <c r="B425" s="89"/>
      <c r="C425" s="88"/>
      <c r="D425" s="89"/>
      <c r="E425" s="89"/>
      <c r="F425" s="55"/>
      <c r="G425" s="55"/>
      <c r="H425" s="11"/>
      <c r="I425" s="11"/>
      <c r="J425" s="11"/>
      <c r="K425" s="11"/>
      <c r="L425" s="11"/>
    </row>
    <row r="426" spans="1:20" s="10" customFormat="1" ht="14.25" customHeight="1" x14ac:dyDescent="0.2">
      <c r="A426" s="97" t="s">
        <v>450</v>
      </c>
      <c r="B426" s="106" t="s">
        <v>901</v>
      </c>
      <c r="C426" s="107"/>
      <c r="D426" s="97"/>
      <c r="E426" s="97"/>
      <c r="F426" s="55"/>
      <c r="G426" s="55"/>
      <c r="H426" s="11"/>
      <c r="I426" s="11"/>
      <c r="J426" s="11"/>
      <c r="K426" s="11"/>
      <c r="L426" s="11"/>
    </row>
    <row r="427" spans="1:20" ht="18" customHeight="1" x14ac:dyDescent="0.2">
      <c r="A427" s="65"/>
      <c r="B427" s="111" t="s">
        <v>187</v>
      </c>
      <c r="C427" s="87"/>
      <c r="D427" s="71"/>
      <c r="E427" s="71" t="s">
        <v>188</v>
      </c>
      <c r="F427" s="250"/>
      <c r="G427" s="250"/>
      <c r="H427" s="66"/>
      <c r="I427" s="66"/>
      <c r="J427" s="66"/>
      <c r="K427" s="66"/>
      <c r="L427" s="66"/>
    </row>
    <row r="428" spans="1:20" ht="15.75" customHeight="1" x14ac:dyDescent="0.2">
      <c r="A428" s="104" t="s">
        <v>443</v>
      </c>
      <c r="B428" s="73"/>
      <c r="C428" s="84">
        <v>632001</v>
      </c>
      <c r="D428" s="59">
        <v>41</v>
      </c>
      <c r="E428" s="59" t="s">
        <v>824</v>
      </c>
      <c r="F428" s="195"/>
      <c r="G428" s="195"/>
      <c r="H428" s="74">
        <v>5024</v>
      </c>
      <c r="I428" s="74">
        <v>5024</v>
      </c>
      <c r="J428" s="74">
        <v>5024</v>
      </c>
      <c r="K428" s="74">
        <v>5024</v>
      </c>
      <c r="L428" s="74">
        <v>5024</v>
      </c>
    </row>
    <row r="429" spans="1:20" ht="15" customHeight="1" x14ac:dyDescent="0.2">
      <c r="A429" s="104" t="s">
        <v>443</v>
      </c>
      <c r="B429" s="59"/>
      <c r="C429" s="84"/>
      <c r="D429" s="59"/>
      <c r="E429" s="64" t="s">
        <v>69</v>
      </c>
      <c r="F429" s="249">
        <v>828.74</v>
      </c>
      <c r="G429" s="249">
        <v>5027.03</v>
      </c>
      <c r="H429" s="147">
        <f t="shared" ref="H429:I429" si="60">SUM(H428)</f>
        <v>5024</v>
      </c>
      <c r="I429" s="147">
        <f t="shared" si="60"/>
        <v>5024</v>
      </c>
      <c r="J429" s="147">
        <f>SUM(J428)</f>
        <v>5024</v>
      </c>
      <c r="K429" s="147">
        <f>SUM(K428)</f>
        <v>5024</v>
      </c>
      <c r="L429" s="147">
        <f>SUM(L428)</f>
        <v>5024</v>
      </c>
      <c r="N429" s="54">
        <f>SUM(F429)</f>
        <v>828.74</v>
      </c>
      <c r="O429" s="54">
        <f t="shared" ref="O429:T429" si="61">SUM(G429)</f>
        <v>5027.03</v>
      </c>
      <c r="P429" s="54">
        <f t="shared" si="61"/>
        <v>5024</v>
      </c>
      <c r="Q429" s="54">
        <f t="shared" si="61"/>
        <v>5024</v>
      </c>
      <c r="R429" s="54">
        <f t="shared" si="61"/>
        <v>5024</v>
      </c>
      <c r="S429" s="54">
        <f t="shared" si="61"/>
        <v>5024</v>
      </c>
      <c r="T429" s="54">
        <f t="shared" si="61"/>
        <v>5024</v>
      </c>
    </row>
    <row r="430" spans="1:20" s="12" customFormat="1" ht="15" customHeight="1" x14ac:dyDescent="0.2">
      <c r="A430" s="72" t="s">
        <v>333</v>
      </c>
      <c r="B430" s="89"/>
      <c r="C430" s="88"/>
      <c r="D430" s="89"/>
      <c r="E430" s="89"/>
      <c r="F430" s="55"/>
      <c r="G430" s="55"/>
      <c r="H430" s="11"/>
      <c r="I430" s="11"/>
      <c r="J430" s="11"/>
      <c r="K430" s="11"/>
      <c r="L430" s="11"/>
    </row>
    <row r="431" spans="1:20" s="10" customFormat="1" ht="15.75" customHeight="1" x14ac:dyDescent="0.2">
      <c r="A431" s="97" t="s">
        <v>450</v>
      </c>
      <c r="B431" s="106" t="s">
        <v>487</v>
      </c>
      <c r="C431" s="107"/>
      <c r="D431" s="97"/>
      <c r="E431" s="97"/>
      <c r="F431" s="55"/>
      <c r="G431" s="55"/>
      <c r="H431" s="11"/>
      <c r="I431" s="11"/>
      <c r="J431" s="11"/>
      <c r="K431" s="11"/>
      <c r="L431" s="11"/>
    </row>
    <row r="432" spans="1:20" ht="16.5" customHeight="1" x14ac:dyDescent="0.2">
      <c r="A432" s="65"/>
      <c r="B432" s="161" t="s">
        <v>606</v>
      </c>
      <c r="C432" s="87"/>
      <c r="D432" s="71"/>
      <c r="E432" s="71" t="s">
        <v>189</v>
      </c>
      <c r="F432" s="250"/>
      <c r="G432" s="250"/>
      <c r="H432" s="66"/>
      <c r="I432" s="66"/>
      <c r="J432" s="66"/>
      <c r="K432" s="66"/>
      <c r="L432" s="66"/>
    </row>
    <row r="433" spans="1:20" ht="15" customHeight="1" x14ac:dyDescent="0.2">
      <c r="A433" s="191" t="s">
        <v>413</v>
      </c>
      <c r="B433" s="73"/>
      <c r="C433" s="84">
        <v>632001</v>
      </c>
      <c r="D433" s="59">
        <v>41</v>
      </c>
      <c r="E433" s="59" t="s">
        <v>590</v>
      </c>
      <c r="F433" s="195"/>
      <c r="G433" s="195"/>
      <c r="H433" s="74">
        <v>430</v>
      </c>
      <c r="I433" s="74">
        <v>373</v>
      </c>
      <c r="J433" s="74">
        <v>430</v>
      </c>
      <c r="K433" s="74">
        <v>430</v>
      </c>
      <c r="L433" s="74">
        <v>430</v>
      </c>
    </row>
    <row r="434" spans="1:20" ht="17.25" customHeight="1" x14ac:dyDescent="0.2">
      <c r="A434" s="104"/>
      <c r="B434" s="73"/>
      <c r="C434" s="84">
        <v>633016</v>
      </c>
      <c r="D434" s="59">
        <v>41</v>
      </c>
      <c r="E434" s="59" t="s">
        <v>583</v>
      </c>
      <c r="F434" s="195"/>
      <c r="G434" s="195"/>
      <c r="H434" s="74">
        <v>200</v>
      </c>
      <c r="I434" s="74">
        <v>302</v>
      </c>
      <c r="J434" s="74">
        <v>200</v>
      </c>
      <c r="K434" s="74">
        <v>200</v>
      </c>
      <c r="L434" s="74">
        <v>200</v>
      </c>
    </row>
    <row r="435" spans="1:20" ht="15" customHeight="1" x14ac:dyDescent="0.2">
      <c r="A435" s="104"/>
      <c r="B435" s="73"/>
      <c r="C435" s="84">
        <v>634004</v>
      </c>
      <c r="D435" s="59">
        <v>41</v>
      </c>
      <c r="E435" s="59" t="s">
        <v>190</v>
      </c>
      <c r="F435" s="195"/>
      <c r="G435" s="195"/>
      <c r="H435" s="74">
        <v>930</v>
      </c>
      <c r="I435" s="74">
        <v>885</v>
      </c>
      <c r="J435" s="74">
        <v>930</v>
      </c>
      <c r="K435" s="74">
        <v>930</v>
      </c>
      <c r="L435" s="74">
        <v>930</v>
      </c>
    </row>
    <row r="436" spans="1:20" ht="15" customHeight="1" x14ac:dyDescent="0.2">
      <c r="A436" s="118"/>
      <c r="B436" s="73"/>
      <c r="C436" s="84">
        <v>633006</v>
      </c>
      <c r="D436" s="59">
        <v>41</v>
      </c>
      <c r="E436" s="59" t="s">
        <v>621</v>
      </c>
      <c r="F436" s="195"/>
      <c r="G436" s="195"/>
      <c r="H436" s="74">
        <v>800</v>
      </c>
      <c r="I436" s="74">
        <v>853</v>
      </c>
      <c r="J436" s="74">
        <v>853</v>
      </c>
      <c r="K436" s="74">
        <v>853</v>
      </c>
      <c r="L436" s="74">
        <v>853</v>
      </c>
    </row>
    <row r="437" spans="1:20" ht="17.25" customHeight="1" x14ac:dyDescent="0.2">
      <c r="A437" s="191" t="s">
        <v>413</v>
      </c>
      <c r="B437" s="59"/>
      <c r="C437" s="84"/>
      <c r="D437" s="59"/>
      <c r="E437" s="64" t="s">
        <v>69</v>
      </c>
      <c r="F437" s="249">
        <v>1527.6</v>
      </c>
      <c r="G437" s="249">
        <v>1323.45</v>
      </c>
      <c r="H437" s="147">
        <f>SUM(H432:H436)</f>
        <v>2360</v>
      </c>
      <c r="I437" s="147">
        <f t="shared" ref="I437" si="62">SUM(I433:I436)</f>
        <v>2413</v>
      </c>
      <c r="J437" s="147">
        <f>SUM(J433:J436)</f>
        <v>2413</v>
      </c>
      <c r="K437" s="147">
        <f>SUM(K433:K436)</f>
        <v>2413</v>
      </c>
      <c r="L437" s="147">
        <f>SUM(L433:L436)</f>
        <v>2413</v>
      </c>
      <c r="N437" s="54">
        <f>SUM(F437)</f>
        <v>1527.6</v>
      </c>
      <c r="O437" s="54">
        <f t="shared" ref="O437:T437" si="63">SUM(G437)</f>
        <v>1323.45</v>
      </c>
      <c r="P437" s="54">
        <f t="shared" si="63"/>
        <v>2360</v>
      </c>
      <c r="Q437" s="54">
        <f t="shared" si="63"/>
        <v>2413</v>
      </c>
      <c r="R437" s="54">
        <f t="shared" si="63"/>
        <v>2413</v>
      </c>
      <c r="S437" s="54">
        <f t="shared" si="63"/>
        <v>2413</v>
      </c>
      <c r="T437" s="54">
        <f t="shared" si="63"/>
        <v>2413</v>
      </c>
    </row>
    <row r="438" spans="1:20" s="10" customFormat="1" ht="17.25" customHeight="1" x14ac:dyDescent="0.2">
      <c r="A438" s="97" t="s">
        <v>450</v>
      </c>
      <c r="B438" s="106" t="s">
        <v>488</v>
      </c>
      <c r="C438" s="107"/>
      <c r="D438" s="97"/>
      <c r="E438" s="97"/>
      <c r="F438" s="55"/>
      <c r="G438" s="55"/>
      <c r="H438" s="11"/>
      <c r="I438" s="11"/>
      <c r="J438" s="11"/>
      <c r="K438" s="11"/>
      <c r="L438" s="11"/>
    </row>
    <row r="439" spans="1:20" ht="15.75" customHeight="1" x14ac:dyDescent="0.2">
      <c r="A439" s="108"/>
      <c r="B439" s="161" t="s">
        <v>606</v>
      </c>
      <c r="C439" s="83"/>
      <c r="D439" s="64"/>
      <c r="E439" s="64" t="s">
        <v>191</v>
      </c>
      <c r="F439" s="250"/>
      <c r="G439" s="250"/>
      <c r="H439" s="66"/>
      <c r="I439" s="66"/>
      <c r="J439" s="66"/>
      <c r="K439" s="66"/>
      <c r="L439" s="66"/>
    </row>
    <row r="440" spans="1:20" ht="16.5" customHeight="1" x14ac:dyDescent="0.2">
      <c r="A440" s="191" t="s">
        <v>334</v>
      </c>
      <c r="B440" s="73"/>
      <c r="C440" s="84">
        <v>611</v>
      </c>
      <c r="D440" s="59">
        <v>41</v>
      </c>
      <c r="E440" s="59" t="s">
        <v>192</v>
      </c>
      <c r="F440" s="195"/>
      <c r="G440" s="195"/>
      <c r="H440" s="74">
        <v>2220</v>
      </c>
      <c r="I440" s="74">
        <v>2400</v>
      </c>
      <c r="J440" s="74">
        <v>2568</v>
      </c>
      <c r="K440" s="74">
        <v>2568</v>
      </c>
      <c r="L440" s="74">
        <v>2568</v>
      </c>
    </row>
    <row r="441" spans="1:20" ht="16.5" customHeight="1" x14ac:dyDescent="0.2">
      <c r="A441" s="104"/>
      <c r="B441" s="73"/>
      <c r="C441" s="210" t="s">
        <v>19</v>
      </c>
      <c r="D441" s="59">
        <v>41</v>
      </c>
      <c r="E441" s="59" t="s">
        <v>193</v>
      </c>
      <c r="F441" s="195"/>
      <c r="G441" s="195"/>
      <c r="H441" s="74">
        <v>775</v>
      </c>
      <c r="I441" s="74">
        <v>775</v>
      </c>
      <c r="J441" s="74">
        <v>775</v>
      </c>
      <c r="K441" s="74">
        <v>775</v>
      </c>
      <c r="L441" s="74">
        <v>775</v>
      </c>
    </row>
    <row r="442" spans="1:20" ht="15.75" customHeight="1" x14ac:dyDescent="0.2">
      <c r="A442" s="104"/>
      <c r="B442" s="73"/>
      <c r="C442" s="84">
        <v>637015</v>
      </c>
      <c r="D442" s="59">
        <v>41</v>
      </c>
      <c r="E442" s="59" t="s">
        <v>381</v>
      </c>
      <c r="F442" s="195"/>
      <c r="G442" s="195"/>
      <c r="H442" s="74">
        <v>100</v>
      </c>
      <c r="I442" s="74">
        <v>100</v>
      </c>
      <c r="J442" s="74">
        <v>100</v>
      </c>
      <c r="K442" s="74">
        <v>100</v>
      </c>
      <c r="L442" s="74">
        <v>100</v>
      </c>
    </row>
    <row r="443" spans="1:20" ht="18" customHeight="1" x14ac:dyDescent="0.2">
      <c r="A443" s="104"/>
      <c r="B443" s="73"/>
      <c r="C443" s="84">
        <v>637027</v>
      </c>
      <c r="D443" s="59">
        <v>41</v>
      </c>
      <c r="E443" s="59" t="s">
        <v>382</v>
      </c>
      <c r="F443" s="195"/>
      <c r="G443" s="195"/>
      <c r="H443" s="74">
        <v>60</v>
      </c>
      <c r="I443" s="74">
        <v>120</v>
      </c>
      <c r="J443" s="74">
        <v>120</v>
      </c>
      <c r="K443" s="74">
        <v>120</v>
      </c>
      <c r="L443" s="74">
        <v>120</v>
      </c>
    </row>
    <row r="444" spans="1:20" ht="17.25" customHeight="1" x14ac:dyDescent="0.2">
      <c r="A444" s="191" t="s">
        <v>334</v>
      </c>
      <c r="B444" s="59"/>
      <c r="C444" s="84"/>
      <c r="D444" s="59"/>
      <c r="E444" s="64" t="s">
        <v>69</v>
      </c>
      <c r="F444" s="249">
        <v>2744.12</v>
      </c>
      <c r="G444" s="249">
        <v>2813.99</v>
      </c>
      <c r="H444" s="147">
        <f t="shared" ref="H444:I444" si="64">SUM(H440:H443)</f>
        <v>3155</v>
      </c>
      <c r="I444" s="147">
        <f t="shared" si="64"/>
        <v>3395</v>
      </c>
      <c r="J444" s="147">
        <f>SUM(J440:J443)</f>
        <v>3563</v>
      </c>
      <c r="K444" s="147">
        <f>SUM(K440:K443)</f>
        <v>3563</v>
      </c>
      <c r="L444" s="147">
        <f>SUM(L440:L443)</f>
        <v>3563</v>
      </c>
      <c r="N444" s="54">
        <f>SUM(F444)</f>
        <v>2744.12</v>
      </c>
      <c r="O444" s="54">
        <f t="shared" ref="O444:T444" si="65">SUM(G444)</f>
        <v>2813.99</v>
      </c>
      <c r="P444" s="54">
        <f t="shared" si="65"/>
        <v>3155</v>
      </c>
      <c r="Q444" s="54">
        <f t="shared" si="65"/>
        <v>3395</v>
      </c>
      <c r="R444" s="54">
        <f t="shared" si="65"/>
        <v>3563</v>
      </c>
      <c r="S444" s="54">
        <f t="shared" si="65"/>
        <v>3563</v>
      </c>
      <c r="T444" s="54">
        <f t="shared" si="65"/>
        <v>3563</v>
      </c>
    </row>
    <row r="445" spans="1:20" s="3" customFormat="1" ht="17.25" customHeight="1" x14ac:dyDescent="0.2">
      <c r="A445" s="238"/>
      <c r="B445" s="89"/>
      <c r="C445" s="88"/>
      <c r="D445" s="89"/>
      <c r="E445" s="72"/>
      <c r="F445" s="196"/>
      <c r="G445" s="196"/>
      <c r="H445" s="172"/>
      <c r="I445" s="172"/>
      <c r="J445" s="172"/>
      <c r="K445" s="172"/>
      <c r="L445" s="172"/>
    </row>
    <row r="446" spans="1:20" ht="15" customHeight="1" x14ac:dyDescent="0.2">
      <c r="A446" s="104"/>
      <c r="B446" s="64" t="s">
        <v>607</v>
      </c>
      <c r="C446" s="83"/>
      <c r="D446" s="64"/>
      <c r="E446" s="64" t="s">
        <v>194</v>
      </c>
      <c r="F446" s="250"/>
      <c r="G446" s="250"/>
      <c r="H446" s="66"/>
      <c r="I446" s="66"/>
      <c r="J446" s="66"/>
      <c r="K446" s="66"/>
      <c r="L446" s="66"/>
    </row>
    <row r="447" spans="1:20" ht="15" customHeight="1" x14ac:dyDescent="0.2">
      <c r="A447" s="191" t="s">
        <v>413</v>
      </c>
      <c r="B447" s="73"/>
      <c r="C447" s="84">
        <v>642003</v>
      </c>
      <c r="D447" s="59">
        <v>41</v>
      </c>
      <c r="E447" s="59" t="s">
        <v>738</v>
      </c>
      <c r="F447" s="195"/>
      <c r="G447" s="195"/>
      <c r="H447" s="74">
        <v>3000</v>
      </c>
      <c r="I447" s="74">
        <v>3000</v>
      </c>
      <c r="J447" s="74">
        <v>3000</v>
      </c>
      <c r="K447" s="74">
        <v>3000</v>
      </c>
      <c r="L447" s="74">
        <v>3000</v>
      </c>
    </row>
    <row r="448" spans="1:20" ht="15" customHeight="1" x14ac:dyDescent="0.2">
      <c r="A448" s="104"/>
      <c r="B448" s="59"/>
      <c r="C448" s="84">
        <v>633006</v>
      </c>
      <c r="D448" s="59">
        <v>41</v>
      </c>
      <c r="E448" s="59" t="s">
        <v>620</v>
      </c>
      <c r="F448" s="250"/>
      <c r="G448" s="250"/>
      <c r="H448" s="66">
        <v>2000</v>
      </c>
      <c r="I448" s="66">
        <v>2000</v>
      </c>
      <c r="J448" s="66">
        <v>2500</v>
      </c>
      <c r="K448" s="66">
        <v>2500</v>
      </c>
      <c r="L448" s="66">
        <v>2500</v>
      </c>
    </row>
    <row r="449" spans="1:20" ht="15" customHeight="1" thickBot="1" x14ac:dyDescent="0.25">
      <c r="A449" s="191" t="s">
        <v>413</v>
      </c>
      <c r="B449" s="109"/>
      <c r="C449" s="86"/>
      <c r="D449" s="62"/>
      <c r="E449" s="70" t="s">
        <v>69</v>
      </c>
      <c r="F449" s="277">
        <v>2827.54</v>
      </c>
      <c r="G449" s="277">
        <v>4625.6899999999996</v>
      </c>
      <c r="H449" s="177">
        <f>SUM(H447:H448)</f>
        <v>5000</v>
      </c>
      <c r="I449" s="177">
        <f>SUM(I447:I448)</f>
        <v>5000</v>
      </c>
      <c r="J449" s="177">
        <f>SUM(J447:J448)</f>
        <v>5500</v>
      </c>
      <c r="K449" s="177">
        <f>SUM(K447:K448)</f>
        <v>5500</v>
      </c>
      <c r="L449" s="177">
        <f>SUM(L447:L448)</f>
        <v>5500</v>
      </c>
      <c r="N449" s="54">
        <f>SUM(F449)</f>
        <v>2827.54</v>
      </c>
      <c r="O449" s="54">
        <f t="shared" ref="O449:T449" si="66">SUM(G449)</f>
        <v>4625.6899999999996</v>
      </c>
      <c r="P449" s="54">
        <f t="shared" si="66"/>
        <v>5000</v>
      </c>
      <c r="Q449" s="54">
        <f t="shared" si="66"/>
        <v>5000</v>
      </c>
      <c r="R449" s="54">
        <f t="shared" si="66"/>
        <v>5500</v>
      </c>
      <c r="S449" s="54">
        <f t="shared" si="66"/>
        <v>5500</v>
      </c>
      <c r="T449" s="54">
        <f t="shared" si="66"/>
        <v>5500</v>
      </c>
    </row>
    <row r="450" spans="1:20" ht="15" customHeight="1" thickBot="1" x14ac:dyDescent="0.3">
      <c r="A450" s="292" t="s">
        <v>435</v>
      </c>
      <c r="B450" s="290"/>
      <c r="C450" s="296"/>
      <c r="D450" s="297"/>
      <c r="E450" s="298"/>
      <c r="F450" s="288">
        <f>SUM(N450)</f>
        <v>1917691.6200000006</v>
      </c>
      <c r="G450" s="288">
        <f t="shared" ref="G450:L450" si="67">SUM(O450)</f>
        <v>2047424.02</v>
      </c>
      <c r="H450" s="287">
        <f t="shared" si="67"/>
        <v>1976528</v>
      </c>
      <c r="I450" s="287">
        <f t="shared" si="67"/>
        <v>2106211</v>
      </c>
      <c r="J450" s="287">
        <f t="shared" si="67"/>
        <v>2203657</v>
      </c>
      <c r="K450" s="287">
        <f t="shared" si="67"/>
        <v>2117785</v>
      </c>
      <c r="L450" s="287">
        <f t="shared" si="67"/>
        <v>2141835</v>
      </c>
      <c r="N450" s="54">
        <f>SUM(N74:N449)</f>
        <v>1917691.6200000006</v>
      </c>
      <c r="O450" s="54">
        <f t="shared" ref="O450:T450" si="68">SUM(O74:O449)</f>
        <v>2047424.02</v>
      </c>
      <c r="P450" s="54">
        <f t="shared" si="68"/>
        <v>1976528</v>
      </c>
      <c r="Q450" s="54">
        <f t="shared" si="68"/>
        <v>2106211</v>
      </c>
      <c r="R450" s="54">
        <f t="shared" si="68"/>
        <v>2203657</v>
      </c>
      <c r="S450" s="54">
        <f t="shared" si="68"/>
        <v>2117785</v>
      </c>
      <c r="T450" s="54">
        <f t="shared" si="68"/>
        <v>2141835</v>
      </c>
    </row>
    <row r="451" spans="1:20" ht="15.95" customHeight="1" x14ac:dyDescent="0.2">
      <c r="A451" s="77"/>
      <c r="B451" s="77"/>
      <c r="C451" s="168"/>
      <c r="D451" s="77"/>
      <c r="E451" s="167" t="s">
        <v>436</v>
      </c>
      <c r="F451" s="278"/>
      <c r="G451" s="278"/>
      <c r="H451" s="50"/>
      <c r="I451" s="50"/>
      <c r="J451" s="50"/>
      <c r="K451" s="50"/>
      <c r="L451" s="50"/>
    </row>
    <row r="452" spans="1:20" s="12" customFormat="1" ht="15.95" customHeight="1" x14ac:dyDescent="0.2">
      <c r="A452" s="72" t="s">
        <v>411</v>
      </c>
      <c r="B452" s="89"/>
      <c r="C452" s="88"/>
      <c r="D452" s="89"/>
      <c r="E452" s="89"/>
      <c r="F452" s="55"/>
      <c r="G452" s="55"/>
      <c r="H452" s="11"/>
      <c r="I452" s="11"/>
      <c r="J452" s="11"/>
      <c r="K452" s="11"/>
      <c r="L452" s="11"/>
    </row>
    <row r="453" spans="1:20" s="10" customFormat="1" ht="15.95" customHeight="1" x14ac:dyDescent="0.2">
      <c r="A453" s="97" t="s">
        <v>450</v>
      </c>
      <c r="B453" s="106" t="s">
        <v>489</v>
      </c>
      <c r="C453" s="107"/>
      <c r="D453" s="97"/>
      <c r="E453" s="97"/>
      <c r="F453" s="55"/>
      <c r="G453" s="55"/>
      <c r="H453" s="11"/>
      <c r="I453" s="11"/>
      <c r="J453" s="11"/>
      <c r="K453" s="11"/>
      <c r="L453" s="11"/>
    </row>
    <row r="454" spans="1:20" ht="15.95" customHeight="1" x14ac:dyDescent="0.2">
      <c r="A454" s="64" t="s">
        <v>412</v>
      </c>
      <c r="B454" s="64" t="s">
        <v>148</v>
      </c>
      <c r="C454" s="83"/>
      <c r="D454" s="64"/>
      <c r="E454" s="64" t="s">
        <v>149</v>
      </c>
      <c r="F454" s="250"/>
      <c r="G454" s="250"/>
      <c r="H454" s="66"/>
      <c r="I454" s="66"/>
      <c r="J454" s="66"/>
      <c r="K454" s="66"/>
      <c r="L454" s="66"/>
    </row>
    <row r="455" spans="1:20" ht="15.95" customHeight="1" x14ac:dyDescent="0.2">
      <c r="A455" s="59"/>
      <c r="B455" s="64" t="s">
        <v>148</v>
      </c>
      <c r="C455" s="84">
        <v>717001</v>
      </c>
      <c r="D455" s="84">
        <v>41</v>
      </c>
      <c r="E455" s="140" t="s">
        <v>913</v>
      </c>
      <c r="F455" s="250"/>
      <c r="G455" s="250"/>
      <c r="H455" s="66">
        <v>67100</v>
      </c>
      <c r="I455" s="66">
        <v>0</v>
      </c>
      <c r="J455" s="66">
        <v>0</v>
      </c>
      <c r="K455" s="66">
        <v>222073</v>
      </c>
      <c r="L455" s="66">
        <v>245413</v>
      </c>
    </row>
    <row r="456" spans="1:20" ht="15.95" customHeight="1" x14ac:dyDescent="0.2">
      <c r="A456" s="59"/>
      <c r="B456" s="64" t="s">
        <v>148</v>
      </c>
      <c r="C456" s="84">
        <v>717001</v>
      </c>
      <c r="D456" s="84">
        <v>41</v>
      </c>
      <c r="E456" s="140" t="s">
        <v>909</v>
      </c>
      <c r="F456" s="250"/>
      <c r="G456" s="250"/>
      <c r="H456" s="66"/>
      <c r="I456" s="66"/>
      <c r="J456" s="66"/>
      <c r="K456" s="66"/>
      <c r="L456" s="66"/>
    </row>
    <row r="457" spans="1:20" ht="15.95" customHeight="1" x14ac:dyDescent="0.2">
      <c r="A457" s="59"/>
      <c r="B457" s="64"/>
      <c r="C457" s="84"/>
      <c r="D457" s="84"/>
      <c r="E457" s="59" t="s">
        <v>910</v>
      </c>
      <c r="F457" s="250"/>
      <c r="G457" s="250"/>
      <c r="H457" s="66">
        <v>0</v>
      </c>
      <c r="I457" s="66">
        <v>0</v>
      </c>
      <c r="J457" s="66">
        <v>70770</v>
      </c>
      <c r="K457" s="66">
        <v>0</v>
      </c>
      <c r="L457" s="66">
        <v>0</v>
      </c>
    </row>
    <row r="458" spans="1:20" ht="15.95" customHeight="1" x14ac:dyDescent="0.2">
      <c r="A458" s="59"/>
      <c r="B458" s="64" t="s">
        <v>148</v>
      </c>
      <c r="C458" s="84">
        <v>717002</v>
      </c>
      <c r="D458" s="217">
        <v>41.43</v>
      </c>
      <c r="E458" s="59" t="s">
        <v>767</v>
      </c>
      <c r="F458" s="250"/>
      <c r="G458" s="250"/>
      <c r="H458" s="66">
        <v>0</v>
      </c>
      <c r="I458" s="66">
        <v>21697</v>
      </c>
      <c r="J458" s="66">
        <v>0</v>
      </c>
      <c r="K458" s="66">
        <v>0</v>
      </c>
      <c r="L458" s="66">
        <v>0</v>
      </c>
    </row>
    <row r="459" spans="1:20" ht="15.95" customHeight="1" x14ac:dyDescent="0.2">
      <c r="A459" s="59"/>
      <c r="B459" s="64" t="s">
        <v>148</v>
      </c>
      <c r="C459" s="84">
        <v>711001</v>
      </c>
      <c r="D459" s="84">
        <v>41</v>
      </c>
      <c r="E459" s="59" t="s">
        <v>704</v>
      </c>
      <c r="F459" s="250"/>
      <c r="G459" s="250"/>
      <c r="H459" s="66">
        <v>0</v>
      </c>
      <c r="I459" s="66">
        <v>3696</v>
      </c>
      <c r="J459" s="66">
        <v>0</v>
      </c>
      <c r="K459" s="66">
        <v>0</v>
      </c>
      <c r="L459" s="66">
        <v>0</v>
      </c>
    </row>
    <row r="460" spans="1:20" ht="15.95" customHeight="1" x14ac:dyDescent="0.2">
      <c r="A460" s="59"/>
      <c r="B460" s="64" t="s">
        <v>148</v>
      </c>
      <c r="C460" s="84" t="s">
        <v>849</v>
      </c>
      <c r="D460" s="84">
        <v>41</v>
      </c>
      <c r="E460" s="164" t="s">
        <v>850</v>
      </c>
      <c r="F460" s="250"/>
      <c r="G460" s="250"/>
      <c r="H460" s="66">
        <v>0</v>
      </c>
      <c r="I460" s="66">
        <v>3575</v>
      </c>
      <c r="J460" s="66">
        <v>0</v>
      </c>
      <c r="K460" s="66">
        <v>0</v>
      </c>
      <c r="L460" s="66">
        <v>0</v>
      </c>
    </row>
    <row r="461" spans="1:20" ht="15.95" customHeight="1" x14ac:dyDescent="0.2">
      <c r="A461" s="59"/>
      <c r="B461" s="64" t="s">
        <v>148</v>
      </c>
      <c r="C461" s="84" t="s">
        <v>868</v>
      </c>
      <c r="D461" s="84">
        <v>41</v>
      </c>
      <c r="E461" s="164" t="s">
        <v>869</v>
      </c>
      <c r="F461" s="250"/>
      <c r="G461" s="250"/>
      <c r="H461" s="66">
        <v>0</v>
      </c>
      <c r="I461" s="66">
        <v>0</v>
      </c>
      <c r="J461" s="66">
        <v>10000</v>
      </c>
      <c r="K461" s="66">
        <v>0</v>
      </c>
      <c r="L461" s="66">
        <v>0</v>
      </c>
    </row>
    <row r="462" spans="1:20" ht="15.95" customHeight="1" x14ac:dyDescent="0.2">
      <c r="A462" s="59"/>
      <c r="B462" s="64" t="s">
        <v>148</v>
      </c>
      <c r="C462" s="84" t="s">
        <v>868</v>
      </c>
      <c r="D462" s="84">
        <v>41</v>
      </c>
      <c r="E462" s="164" t="s">
        <v>897</v>
      </c>
      <c r="F462" s="250"/>
      <c r="G462" s="250"/>
      <c r="H462" s="66">
        <v>0</v>
      </c>
      <c r="I462" s="66">
        <v>0</v>
      </c>
      <c r="J462" s="66">
        <v>1500</v>
      </c>
      <c r="K462" s="66">
        <v>0</v>
      </c>
      <c r="L462" s="66">
        <v>0</v>
      </c>
    </row>
    <row r="463" spans="1:20" ht="15.95" customHeight="1" x14ac:dyDescent="0.2">
      <c r="A463" s="59"/>
      <c r="B463" s="64" t="s">
        <v>148</v>
      </c>
      <c r="C463" s="84">
        <v>716</v>
      </c>
      <c r="D463" s="84">
        <v>41</v>
      </c>
      <c r="E463" s="59" t="s">
        <v>760</v>
      </c>
      <c r="F463" s="250"/>
      <c r="G463" s="250"/>
      <c r="H463" s="66">
        <v>0</v>
      </c>
      <c r="I463" s="66">
        <v>15814</v>
      </c>
      <c r="J463" s="66">
        <v>0</v>
      </c>
      <c r="K463" s="66">
        <v>0</v>
      </c>
      <c r="L463" s="66">
        <v>0</v>
      </c>
    </row>
    <row r="464" spans="1:20" ht="15.95" customHeight="1" x14ac:dyDescent="0.2">
      <c r="A464" s="59"/>
      <c r="B464" s="64" t="s">
        <v>148</v>
      </c>
      <c r="C464" s="84">
        <v>716</v>
      </c>
      <c r="D464" s="84">
        <v>41</v>
      </c>
      <c r="E464" s="59" t="s">
        <v>761</v>
      </c>
      <c r="F464" s="250"/>
      <c r="G464" s="250"/>
      <c r="H464" s="66">
        <v>0</v>
      </c>
      <c r="I464" s="66">
        <v>8100</v>
      </c>
      <c r="J464" s="66">
        <v>0</v>
      </c>
      <c r="K464" s="66">
        <v>0</v>
      </c>
      <c r="L464" s="66">
        <v>0</v>
      </c>
    </row>
    <row r="465" spans="1:12" ht="15.95" customHeight="1" x14ac:dyDescent="0.2">
      <c r="A465" s="59"/>
      <c r="B465" s="64" t="s">
        <v>148</v>
      </c>
      <c r="C465" s="84">
        <v>716</v>
      </c>
      <c r="D465" s="84">
        <v>41</v>
      </c>
      <c r="E465" s="59" t="s">
        <v>762</v>
      </c>
      <c r="F465" s="250"/>
      <c r="G465" s="250"/>
      <c r="H465" s="66">
        <v>0</v>
      </c>
      <c r="I465" s="66">
        <v>3328</v>
      </c>
      <c r="J465" s="66">
        <v>0</v>
      </c>
      <c r="K465" s="66">
        <v>0</v>
      </c>
      <c r="L465" s="66">
        <v>0</v>
      </c>
    </row>
    <row r="466" spans="1:12" ht="15.95" customHeight="1" x14ac:dyDescent="0.2">
      <c r="A466" s="59"/>
      <c r="B466" s="64" t="s">
        <v>148</v>
      </c>
      <c r="C466" s="84">
        <v>717002</v>
      </c>
      <c r="D466" s="84">
        <v>41</v>
      </c>
      <c r="E466" s="59" t="s">
        <v>870</v>
      </c>
      <c r="F466" s="250"/>
      <c r="G466" s="250"/>
      <c r="H466" s="66">
        <v>0</v>
      </c>
      <c r="I466" s="66">
        <v>0</v>
      </c>
      <c r="J466" s="66">
        <v>70000</v>
      </c>
      <c r="K466" s="66">
        <v>0</v>
      </c>
      <c r="L466" s="66">
        <v>0</v>
      </c>
    </row>
    <row r="467" spans="1:12" ht="15.95" customHeight="1" x14ac:dyDescent="0.2">
      <c r="A467" s="59"/>
      <c r="B467" s="64" t="s">
        <v>148</v>
      </c>
      <c r="C467" s="84">
        <v>716</v>
      </c>
      <c r="D467" s="84">
        <v>41</v>
      </c>
      <c r="E467" s="59" t="s">
        <v>763</v>
      </c>
      <c r="F467" s="250"/>
      <c r="G467" s="250"/>
      <c r="H467" s="66">
        <v>0</v>
      </c>
      <c r="I467" s="66">
        <v>630</v>
      </c>
      <c r="J467" s="66">
        <v>0</v>
      </c>
      <c r="K467" s="66">
        <v>0</v>
      </c>
      <c r="L467" s="66">
        <v>0</v>
      </c>
    </row>
    <row r="468" spans="1:12" ht="15.95" customHeight="1" x14ac:dyDescent="0.2">
      <c r="A468" s="59"/>
      <c r="B468" s="64" t="s">
        <v>148</v>
      </c>
      <c r="C468" s="84">
        <v>716</v>
      </c>
      <c r="D468" s="84">
        <v>41</v>
      </c>
      <c r="E468" s="59" t="s">
        <v>765</v>
      </c>
      <c r="F468" s="250"/>
      <c r="G468" s="250"/>
      <c r="H468" s="66">
        <v>0</v>
      </c>
      <c r="I468" s="66">
        <v>550</v>
      </c>
      <c r="J468" s="66">
        <v>0</v>
      </c>
      <c r="K468" s="66">
        <v>0</v>
      </c>
      <c r="L468" s="66">
        <v>0</v>
      </c>
    </row>
    <row r="469" spans="1:12" ht="14.85" customHeight="1" x14ac:dyDescent="0.2">
      <c r="A469" s="59"/>
      <c r="B469" s="64" t="s">
        <v>148</v>
      </c>
      <c r="C469" s="84">
        <v>716</v>
      </c>
      <c r="D469" s="84">
        <v>41</v>
      </c>
      <c r="E469" s="140" t="s">
        <v>867</v>
      </c>
      <c r="F469" s="250"/>
      <c r="G469" s="250"/>
      <c r="H469" s="66">
        <v>0</v>
      </c>
      <c r="I469" s="66">
        <v>0</v>
      </c>
      <c r="J469" s="66">
        <v>6000</v>
      </c>
      <c r="K469" s="66">
        <v>0</v>
      </c>
      <c r="L469" s="66">
        <v>0</v>
      </c>
    </row>
    <row r="470" spans="1:12" ht="14.85" customHeight="1" x14ac:dyDescent="0.2">
      <c r="A470" s="59"/>
      <c r="B470" s="198" t="s">
        <v>694</v>
      </c>
      <c r="C470" s="84">
        <v>712001</v>
      </c>
      <c r="D470" s="84">
        <v>41</v>
      </c>
      <c r="E470" s="59" t="s">
        <v>695</v>
      </c>
      <c r="F470" s="250"/>
      <c r="G470" s="250"/>
      <c r="H470" s="66">
        <v>8175</v>
      </c>
      <c r="I470" s="66">
        <v>8175</v>
      </c>
      <c r="J470" s="66">
        <v>8175</v>
      </c>
      <c r="K470" s="66">
        <v>8175</v>
      </c>
      <c r="L470" s="66">
        <v>8175</v>
      </c>
    </row>
    <row r="471" spans="1:12" ht="14.85" customHeight="1" x14ac:dyDescent="0.2">
      <c r="A471" s="59"/>
      <c r="B471" s="198" t="s">
        <v>694</v>
      </c>
      <c r="C471" s="84">
        <v>716</v>
      </c>
      <c r="D471" s="84">
        <v>41</v>
      </c>
      <c r="E471" s="59" t="s">
        <v>770</v>
      </c>
      <c r="F471" s="250"/>
      <c r="G471" s="250"/>
      <c r="H471" s="66">
        <v>0</v>
      </c>
      <c r="I471" s="66">
        <v>4900</v>
      </c>
      <c r="J471" s="66">
        <v>0</v>
      </c>
      <c r="K471" s="66">
        <v>0</v>
      </c>
      <c r="L471" s="66">
        <v>0</v>
      </c>
    </row>
    <row r="472" spans="1:12" ht="14.85" customHeight="1" x14ac:dyDescent="0.2">
      <c r="A472" s="59"/>
      <c r="B472" s="198" t="s">
        <v>694</v>
      </c>
      <c r="C472" s="84" t="s">
        <v>893</v>
      </c>
      <c r="D472" s="84">
        <v>41</v>
      </c>
      <c r="E472" s="59" t="s">
        <v>894</v>
      </c>
      <c r="F472" s="250"/>
      <c r="G472" s="250"/>
      <c r="H472" s="66">
        <v>0</v>
      </c>
      <c r="I472" s="66">
        <v>0</v>
      </c>
      <c r="J472" s="66">
        <v>15000</v>
      </c>
      <c r="K472" s="66">
        <v>0</v>
      </c>
      <c r="L472" s="66">
        <v>0</v>
      </c>
    </row>
    <row r="473" spans="1:12" ht="14.85" customHeight="1" x14ac:dyDescent="0.2">
      <c r="A473" s="59"/>
      <c r="B473" s="198" t="s">
        <v>694</v>
      </c>
      <c r="C473" s="84">
        <v>717002</v>
      </c>
      <c r="D473" s="84">
        <v>52.41</v>
      </c>
      <c r="E473" s="164" t="s">
        <v>888</v>
      </c>
      <c r="F473" s="250"/>
      <c r="G473" s="250"/>
      <c r="H473" s="66">
        <v>60000</v>
      </c>
      <c r="I473" s="66">
        <v>25000</v>
      </c>
      <c r="J473" s="66">
        <v>86717</v>
      </c>
      <c r="K473" s="66">
        <v>0</v>
      </c>
      <c r="L473" s="66">
        <v>0</v>
      </c>
    </row>
    <row r="474" spans="1:12" ht="14.85" customHeight="1" x14ac:dyDescent="0.2">
      <c r="A474" s="59"/>
      <c r="B474" s="198" t="s">
        <v>694</v>
      </c>
      <c r="C474" s="84">
        <v>717002</v>
      </c>
      <c r="D474" s="84" t="s">
        <v>753</v>
      </c>
      <c r="E474" s="59" t="s">
        <v>754</v>
      </c>
      <c r="F474" s="250"/>
      <c r="G474" s="250"/>
      <c r="H474" s="66">
        <v>0</v>
      </c>
      <c r="I474" s="66">
        <v>12350</v>
      </c>
      <c r="J474" s="66">
        <v>659624</v>
      </c>
      <c r="K474" s="66">
        <v>0</v>
      </c>
      <c r="L474" s="66">
        <v>0</v>
      </c>
    </row>
    <row r="475" spans="1:12" ht="14.85" customHeight="1" x14ac:dyDescent="0.2">
      <c r="A475" s="59"/>
      <c r="B475" s="198" t="s">
        <v>148</v>
      </c>
      <c r="C475" s="84" t="s">
        <v>705</v>
      </c>
      <c r="D475" s="84">
        <v>41</v>
      </c>
      <c r="E475" s="59" t="s">
        <v>706</v>
      </c>
      <c r="F475" s="250"/>
      <c r="G475" s="250"/>
      <c r="H475" s="66">
        <v>0</v>
      </c>
      <c r="I475" s="66">
        <v>5000</v>
      </c>
      <c r="J475" s="66">
        <v>0</v>
      </c>
      <c r="K475" s="66">
        <v>0</v>
      </c>
      <c r="L475" s="66">
        <v>0</v>
      </c>
    </row>
    <row r="476" spans="1:12" ht="14.85" customHeight="1" x14ac:dyDescent="0.2">
      <c r="A476" s="59"/>
      <c r="B476" s="198" t="s">
        <v>148</v>
      </c>
      <c r="C476" s="84">
        <v>713004</v>
      </c>
      <c r="D476" s="84">
        <v>1318</v>
      </c>
      <c r="E476" s="59" t="s">
        <v>851</v>
      </c>
      <c r="F476" s="250"/>
      <c r="G476" s="250"/>
      <c r="H476" s="66">
        <v>0</v>
      </c>
      <c r="I476" s="66">
        <v>4900</v>
      </c>
      <c r="J476" s="66">
        <v>0</v>
      </c>
      <c r="K476" s="66">
        <v>0</v>
      </c>
      <c r="L476" s="66">
        <v>0</v>
      </c>
    </row>
    <row r="477" spans="1:12" ht="14.85" customHeight="1" x14ac:dyDescent="0.2">
      <c r="A477" s="59"/>
      <c r="B477" s="198" t="s">
        <v>148</v>
      </c>
      <c r="C477" s="84">
        <v>713004</v>
      </c>
      <c r="D477" s="84">
        <v>41</v>
      </c>
      <c r="E477" s="59" t="s">
        <v>852</v>
      </c>
      <c r="F477" s="250"/>
      <c r="G477" s="250"/>
      <c r="H477" s="66">
        <v>0</v>
      </c>
      <c r="I477" s="66">
        <v>17729</v>
      </c>
      <c r="J477" s="66">
        <v>0</v>
      </c>
      <c r="K477" s="66">
        <v>0</v>
      </c>
      <c r="L477" s="66">
        <v>0</v>
      </c>
    </row>
    <row r="478" spans="1:12" ht="14.85" customHeight="1" x14ac:dyDescent="0.2">
      <c r="A478" s="59"/>
      <c r="B478" s="64" t="s">
        <v>148</v>
      </c>
      <c r="C478" s="84">
        <v>717002</v>
      </c>
      <c r="D478" s="84">
        <v>41</v>
      </c>
      <c r="E478" s="59" t="s">
        <v>766</v>
      </c>
      <c r="F478" s="250"/>
      <c r="G478" s="250"/>
      <c r="H478" s="66">
        <v>0</v>
      </c>
      <c r="I478" s="66">
        <v>17361</v>
      </c>
      <c r="J478" s="66">
        <v>0</v>
      </c>
      <c r="K478" s="66">
        <v>0</v>
      </c>
      <c r="L478" s="66">
        <v>0</v>
      </c>
    </row>
    <row r="479" spans="1:12" ht="14.85" customHeight="1" x14ac:dyDescent="0.2">
      <c r="A479" s="59"/>
      <c r="B479" s="64" t="s">
        <v>148</v>
      </c>
      <c r="C479" s="84">
        <v>717002</v>
      </c>
      <c r="D479" s="84">
        <v>41</v>
      </c>
      <c r="E479" s="59" t="s">
        <v>768</v>
      </c>
      <c r="F479" s="250"/>
      <c r="G479" s="250"/>
      <c r="H479" s="66">
        <v>0</v>
      </c>
      <c r="I479" s="66">
        <v>21512</v>
      </c>
      <c r="J479" s="66">
        <v>0</v>
      </c>
      <c r="K479" s="66">
        <v>0</v>
      </c>
      <c r="L479" s="66">
        <v>0</v>
      </c>
    </row>
    <row r="480" spans="1:12" ht="14.85" customHeight="1" x14ac:dyDescent="0.2">
      <c r="A480" s="59"/>
      <c r="B480" s="64" t="s">
        <v>148</v>
      </c>
      <c r="C480" s="84">
        <v>713004</v>
      </c>
      <c r="D480" s="84">
        <v>41</v>
      </c>
      <c r="E480" s="59" t="s">
        <v>769</v>
      </c>
      <c r="F480" s="250"/>
      <c r="G480" s="250"/>
      <c r="H480" s="66">
        <v>0</v>
      </c>
      <c r="I480" s="66">
        <v>3955</v>
      </c>
      <c r="J480" s="66">
        <v>0</v>
      </c>
      <c r="K480" s="66">
        <v>0</v>
      </c>
      <c r="L480" s="66">
        <v>0</v>
      </c>
    </row>
    <row r="481" spans="1:20" ht="14.85" customHeight="1" x14ac:dyDescent="0.2">
      <c r="A481" s="65"/>
      <c r="B481" s="198" t="s">
        <v>148</v>
      </c>
      <c r="C481" s="86">
        <v>717001</v>
      </c>
      <c r="D481" s="62">
        <v>43</v>
      </c>
      <c r="E481" s="59" t="s">
        <v>844</v>
      </c>
      <c r="F481" s="253"/>
      <c r="G481" s="253"/>
      <c r="H481" s="173">
        <v>14000</v>
      </c>
      <c r="I481" s="173">
        <v>49000</v>
      </c>
      <c r="J481" s="173">
        <v>0</v>
      </c>
      <c r="K481" s="173">
        <v>0</v>
      </c>
      <c r="L481" s="173">
        <v>0</v>
      </c>
    </row>
    <row r="482" spans="1:20" ht="14.85" customHeight="1" x14ac:dyDescent="0.2">
      <c r="A482" s="65"/>
      <c r="B482" s="198" t="s">
        <v>148</v>
      </c>
      <c r="C482" s="86">
        <v>717001</v>
      </c>
      <c r="D482" s="62">
        <v>1318</v>
      </c>
      <c r="E482" s="244" t="s">
        <v>845</v>
      </c>
      <c r="F482" s="253"/>
      <c r="G482" s="253"/>
      <c r="H482" s="173">
        <v>0</v>
      </c>
      <c r="I482" s="173">
        <v>47388</v>
      </c>
      <c r="J482" s="173">
        <v>0</v>
      </c>
      <c r="K482" s="173">
        <v>0</v>
      </c>
      <c r="L482" s="173">
        <v>0</v>
      </c>
    </row>
    <row r="483" spans="1:20" ht="14.85" customHeight="1" x14ac:dyDescent="0.2">
      <c r="A483" s="65"/>
      <c r="B483" s="198" t="s">
        <v>148</v>
      </c>
      <c r="C483" s="86">
        <v>717001</v>
      </c>
      <c r="D483" s="62">
        <v>41</v>
      </c>
      <c r="E483" s="62" t="s">
        <v>871</v>
      </c>
      <c r="F483" s="253"/>
      <c r="G483" s="253"/>
      <c r="H483" s="173">
        <v>0</v>
      </c>
      <c r="I483" s="173">
        <v>0</v>
      </c>
      <c r="J483" s="173">
        <v>6000</v>
      </c>
      <c r="K483" s="173">
        <v>0</v>
      </c>
      <c r="L483" s="173">
        <v>0</v>
      </c>
    </row>
    <row r="484" spans="1:20" ht="14.85" customHeight="1" x14ac:dyDescent="0.2">
      <c r="A484" s="65"/>
      <c r="B484" s="240" t="s">
        <v>148</v>
      </c>
      <c r="C484" s="86" t="s">
        <v>739</v>
      </c>
      <c r="D484" s="62">
        <v>41</v>
      </c>
      <c r="E484" s="62" t="s">
        <v>771</v>
      </c>
      <c r="F484" s="253"/>
      <c r="G484" s="253"/>
      <c r="H484" s="173">
        <v>42000</v>
      </c>
      <c r="I484" s="173">
        <v>59040</v>
      </c>
      <c r="J484" s="173">
        <v>0</v>
      </c>
      <c r="K484" s="173">
        <v>0</v>
      </c>
      <c r="L484" s="173">
        <v>0</v>
      </c>
    </row>
    <row r="485" spans="1:20" ht="14.85" customHeight="1" x14ac:dyDescent="0.2">
      <c r="A485" s="65"/>
      <c r="B485" s="240" t="s">
        <v>99</v>
      </c>
      <c r="C485" s="86">
        <v>717002</v>
      </c>
      <c r="D485" s="62">
        <v>41</v>
      </c>
      <c r="E485" s="62" t="s">
        <v>740</v>
      </c>
      <c r="F485" s="253"/>
      <c r="G485" s="253"/>
      <c r="H485" s="173">
        <v>25000</v>
      </c>
      <c r="I485" s="173">
        <v>28695</v>
      </c>
      <c r="J485" s="173">
        <v>0</v>
      </c>
      <c r="K485" s="173">
        <v>0</v>
      </c>
      <c r="L485" s="173">
        <v>0</v>
      </c>
    </row>
    <row r="486" spans="1:20" ht="14.85" customHeight="1" x14ac:dyDescent="0.2">
      <c r="A486" s="65"/>
      <c r="B486" s="240" t="s">
        <v>137</v>
      </c>
      <c r="C486" s="86">
        <v>713004</v>
      </c>
      <c r="D486" s="62">
        <v>111</v>
      </c>
      <c r="E486" s="62" t="s">
        <v>755</v>
      </c>
      <c r="F486" s="253"/>
      <c r="G486" s="253"/>
      <c r="H486" s="173">
        <v>0</v>
      </c>
      <c r="I486" s="173">
        <v>5386</v>
      </c>
      <c r="J486" s="173">
        <v>0</v>
      </c>
      <c r="K486" s="173">
        <v>0</v>
      </c>
      <c r="L486" s="173">
        <v>0</v>
      </c>
    </row>
    <row r="487" spans="1:20" ht="14.85" customHeight="1" x14ac:dyDescent="0.2">
      <c r="A487" s="65"/>
      <c r="B487" s="240" t="s">
        <v>137</v>
      </c>
      <c r="C487" s="86">
        <v>713004</v>
      </c>
      <c r="D487" s="62">
        <v>41</v>
      </c>
      <c r="E487" s="62" t="s">
        <v>756</v>
      </c>
      <c r="F487" s="253"/>
      <c r="G487" s="253"/>
      <c r="H487" s="173">
        <v>0</v>
      </c>
      <c r="I487" s="173">
        <v>284</v>
      </c>
      <c r="J487" s="173">
        <v>0</v>
      </c>
      <c r="K487" s="173">
        <v>0</v>
      </c>
      <c r="L487" s="173">
        <v>0</v>
      </c>
    </row>
    <row r="488" spans="1:20" ht="14.85" customHeight="1" x14ac:dyDescent="0.2">
      <c r="A488" s="65"/>
      <c r="B488" s="240" t="s">
        <v>137</v>
      </c>
      <c r="C488" s="84">
        <v>716</v>
      </c>
      <c r="D488" s="84">
        <v>41</v>
      </c>
      <c r="E488" s="59" t="s">
        <v>764</v>
      </c>
      <c r="F488" s="253"/>
      <c r="G488" s="253"/>
      <c r="H488" s="173">
        <v>0</v>
      </c>
      <c r="I488" s="173">
        <v>936</v>
      </c>
      <c r="J488" s="173">
        <v>0</v>
      </c>
      <c r="K488" s="173">
        <v>0</v>
      </c>
      <c r="L488" s="173">
        <v>0</v>
      </c>
    </row>
    <row r="489" spans="1:20" ht="14.85" customHeight="1" x14ac:dyDescent="0.2">
      <c r="A489" s="65"/>
      <c r="B489" s="240" t="s">
        <v>137</v>
      </c>
      <c r="C489" s="86">
        <v>716</v>
      </c>
      <c r="D489" s="62">
        <v>41</v>
      </c>
      <c r="E489" s="62" t="s">
        <v>757</v>
      </c>
      <c r="F489" s="253"/>
      <c r="G489" s="253"/>
      <c r="H489" s="173">
        <v>0</v>
      </c>
      <c r="I489" s="173">
        <v>4880</v>
      </c>
      <c r="J489" s="173">
        <v>0</v>
      </c>
      <c r="K489" s="173">
        <v>0</v>
      </c>
      <c r="L489" s="173">
        <v>0</v>
      </c>
    </row>
    <row r="490" spans="1:20" ht="14.85" customHeight="1" x14ac:dyDescent="0.2">
      <c r="A490" s="65"/>
      <c r="B490" s="240" t="s">
        <v>137</v>
      </c>
      <c r="C490" s="86" t="s">
        <v>759</v>
      </c>
      <c r="D490" s="62">
        <v>41</v>
      </c>
      <c r="E490" s="62" t="s">
        <v>758</v>
      </c>
      <c r="F490" s="253"/>
      <c r="G490" s="253"/>
      <c r="H490" s="173">
        <v>0</v>
      </c>
      <c r="I490" s="173">
        <v>574</v>
      </c>
      <c r="J490" s="173">
        <v>0</v>
      </c>
      <c r="K490" s="173">
        <v>0</v>
      </c>
      <c r="L490" s="173">
        <v>0</v>
      </c>
    </row>
    <row r="491" spans="1:20" ht="14.85" customHeight="1" x14ac:dyDescent="0.2">
      <c r="A491" s="65"/>
      <c r="B491" s="240" t="s">
        <v>137</v>
      </c>
      <c r="C491" s="86">
        <v>717002</v>
      </c>
      <c r="D491" s="62" t="s">
        <v>753</v>
      </c>
      <c r="E491" s="62" t="s">
        <v>872</v>
      </c>
      <c r="F491" s="253"/>
      <c r="G491" s="253"/>
      <c r="H491" s="173">
        <v>0</v>
      </c>
      <c r="I491" s="173">
        <v>0</v>
      </c>
      <c r="J491" s="173">
        <v>532247</v>
      </c>
      <c r="K491" s="173">
        <v>0</v>
      </c>
      <c r="L491" s="173">
        <v>0</v>
      </c>
    </row>
    <row r="492" spans="1:20" ht="14.85" customHeight="1" x14ac:dyDescent="0.2">
      <c r="A492" s="65"/>
      <c r="B492" s="240" t="s">
        <v>137</v>
      </c>
      <c r="C492" s="86">
        <v>717002</v>
      </c>
      <c r="D492" s="62">
        <v>52</v>
      </c>
      <c r="E492" s="62" t="s">
        <v>903</v>
      </c>
      <c r="F492" s="253"/>
      <c r="G492" s="253"/>
      <c r="H492" s="173">
        <v>0</v>
      </c>
      <c r="I492" s="173">
        <v>0</v>
      </c>
      <c r="J492" s="173">
        <v>28013</v>
      </c>
      <c r="K492" s="173">
        <v>0</v>
      </c>
      <c r="L492" s="173">
        <v>0</v>
      </c>
    </row>
    <row r="493" spans="1:20" ht="14.85" customHeight="1" x14ac:dyDescent="0.2">
      <c r="A493" s="65"/>
      <c r="B493" s="240" t="s">
        <v>137</v>
      </c>
      <c r="C493" s="86">
        <v>716</v>
      </c>
      <c r="D493" s="62">
        <v>41</v>
      </c>
      <c r="E493" s="62" t="s">
        <v>877</v>
      </c>
      <c r="F493" s="253"/>
      <c r="G493" s="253"/>
      <c r="H493" s="173"/>
      <c r="I493" s="173"/>
      <c r="J493" s="173">
        <v>2000</v>
      </c>
      <c r="K493" s="173">
        <v>0</v>
      </c>
      <c r="L493" s="173">
        <v>0</v>
      </c>
    </row>
    <row r="494" spans="1:20" ht="14.85" customHeight="1" x14ac:dyDescent="0.2">
      <c r="A494" s="65"/>
      <c r="B494" s="246" t="s">
        <v>663</v>
      </c>
      <c r="C494" s="247">
        <v>714001</v>
      </c>
      <c r="D494" s="248">
        <v>41</v>
      </c>
      <c r="E494" s="248" t="s">
        <v>891</v>
      </c>
      <c r="F494" s="253"/>
      <c r="G494" s="253"/>
      <c r="H494" s="173">
        <v>0</v>
      </c>
      <c r="I494" s="173">
        <v>5000</v>
      </c>
      <c r="J494" s="173">
        <v>5000</v>
      </c>
      <c r="K494" s="173">
        <v>5000</v>
      </c>
      <c r="L494" s="173">
        <v>5000</v>
      </c>
    </row>
    <row r="495" spans="1:20" ht="14.85" customHeight="1" thickBot="1" x14ac:dyDescent="0.25">
      <c r="A495" s="71" t="s">
        <v>121</v>
      </c>
      <c r="B495" s="81"/>
      <c r="C495" s="86"/>
      <c r="D495" s="62"/>
      <c r="E495" s="70" t="s">
        <v>69</v>
      </c>
      <c r="F495" s="255">
        <v>132425.1</v>
      </c>
      <c r="G495" s="255">
        <v>90255.45</v>
      </c>
      <c r="H495" s="178">
        <f>SUM(H454:H494)</f>
        <v>216275</v>
      </c>
      <c r="I495" s="178">
        <f t="shared" ref="I495" si="69">SUM(I455:I494)</f>
        <v>379455</v>
      </c>
      <c r="J495" s="178">
        <f>SUM(J455:J494)</f>
        <v>1501046</v>
      </c>
      <c r="K495" s="178">
        <f>SUM(K455:K494)</f>
        <v>235248</v>
      </c>
      <c r="L495" s="178">
        <f>SUM(L455:L494)</f>
        <v>258588</v>
      </c>
      <c r="N495" s="54">
        <f>SUM(F495)</f>
        <v>132425.1</v>
      </c>
      <c r="O495" s="54">
        <f t="shared" ref="O495:T495" si="70">SUM(G495)</f>
        <v>90255.45</v>
      </c>
      <c r="P495" s="54">
        <f t="shared" si="70"/>
        <v>216275</v>
      </c>
      <c r="Q495" s="54">
        <f t="shared" si="70"/>
        <v>379455</v>
      </c>
      <c r="R495" s="54">
        <f t="shared" si="70"/>
        <v>1501046</v>
      </c>
      <c r="S495" s="54">
        <f t="shared" si="70"/>
        <v>235248</v>
      </c>
      <c r="T495" s="54">
        <f t="shared" si="70"/>
        <v>258588</v>
      </c>
    </row>
    <row r="496" spans="1:20" ht="14.85" customHeight="1" thickBot="1" x14ac:dyDescent="0.3">
      <c r="A496" s="292" t="s">
        <v>437</v>
      </c>
      <c r="B496" s="290"/>
      <c r="C496" s="296"/>
      <c r="D496" s="297"/>
      <c r="E496" s="290"/>
      <c r="F496" s="260">
        <f>SUM(N496)</f>
        <v>132425.1</v>
      </c>
      <c r="G496" s="260">
        <f t="shared" ref="G496:L496" si="71">SUM(O496)</f>
        <v>90255.45</v>
      </c>
      <c r="H496" s="76">
        <f t="shared" si="71"/>
        <v>216275</v>
      </c>
      <c r="I496" s="76">
        <f t="shared" si="71"/>
        <v>379455</v>
      </c>
      <c r="J496" s="76">
        <f t="shared" si="71"/>
        <v>1501046</v>
      </c>
      <c r="K496" s="76">
        <f t="shared" si="71"/>
        <v>235248</v>
      </c>
      <c r="L496" s="76">
        <f t="shared" si="71"/>
        <v>258588</v>
      </c>
      <c r="N496" s="54">
        <f>SUM(N495)</f>
        <v>132425.1</v>
      </c>
      <c r="O496" s="54">
        <f t="shared" ref="O496:T496" si="72">SUM(O495)</f>
        <v>90255.45</v>
      </c>
      <c r="P496" s="54">
        <f t="shared" si="72"/>
        <v>216275</v>
      </c>
      <c r="Q496" s="54">
        <f t="shared" si="72"/>
        <v>379455</v>
      </c>
      <c r="R496" s="54">
        <f t="shared" si="72"/>
        <v>1501046</v>
      </c>
      <c r="S496" s="54">
        <f t="shared" si="72"/>
        <v>235248</v>
      </c>
      <c r="T496" s="54">
        <f t="shared" si="72"/>
        <v>258588</v>
      </c>
    </row>
    <row r="497" spans="1:20" ht="14.85" customHeight="1" x14ac:dyDescent="0.2">
      <c r="A497" s="77"/>
      <c r="B497" s="77"/>
      <c r="C497" s="142"/>
      <c r="D497" s="99"/>
      <c r="E497" s="99" t="s">
        <v>438</v>
      </c>
      <c r="F497" s="278"/>
      <c r="G497" s="278"/>
      <c r="H497" s="50"/>
      <c r="I497" s="50"/>
      <c r="J497" s="50"/>
      <c r="K497" s="50"/>
      <c r="L497" s="50"/>
    </row>
    <row r="498" spans="1:20" s="12" customFormat="1" ht="14.85" customHeight="1" x14ac:dyDescent="0.2">
      <c r="A498" s="72" t="s">
        <v>315</v>
      </c>
      <c r="B498" s="72"/>
      <c r="C498" s="114"/>
      <c r="D498" s="72"/>
      <c r="E498" s="89"/>
      <c r="F498" s="55"/>
      <c r="G498" s="55"/>
      <c r="H498" s="11"/>
      <c r="I498" s="11"/>
      <c r="J498" s="11"/>
      <c r="K498" s="11"/>
      <c r="L498" s="11"/>
    </row>
    <row r="499" spans="1:20" s="10" customFormat="1" ht="14.85" customHeight="1" x14ac:dyDescent="0.2">
      <c r="A499" s="97" t="s">
        <v>450</v>
      </c>
      <c r="B499" s="106" t="s">
        <v>490</v>
      </c>
      <c r="C499" s="107"/>
      <c r="D499" s="97"/>
      <c r="E499" s="93" t="s">
        <v>88</v>
      </c>
      <c r="F499" s="55"/>
      <c r="G499" s="55"/>
      <c r="H499" s="11"/>
      <c r="I499" s="11"/>
      <c r="J499" s="11"/>
      <c r="K499" s="11"/>
      <c r="L499" s="11"/>
    </row>
    <row r="500" spans="1:20" ht="14.85" customHeight="1" x14ac:dyDescent="0.2">
      <c r="A500" s="108" t="s">
        <v>431</v>
      </c>
      <c r="B500" s="71" t="s">
        <v>87</v>
      </c>
      <c r="C500" s="84">
        <v>821005</v>
      </c>
      <c r="D500" s="59">
        <v>41</v>
      </c>
      <c r="E500" s="65" t="s">
        <v>3</v>
      </c>
      <c r="F500" s="195"/>
      <c r="G500" s="195"/>
      <c r="H500" s="74">
        <v>6812</v>
      </c>
      <c r="I500" s="74">
        <v>6812</v>
      </c>
      <c r="J500" s="74">
        <v>6812</v>
      </c>
      <c r="K500" s="74">
        <v>6812</v>
      </c>
      <c r="L500" s="74">
        <v>6812</v>
      </c>
    </row>
    <row r="501" spans="1:20" ht="14.85" customHeight="1" x14ac:dyDescent="0.2">
      <c r="A501" s="108"/>
      <c r="B501" s="71"/>
      <c r="C501" s="210" t="s">
        <v>196</v>
      </c>
      <c r="D501" s="59">
        <v>41</v>
      </c>
      <c r="E501" s="59" t="s">
        <v>377</v>
      </c>
      <c r="F501" s="195"/>
      <c r="G501" s="195"/>
      <c r="H501" s="74">
        <v>18455</v>
      </c>
      <c r="I501" s="74">
        <v>18455</v>
      </c>
      <c r="J501" s="74">
        <v>18455</v>
      </c>
      <c r="K501" s="74">
        <v>18455</v>
      </c>
      <c r="L501" s="74">
        <v>18455</v>
      </c>
    </row>
    <row r="502" spans="1:20" ht="14.85" customHeight="1" x14ac:dyDescent="0.2">
      <c r="A502" s="59"/>
      <c r="B502" s="59"/>
      <c r="C502" s="210" t="s">
        <v>195</v>
      </c>
      <c r="D502" s="59">
        <v>41.46</v>
      </c>
      <c r="E502" s="59" t="s">
        <v>336</v>
      </c>
      <c r="F502" s="250"/>
      <c r="G502" s="250"/>
      <c r="H502" s="66">
        <v>30000</v>
      </c>
      <c r="I502" s="66">
        <v>30000</v>
      </c>
      <c r="J502" s="66">
        <v>30000</v>
      </c>
      <c r="K502" s="66">
        <v>30000</v>
      </c>
      <c r="L502" s="66">
        <v>30000</v>
      </c>
    </row>
    <row r="503" spans="1:20" ht="14.85" customHeight="1" x14ac:dyDescent="0.2">
      <c r="A503" s="59"/>
      <c r="B503" s="59"/>
      <c r="C503" s="210" t="s">
        <v>587</v>
      </c>
      <c r="D503" s="59">
        <v>41</v>
      </c>
      <c r="E503" s="59" t="s">
        <v>0</v>
      </c>
      <c r="F503" s="250"/>
      <c r="G503" s="250"/>
      <c r="H503" s="66">
        <v>52296</v>
      </c>
      <c r="I503" s="66">
        <v>26148</v>
      </c>
      <c r="J503" s="66">
        <v>0</v>
      </c>
      <c r="K503" s="66">
        <v>0</v>
      </c>
      <c r="L503" s="66">
        <v>0</v>
      </c>
    </row>
    <row r="504" spans="1:20" ht="14.85" customHeight="1" x14ac:dyDescent="0.2">
      <c r="A504" s="59"/>
      <c r="B504" s="59"/>
      <c r="C504" s="210" t="s">
        <v>588</v>
      </c>
      <c r="D504" s="62">
        <v>41</v>
      </c>
      <c r="E504" s="59" t="s">
        <v>1</v>
      </c>
      <c r="F504" s="250"/>
      <c r="G504" s="250"/>
      <c r="H504" s="66">
        <v>3525</v>
      </c>
      <c r="I504" s="66">
        <v>1763</v>
      </c>
      <c r="J504" s="66">
        <v>0</v>
      </c>
      <c r="K504" s="66">
        <v>0</v>
      </c>
      <c r="L504" s="66">
        <v>0</v>
      </c>
    </row>
    <row r="505" spans="1:20" ht="14.85" customHeight="1" x14ac:dyDescent="0.2">
      <c r="A505" s="59"/>
      <c r="B505" s="59"/>
      <c r="C505" s="210" t="s">
        <v>589</v>
      </c>
      <c r="D505" s="62">
        <v>41</v>
      </c>
      <c r="E505" s="59" t="s">
        <v>2</v>
      </c>
      <c r="F505" s="250"/>
      <c r="G505" s="250"/>
      <c r="H505" s="66">
        <v>3709</v>
      </c>
      <c r="I505" s="66">
        <v>2796</v>
      </c>
      <c r="J505" s="66">
        <v>0</v>
      </c>
      <c r="K505" s="66">
        <v>0</v>
      </c>
      <c r="L505" s="66">
        <v>0</v>
      </c>
    </row>
    <row r="506" spans="1:20" ht="14.85" customHeight="1" x14ac:dyDescent="0.2">
      <c r="A506" s="59"/>
      <c r="B506" s="59"/>
      <c r="C506" s="210">
        <v>814001</v>
      </c>
      <c r="D506" s="59">
        <v>41</v>
      </c>
      <c r="E506" s="59" t="s">
        <v>846</v>
      </c>
      <c r="F506" s="250"/>
      <c r="G506" s="250"/>
      <c r="H506" s="66">
        <v>0</v>
      </c>
      <c r="I506" s="66">
        <v>10500</v>
      </c>
      <c r="J506" s="66">
        <v>0</v>
      </c>
      <c r="K506" s="66">
        <v>0</v>
      </c>
      <c r="L506" s="66">
        <v>0</v>
      </c>
    </row>
    <row r="507" spans="1:20" ht="14.85" customHeight="1" x14ac:dyDescent="0.2">
      <c r="A507" s="59"/>
      <c r="B507" s="59"/>
      <c r="C507" s="210" t="s">
        <v>820</v>
      </c>
      <c r="D507" s="59">
        <v>41</v>
      </c>
      <c r="E507" s="59" t="s">
        <v>821</v>
      </c>
      <c r="F507" s="250"/>
      <c r="G507" s="250"/>
      <c r="H507" s="66">
        <v>0</v>
      </c>
      <c r="I507" s="66">
        <v>27350</v>
      </c>
      <c r="J507" s="66">
        <v>54700</v>
      </c>
      <c r="K507" s="66">
        <v>54700</v>
      </c>
      <c r="L507" s="66">
        <v>54700</v>
      </c>
    </row>
    <row r="508" spans="1:20" ht="14.85" customHeight="1" x14ac:dyDescent="0.2">
      <c r="A508" s="59"/>
      <c r="B508" s="59"/>
      <c r="C508" s="210" t="s">
        <v>906</v>
      </c>
      <c r="D508" s="59">
        <v>41</v>
      </c>
      <c r="E508" s="59" t="s">
        <v>907</v>
      </c>
      <c r="F508" s="250">
        <v>0</v>
      </c>
      <c r="G508" s="250">
        <v>0</v>
      </c>
      <c r="H508" s="66">
        <v>0</v>
      </c>
      <c r="I508" s="66">
        <v>0</v>
      </c>
      <c r="J508" s="66">
        <v>0</v>
      </c>
      <c r="K508" s="66">
        <v>14000</v>
      </c>
      <c r="L508" s="66">
        <v>14000</v>
      </c>
    </row>
    <row r="509" spans="1:20" ht="14.85" customHeight="1" x14ac:dyDescent="0.2">
      <c r="A509" s="104" t="s">
        <v>431</v>
      </c>
      <c r="B509" s="59"/>
      <c r="C509" s="84"/>
      <c r="D509" s="59"/>
      <c r="E509" s="64" t="s">
        <v>69</v>
      </c>
      <c r="F509" s="249">
        <v>101418.53</v>
      </c>
      <c r="G509" s="249">
        <v>113762.84</v>
      </c>
      <c r="H509" s="147">
        <f t="shared" ref="H509:K509" si="73">SUM(H500:H508)</f>
        <v>114797</v>
      </c>
      <c r="I509" s="147">
        <f t="shared" si="73"/>
        <v>123824</v>
      </c>
      <c r="J509" s="147">
        <f t="shared" si="73"/>
        <v>109967</v>
      </c>
      <c r="K509" s="147">
        <f t="shared" si="73"/>
        <v>123967</v>
      </c>
      <c r="L509" s="147">
        <f>SUM(L500:L508)</f>
        <v>123967</v>
      </c>
      <c r="N509" s="54">
        <f>SUM(F509)</f>
        <v>101418.53</v>
      </c>
      <c r="O509" s="54">
        <f t="shared" ref="O509:T509" si="74">SUM(G509)</f>
        <v>113762.84</v>
      </c>
      <c r="P509" s="54">
        <f t="shared" si="74"/>
        <v>114797</v>
      </c>
      <c r="Q509" s="54">
        <f t="shared" si="74"/>
        <v>123824</v>
      </c>
      <c r="R509" s="54">
        <f t="shared" si="74"/>
        <v>109967</v>
      </c>
      <c r="S509" s="54">
        <f t="shared" si="74"/>
        <v>123967</v>
      </c>
      <c r="T509" s="54">
        <f t="shared" si="74"/>
        <v>123967</v>
      </c>
    </row>
    <row r="510" spans="1:20" ht="14.85" customHeight="1" thickBot="1" x14ac:dyDescent="0.3">
      <c r="A510" s="293" t="s">
        <v>439</v>
      </c>
      <c r="B510" s="291"/>
      <c r="C510" s="294"/>
      <c r="D510" s="291"/>
      <c r="E510" s="295"/>
      <c r="F510" s="279">
        <f>SUM(N510)</f>
        <v>101418.53</v>
      </c>
      <c r="G510" s="279">
        <f t="shared" ref="G510:L510" si="75">SUM(O510)</f>
        <v>113762.84</v>
      </c>
      <c r="H510" s="239">
        <f t="shared" si="75"/>
        <v>114797</v>
      </c>
      <c r="I510" s="239">
        <f t="shared" si="75"/>
        <v>123824</v>
      </c>
      <c r="J510" s="239">
        <f t="shared" si="75"/>
        <v>109967</v>
      </c>
      <c r="K510" s="239">
        <f t="shared" si="75"/>
        <v>123967</v>
      </c>
      <c r="L510" s="239">
        <f t="shared" si="75"/>
        <v>123967</v>
      </c>
      <c r="N510" s="54">
        <f>SUM(N509)</f>
        <v>101418.53</v>
      </c>
      <c r="O510" s="54">
        <f t="shared" ref="O510:T510" si="76">SUM(O509)</f>
        <v>113762.84</v>
      </c>
      <c r="P510" s="54">
        <f t="shared" si="76"/>
        <v>114797</v>
      </c>
      <c r="Q510" s="54">
        <f t="shared" si="76"/>
        <v>123824</v>
      </c>
      <c r="R510" s="54">
        <f t="shared" si="76"/>
        <v>109967</v>
      </c>
      <c r="S510" s="54">
        <f t="shared" si="76"/>
        <v>123967</v>
      </c>
      <c r="T510" s="54">
        <f t="shared" si="76"/>
        <v>123967</v>
      </c>
    </row>
    <row r="511" spans="1:20" ht="14.25" customHeight="1" x14ac:dyDescent="0.2">
      <c r="A511" s="99"/>
      <c r="B511" s="99"/>
      <c r="C511" s="142"/>
      <c r="D511" s="99"/>
      <c r="E511" s="99"/>
      <c r="F511" s="280"/>
      <c r="G511" s="280"/>
      <c r="H511" s="205"/>
      <c r="I511" s="205"/>
      <c r="J511" s="304"/>
      <c r="K511" s="205"/>
      <c r="L511" s="205"/>
    </row>
    <row r="512" spans="1:20" ht="14.25" customHeight="1" x14ac:dyDescent="0.2">
      <c r="A512" s="69"/>
      <c r="B512" s="80" t="s">
        <v>366</v>
      </c>
      <c r="C512" s="137"/>
      <c r="D512" s="80"/>
      <c r="E512" s="80" t="s">
        <v>278</v>
      </c>
      <c r="F512" s="250"/>
      <c r="G512" s="250"/>
      <c r="H512" s="66"/>
      <c r="I512" s="66"/>
      <c r="J512" s="66"/>
      <c r="K512" s="66"/>
      <c r="L512" s="66"/>
    </row>
    <row r="513" spans="1:12" ht="14.25" customHeight="1" x14ac:dyDescent="0.2">
      <c r="A513" s="69"/>
      <c r="B513" s="80"/>
      <c r="C513" s="137"/>
      <c r="D513" s="80"/>
      <c r="E513" s="80" t="s">
        <v>277</v>
      </c>
      <c r="F513" s="281"/>
      <c r="G513" s="280"/>
      <c r="H513" s="243"/>
      <c r="I513" s="243"/>
      <c r="J513" s="243"/>
      <c r="K513" s="303"/>
      <c r="L513" s="243"/>
    </row>
    <row r="514" spans="1:12" ht="14.25" customHeight="1" x14ac:dyDescent="0.2">
      <c r="A514" s="62"/>
      <c r="B514" s="59" t="s">
        <v>366</v>
      </c>
      <c r="C514" s="128">
        <v>633011</v>
      </c>
      <c r="D514" s="104"/>
      <c r="E514" s="164" t="s">
        <v>299</v>
      </c>
      <c r="F514" s="249"/>
      <c r="G514" s="249"/>
      <c r="H514" s="147"/>
      <c r="I514" s="147"/>
      <c r="J514" s="147"/>
      <c r="K514" s="147"/>
      <c r="L514" s="147"/>
    </row>
    <row r="515" spans="1:12" ht="14.25" customHeight="1" x14ac:dyDescent="0.2">
      <c r="A515" s="62"/>
      <c r="B515" s="59" t="s">
        <v>366</v>
      </c>
      <c r="C515" s="104">
        <v>633011</v>
      </c>
      <c r="D515" s="127"/>
      <c r="E515" s="164" t="s">
        <v>302</v>
      </c>
      <c r="F515" s="249"/>
      <c r="G515" s="249"/>
      <c r="H515" s="147"/>
      <c r="I515" s="147"/>
      <c r="J515" s="147"/>
      <c r="K515" s="147"/>
      <c r="L515" s="147"/>
    </row>
    <row r="516" spans="1:12" ht="14.25" customHeight="1" thickBot="1" x14ac:dyDescent="0.25">
      <c r="A516" s="62"/>
      <c r="B516" s="62"/>
      <c r="C516" s="86"/>
      <c r="D516" s="62"/>
      <c r="E516" s="70" t="s">
        <v>69</v>
      </c>
      <c r="F516" s="255"/>
      <c r="G516" s="255"/>
      <c r="H516" s="178"/>
      <c r="I516" s="178"/>
      <c r="J516" s="178"/>
      <c r="K516" s="178"/>
      <c r="L516" s="178"/>
    </row>
    <row r="517" spans="1:12" ht="14.25" customHeight="1" thickBot="1" x14ac:dyDescent="0.25">
      <c r="A517" s="132" t="s">
        <v>244</v>
      </c>
      <c r="B517" s="138"/>
      <c r="C517" s="138"/>
      <c r="D517" s="138"/>
      <c r="E517" s="133"/>
      <c r="F517" s="260"/>
      <c r="G517" s="260"/>
      <c r="H517" s="76"/>
      <c r="I517" s="76"/>
      <c r="J517" s="76"/>
      <c r="K517" s="76"/>
      <c r="L517" s="76"/>
    </row>
    <row r="518" spans="1:12" ht="14.25" customHeight="1" x14ac:dyDescent="0.2">
      <c r="A518" s="234"/>
      <c r="B518" s="235"/>
      <c r="C518" s="235"/>
      <c r="D518" s="235"/>
      <c r="E518" s="234"/>
      <c r="F518" s="282"/>
      <c r="G518" s="282"/>
      <c r="H518" s="236"/>
      <c r="I518" s="236"/>
      <c r="J518" s="236"/>
      <c r="K518" s="236"/>
      <c r="L518" s="236"/>
    </row>
    <row r="519" spans="1:12" ht="14.25" customHeight="1" x14ac:dyDescent="0.2">
      <c r="A519" s="234"/>
      <c r="B519" s="235"/>
      <c r="C519" s="235"/>
      <c r="D519" s="235"/>
      <c r="E519" s="234"/>
      <c r="F519" s="282"/>
      <c r="G519" s="282"/>
      <c r="H519" s="236"/>
      <c r="I519" s="236" t="s">
        <v>843</v>
      </c>
      <c r="J519" s="236" t="s">
        <v>843</v>
      </c>
      <c r="K519" s="236" t="s">
        <v>843</v>
      </c>
      <c r="L519" s="236" t="s">
        <v>843</v>
      </c>
    </row>
    <row r="520" spans="1:12" ht="14.25" customHeight="1" x14ac:dyDescent="0.2">
      <c r="A520" s="234"/>
      <c r="B520" s="235"/>
      <c r="C520" s="235"/>
      <c r="D520" s="235"/>
      <c r="E520" s="234"/>
      <c r="F520" s="282"/>
      <c r="G520" s="282"/>
      <c r="H520" s="236"/>
      <c r="I520" s="236"/>
      <c r="J520" s="236"/>
      <c r="K520" s="236">
        <f>SUM(K500:K519)</f>
        <v>371901</v>
      </c>
      <c r="L520" s="236"/>
    </row>
    <row r="521" spans="1:12" ht="14.25" customHeight="1" x14ac:dyDescent="0.2">
      <c r="A521" s="99"/>
      <c r="B521" s="77"/>
      <c r="C521" s="99"/>
      <c r="D521" s="99"/>
      <c r="E521" s="99"/>
      <c r="F521" s="261"/>
      <c r="G521" s="261"/>
      <c r="H521" s="9"/>
      <c r="I521" s="9"/>
      <c r="J521" s="9"/>
      <c r="K521" s="9"/>
      <c r="L521" s="9"/>
    </row>
    <row r="522" spans="1:12" ht="15.75" customHeight="1" thickBot="1" x14ac:dyDescent="0.3">
      <c r="A522" s="207" t="s">
        <v>197</v>
      </c>
      <c r="B522" s="17"/>
      <c r="C522" s="207"/>
      <c r="D522" s="136"/>
      <c r="E522" s="134"/>
      <c r="F522" s="283"/>
      <c r="G522" s="283"/>
      <c r="H522" s="179"/>
      <c r="I522" s="179"/>
      <c r="J522" s="179"/>
      <c r="K522" s="179"/>
      <c r="L522" s="179"/>
    </row>
    <row r="523" spans="1:12" ht="15.75" customHeight="1" thickBot="1" x14ac:dyDescent="0.3">
      <c r="A523" s="223" t="s">
        <v>435</v>
      </c>
      <c r="B523" s="224"/>
      <c r="C523" s="225"/>
      <c r="D523" s="224"/>
      <c r="E523" s="226"/>
      <c r="F523" s="284">
        <f>SUM(F450)</f>
        <v>1917691.6200000006</v>
      </c>
      <c r="G523" s="284">
        <f t="shared" ref="G523:L523" si="77">SUM(G450)</f>
        <v>2047424.02</v>
      </c>
      <c r="H523" s="237">
        <f t="shared" si="77"/>
        <v>1976528</v>
      </c>
      <c r="I523" s="237">
        <f t="shared" si="77"/>
        <v>2106211</v>
      </c>
      <c r="J523" s="237">
        <f t="shared" si="77"/>
        <v>2203657</v>
      </c>
      <c r="K523" s="237">
        <f t="shared" si="77"/>
        <v>2117785</v>
      </c>
      <c r="L523" s="237">
        <f t="shared" si="77"/>
        <v>2141835</v>
      </c>
    </row>
    <row r="524" spans="1:12" ht="15.75" customHeight="1" thickBot="1" x14ac:dyDescent="0.3">
      <c r="A524" s="227" t="s">
        <v>440</v>
      </c>
      <c r="B524" s="228"/>
      <c r="C524" s="228"/>
      <c r="D524" s="228"/>
      <c r="E524" s="229"/>
      <c r="F524" s="269">
        <f>SUM(F496)</f>
        <v>132425.1</v>
      </c>
      <c r="G524" s="269">
        <f t="shared" ref="G524:L524" si="78">SUM(G496)</f>
        <v>90255.45</v>
      </c>
      <c r="H524" s="82">
        <f t="shared" si="78"/>
        <v>216275</v>
      </c>
      <c r="I524" s="82">
        <f t="shared" si="78"/>
        <v>379455</v>
      </c>
      <c r="J524" s="82">
        <f t="shared" si="78"/>
        <v>1501046</v>
      </c>
      <c r="K524" s="82">
        <f t="shared" si="78"/>
        <v>235248</v>
      </c>
      <c r="L524" s="82">
        <f t="shared" si="78"/>
        <v>258588</v>
      </c>
    </row>
    <row r="525" spans="1:12" ht="15.75" customHeight="1" thickBot="1" x14ac:dyDescent="0.3">
      <c r="A525" s="230" t="s">
        <v>439</v>
      </c>
      <c r="B525" s="231"/>
      <c r="C525" s="231"/>
      <c r="D525" s="231"/>
      <c r="E525" s="232"/>
      <c r="F525" s="285">
        <f>SUM(F510)</f>
        <v>101418.53</v>
      </c>
      <c r="G525" s="285">
        <f t="shared" ref="G525:L525" si="79">SUM(G510)</f>
        <v>113762.84</v>
      </c>
      <c r="H525" s="221">
        <f t="shared" si="79"/>
        <v>114797</v>
      </c>
      <c r="I525" s="221">
        <f t="shared" si="79"/>
        <v>123824</v>
      </c>
      <c r="J525" s="221">
        <f t="shared" si="79"/>
        <v>109967</v>
      </c>
      <c r="K525" s="221">
        <f t="shared" si="79"/>
        <v>123967</v>
      </c>
      <c r="L525" s="221">
        <f t="shared" si="79"/>
        <v>123967</v>
      </c>
    </row>
    <row r="526" spans="1:12" ht="15.75" customHeight="1" thickBot="1" x14ac:dyDescent="0.3">
      <c r="A526" s="222" t="s">
        <v>441</v>
      </c>
      <c r="B526" s="209"/>
      <c r="C526" s="209"/>
      <c r="D526" s="209"/>
      <c r="E526" s="299"/>
      <c r="F526" s="260">
        <f>SUM(F523:F525)</f>
        <v>2151535.2500000005</v>
      </c>
      <c r="G526" s="260">
        <f t="shared" ref="G526:L526" si="80">SUM(G523:G525)</f>
        <v>2251442.31</v>
      </c>
      <c r="H526" s="76">
        <f t="shared" si="80"/>
        <v>2307600</v>
      </c>
      <c r="I526" s="76">
        <f t="shared" si="80"/>
        <v>2609490</v>
      </c>
      <c r="J526" s="76">
        <f t="shared" si="80"/>
        <v>3814670</v>
      </c>
      <c r="K526" s="76">
        <f t="shared" si="80"/>
        <v>2477000</v>
      </c>
      <c r="L526" s="76">
        <f t="shared" si="80"/>
        <v>2524390</v>
      </c>
    </row>
    <row r="527" spans="1:12" ht="15.75" customHeight="1" thickBot="1" x14ac:dyDescent="0.25">
      <c r="A527" s="99"/>
      <c r="B527" s="99"/>
      <c r="C527" s="99"/>
      <c r="D527" s="99"/>
      <c r="E527" s="99"/>
      <c r="F527" s="286"/>
      <c r="G527" s="286"/>
      <c r="H527" s="208"/>
      <c r="I527" s="208"/>
      <c r="J527" s="208"/>
      <c r="K527" s="208"/>
      <c r="L527" s="208"/>
    </row>
    <row r="528" spans="1:12" ht="15.75" customHeight="1" thickBot="1" x14ac:dyDescent="0.3">
      <c r="A528" s="233" t="s">
        <v>432</v>
      </c>
      <c r="B528" s="224"/>
      <c r="C528" s="224"/>
      <c r="D528" s="224"/>
      <c r="E528" s="226"/>
      <c r="F528" s="268">
        <f>SUM('Príjmy 2017-2019'!E192)</f>
        <v>2141260.11</v>
      </c>
      <c r="G528" s="268">
        <f>SUM('Príjmy 2017-2019'!F192)</f>
        <v>2254395.34</v>
      </c>
      <c r="H528" s="318">
        <f>SUM('Príjmy 2017-2019'!G192)</f>
        <v>2293600</v>
      </c>
      <c r="I528" s="318">
        <f>SUM('Príjmy 2017-2019'!H192)</f>
        <v>2462886</v>
      </c>
      <c r="J528" s="318">
        <f>SUM('Príjmy 2017-2019'!I192)</f>
        <v>2465399</v>
      </c>
      <c r="K528" s="318">
        <f>SUM('Príjmy 2017-2019'!J192)</f>
        <v>2477000</v>
      </c>
      <c r="L528" s="318">
        <f>SUM('Príjmy 2017-2019'!K192)</f>
        <v>2524390</v>
      </c>
    </row>
    <row r="529" spans="1:13" ht="15.75" customHeight="1" thickBot="1" x14ac:dyDescent="0.3">
      <c r="A529" s="227" t="s">
        <v>433</v>
      </c>
      <c r="B529" s="228"/>
      <c r="C529" s="228"/>
      <c r="D529" s="228"/>
      <c r="E529" s="229"/>
      <c r="F529" s="269">
        <f>SUM('Príjmy 2017-2019'!E193)</f>
        <v>23102.240000000002</v>
      </c>
      <c r="G529" s="269">
        <f>SUM('Príjmy 2017-2019'!F193)</f>
        <v>81148.27</v>
      </c>
      <c r="H529" s="82">
        <f>SUM('Príjmy 2017-2019'!G193)</f>
        <v>14000</v>
      </c>
      <c r="I529" s="82">
        <f>SUM('Príjmy 2017-2019'!H193)</f>
        <v>70052.100000000006</v>
      </c>
      <c r="J529" s="82">
        <f>SUM('Príjmy 2017-2019'!I193)</f>
        <v>1254271</v>
      </c>
      <c r="K529" s="82">
        <f>SUM('Príjmy 2017-2019'!J193)</f>
        <v>0</v>
      </c>
      <c r="L529" s="82">
        <f>SUM('Príjmy 2017-2019'!K193)</f>
        <v>0</v>
      </c>
    </row>
    <row r="530" spans="1:13" ht="15.75" customHeight="1" thickBot="1" x14ac:dyDescent="0.3">
      <c r="A530" s="230" t="s">
        <v>434</v>
      </c>
      <c r="B530" s="231"/>
      <c r="C530" s="231"/>
      <c r="D530" s="231"/>
      <c r="E530" s="232"/>
      <c r="F530" s="269">
        <f>SUM('Príjmy 2017-2019'!E194)</f>
        <v>2615.4299999999998</v>
      </c>
      <c r="G530" s="269">
        <f>SUM('Príjmy 2017-2019'!F194)</f>
        <v>1544.25</v>
      </c>
      <c r="H530" s="82">
        <f>SUM('Príjmy 2017-2019'!G194)</f>
        <v>0</v>
      </c>
      <c r="I530" s="82">
        <f>SUM('Príjmy 2017-2019'!H194)</f>
        <v>76552</v>
      </c>
      <c r="J530" s="82">
        <f>SUM('Príjmy 2017-2019'!I194)</f>
        <v>95000</v>
      </c>
      <c r="K530" s="82">
        <f>SUM('Príjmy 2017-2019'!J194)</f>
        <v>0</v>
      </c>
      <c r="L530" s="82">
        <f>SUM('Príjmy 2017-2019'!K194)</f>
        <v>0</v>
      </c>
    </row>
    <row r="531" spans="1:13" ht="15.75" customHeight="1" thickBot="1" x14ac:dyDescent="0.3">
      <c r="A531" s="22" t="s">
        <v>442</v>
      </c>
      <c r="B531" s="290"/>
      <c r="C531" s="209"/>
      <c r="D531" s="209"/>
      <c r="E531" s="300"/>
      <c r="F531" s="260">
        <f t="shared" ref="F531" si="81">SUM(F528:F530)</f>
        <v>2166977.7800000003</v>
      </c>
      <c r="G531" s="260">
        <f t="shared" ref="G531:H531" si="82">SUM(G528:G530)</f>
        <v>2337087.86</v>
      </c>
      <c r="H531" s="76">
        <f t="shared" si="82"/>
        <v>2307600</v>
      </c>
      <c r="I531" s="76">
        <f>SUM(I528:I530)</f>
        <v>2609490.1</v>
      </c>
      <c r="J531" s="76">
        <f>SUM(J528:J530)</f>
        <v>3814670</v>
      </c>
      <c r="K531" s="76">
        <f>SUM(K528:K530)</f>
        <v>2477000</v>
      </c>
      <c r="L531" s="76">
        <f>SUM(L528:L530)</f>
        <v>2524390</v>
      </c>
    </row>
    <row r="532" spans="1:13" ht="15.75" customHeight="1" thickBot="1" x14ac:dyDescent="0.25">
      <c r="A532" s="89"/>
      <c r="B532" s="89"/>
      <c r="C532" s="89"/>
      <c r="D532" s="89"/>
      <c r="E532" s="99"/>
      <c r="F532" s="55"/>
      <c r="G532" s="55"/>
      <c r="H532" s="11"/>
      <c r="I532" s="11"/>
      <c r="J532" s="11"/>
      <c r="K532" s="11"/>
      <c r="L532" s="11"/>
    </row>
    <row r="533" spans="1:13" s="12" customFormat="1" ht="15.75" customHeight="1" thickBot="1" x14ac:dyDescent="0.3">
      <c r="A533" s="22" t="s">
        <v>198</v>
      </c>
      <c r="B533" s="290"/>
      <c r="C533" s="209"/>
      <c r="D533" s="209"/>
      <c r="E533" s="300"/>
      <c r="F533" s="260">
        <f>SUM(F531-F526)</f>
        <v>15442.529999999795</v>
      </c>
      <c r="G533" s="260">
        <f t="shared" ref="G533:L533" si="83">SUM(G531-G526)</f>
        <v>85645.549999999814</v>
      </c>
      <c r="H533" s="76">
        <f t="shared" si="83"/>
        <v>0</v>
      </c>
      <c r="I533" s="76">
        <f t="shared" si="83"/>
        <v>0.10000000009313226</v>
      </c>
      <c r="J533" s="76">
        <f t="shared" si="83"/>
        <v>0</v>
      </c>
      <c r="K533" s="76">
        <f t="shared" si="83"/>
        <v>0</v>
      </c>
      <c r="L533" s="76">
        <f t="shared" si="83"/>
        <v>0</v>
      </c>
    </row>
    <row r="534" spans="1:13" ht="14.25" x14ac:dyDescent="0.2">
      <c r="A534" s="44"/>
      <c r="B534" s="44"/>
      <c r="C534" s="44"/>
      <c r="D534" s="44"/>
      <c r="E534" s="44"/>
      <c r="F534" s="54"/>
      <c r="G534" s="44"/>
      <c r="H534" s="241"/>
      <c r="I534" s="54"/>
      <c r="J534" s="54"/>
      <c r="K534" s="54"/>
      <c r="L534" s="54"/>
      <c r="M534" s="3"/>
    </row>
    <row r="535" spans="1:13" s="18" customFormat="1" ht="15" x14ac:dyDescent="0.2">
      <c r="A535" s="44"/>
      <c r="B535" s="44"/>
      <c r="C535" s="44"/>
      <c r="D535" s="44"/>
      <c r="E535" s="44" t="s">
        <v>911</v>
      </c>
      <c r="F535" s="206"/>
      <c r="G535" s="44"/>
      <c r="H535" s="57"/>
      <c r="I535" s="206"/>
      <c r="J535" s="206"/>
      <c r="K535" s="56"/>
      <c r="L535" s="56"/>
      <c r="M535" s="19"/>
    </row>
    <row r="536" spans="1:13" s="18" customFormat="1" ht="15" x14ac:dyDescent="0.2">
      <c r="A536" s="44"/>
      <c r="B536" s="44"/>
      <c r="C536" s="44"/>
      <c r="D536" s="44"/>
      <c r="E536" s="44" t="s">
        <v>251</v>
      </c>
      <c r="F536" s="153"/>
      <c r="G536" s="44"/>
      <c r="H536" s="44"/>
      <c r="I536" s="153"/>
      <c r="J536" s="153"/>
      <c r="K536" s="56"/>
      <c r="L536" s="56"/>
      <c r="M536" s="19"/>
    </row>
    <row r="537" spans="1:13" s="18" customFormat="1" ht="15" x14ac:dyDescent="0.2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19"/>
    </row>
    <row r="538" spans="1:13" s="18" customFormat="1" ht="15" x14ac:dyDescent="0.2">
      <c r="A538" s="44"/>
      <c r="B538" s="44"/>
      <c r="C538" s="44"/>
      <c r="D538" s="44"/>
      <c r="E538" s="48"/>
      <c r="F538" s="48"/>
      <c r="G538" s="48"/>
      <c r="H538" s="48"/>
      <c r="I538" s="48"/>
      <c r="J538" s="48"/>
      <c r="K538" s="56"/>
      <c r="L538" s="56"/>
      <c r="M538" s="19"/>
    </row>
    <row r="539" spans="1:13" s="18" customFormat="1" ht="15" x14ac:dyDescent="0.2">
      <c r="A539" s="44"/>
      <c r="B539" s="44"/>
      <c r="C539" s="44"/>
      <c r="D539" s="44"/>
      <c r="E539" s="49"/>
      <c r="F539" s="49"/>
      <c r="G539" s="49"/>
      <c r="H539" s="308"/>
      <c r="I539" s="308"/>
      <c r="J539" s="308"/>
      <c r="K539" s="309"/>
      <c r="L539" s="309"/>
      <c r="M539" s="19"/>
    </row>
    <row r="540" spans="1:13" s="18" customFormat="1" ht="15" x14ac:dyDescent="0.2">
      <c r="K540" s="56"/>
      <c r="L540" s="56"/>
      <c r="M540" s="19"/>
    </row>
    <row r="541" spans="1:13" s="18" customFormat="1" ht="15" x14ac:dyDescent="0.2">
      <c r="K541" s="56"/>
      <c r="L541" s="56"/>
      <c r="M541" s="19"/>
    </row>
    <row r="542" spans="1:13" s="18" customFormat="1" ht="15" x14ac:dyDescent="0.2">
      <c r="K542" s="56"/>
      <c r="L542" s="56"/>
      <c r="M542" s="19"/>
    </row>
    <row r="543" spans="1:13" s="18" customFormat="1" ht="15" x14ac:dyDescent="0.2">
      <c r="K543" s="56"/>
      <c r="L543" s="56"/>
      <c r="M543" s="19"/>
    </row>
    <row r="544" spans="1:13" s="18" customFormat="1" ht="15" x14ac:dyDescent="0.2">
      <c r="K544" s="56"/>
      <c r="L544" s="56"/>
      <c r="M544" s="19"/>
    </row>
    <row r="545" spans="2:13" s="18" customFormat="1" ht="15" x14ac:dyDescent="0.2">
      <c r="K545" s="56"/>
      <c r="L545" s="56"/>
      <c r="M545" s="19"/>
    </row>
    <row r="546" spans="2:13" s="18" customFormat="1" ht="15" x14ac:dyDescent="0.2">
      <c r="K546" s="56"/>
      <c r="L546" s="56"/>
      <c r="M546" s="19"/>
    </row>
    <row r="547" spans="2:13" s="18" customFormat="1" ht="15" x14ac:dyDescent="0.2">
      <c r="K547" s="56"/>
      <c r="L547" s="56"/>
      <c r="M547" s="19"/>
    </row>
    <row r="548" spans="2:13" s="18" customFormat="1" ht="15" x14ac:dyDescent="0.2">
      <c r="K548" s="56"/>
      <c r="L548" s="56"/>
      <c r="M548" s="19"/>
    </row>
    <row r="549" spans="2:13" x14ac:dyDescent="0.2">
      <c r="K549" s="54"/>
      <c r="L549" s="54"/>
    </row>
    <row r="550" spans="2:13" x14ac:dyDescent="0.2">
      <c r="K550" s="54"/>
      <c r="L550" s="54"/>
    </row>
    <row r="551" spans="2:13" ht="14.25" x14ac:dyDescent="0.2">
      <c r="K551" s="57"/>
      <c r="L551" s="57"/>
    </row>
    <row r="552" spans="2:13" ht="14.25" x14ac:dyDescent="0.2">
      <c r="K552" s="57"/>
      <c r="L552" s="57"/>
    </row>
    <row r="553" spans="2:13" ht="14.25" x14ac:dyDescent="0.2">
      <c r="K553" s="57"/>
      <c r="L553" s="57"/>
    </row>
    <row r="554" spans="2:13" ht="14.25" x14ac:dyDescent="0.2">
      <c r="K554" s="57"/>
      <c r="L554" s="57"/>
    </row>
    <row r="555" spans="2:13" x14ac:dyDescent="0.2">
      <c r="K555" s="54"/>
      <c r="L555" s="54"/>
    </row>
    <row r="556" spans="2:13" x14ac:dyDescent="0.2">
      <c r="K556" s="54"/>
      <c r="L556" s="54"/>
    </row>
    <row r="557" spans="2:13" x14ac:dyDescent="0.2">
      <c r="K557" s="54"/>
      <c r="L557" s="54"/>
    </row>
    <row r="558" spans="2:13" ht="15" x14ac:dyDescent="0.2">
      <c r="E558" s="19"/>
      <c r="F558" s="19"/>
      <c r="G558" s="19"/>
      <c r="H558" s="19"/>
      <c r="I558" s="19"/>
      <c r="J558" s="19"/>
      <c r="K558" s="54"/>
      <c r="L558" s="54"/>
    </row>
    <row r="559" spans="2:13" ht="15" x14ac:dyDescent="0.2">
      <c r="B559" s="19"/>
      <c r="C559" s="19"/>
      <c r="D559" s="19"/>
      <c r="K559" s="54"/>
      <c r="L559" s="54"/>
    </row>
    <row r="560" spans="2:13" x14ac:dyDescent="0.2">
      <c r="K560" s="54"/>
      <c r="L560" s="5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4"/>
  <sheetViews>
    <sheetView view="pageLayout" topLeftCell="A176" zoomScaleNormal="59" workbookViewId="0">
      <selection activeCell="D192" sqref="D192"/>
    </sheetView>
  </sheetViews>
  <sheetFormatPr defaultColWidth="1.42578125" defaultRowHeight="12.75" x14ac:dyDescent="0.2"/>
  <cols>
    <col min="1" max="1" width="8.140625" customWidth="1"/>
    <col min="2" max="2" width="11.140625" customWidth="1"/>
    <col min="3" max="3" width="6.140625" customWidth="1"/>
    <col min="4" max="4" width="75" customWidth="1"/>
    <col min="5" max="5" width="11.7109375" customWidth="1"/>
    <col min="6" max="6" width="11.85546875" customWidth="1"/>
    <col min="7" max="11" width="10.5703125" customWidth="1"/>
    <col min="12" max="18" width="12.7109375" hidden="1" customWidth="1"/>
  </cols>
  <sheetData>
    <row r="1" spans="1:9" ht="15.95" customHeight="1" x14ac:dyDescent="0.25">
      <c r="A1" s="52"/>
      <c r="B1" s="52"/>
      <c r="D1" s="41" t="s">
        <v>857</v>
      </c>
      <c r="E1" s="41"/>
      <c r="F1" s="41"/>
      <c r="G1" s="41"/>
      <c r="H1" s="41"/>
      <c r="I1" s="41"/>
    </row>
    <row r="2" spans="1:9" ht="15.95" customHeight="1" x14ac:dyDescent="0.25">
      <c r="A2" s="38"/>
      <c r="B2" s="38"/>
      <c r="C2" s="38"/>
      <c r="D2" s="41" t="s">
        <v>289</v>
      </c>
      <c r="E2" s="41"/>
      <c r="F2" s="41"/>
      <c r="G2" s="41"/>
      <c r="H2" s="41"/>
      <c r="I2" s="41"/>
    </row>
    <row r="3" spans="1:9" ht="15.75" customHeight="1" x14ac:dyDescent="0.25">
      <c r="A3" s="13" t="s">
        <v>505</v>
      </c>
      <c r="B3" s="13"/>
      <c r="C3" s="12"/>
      <c r="D3" s="12"/>
      <c r="E3" s="12"/>
      <c r="F3" s="12"/>
      <c r="G3" s="12"/>
      <c r="H3" s="12"/>
      <c r="I3" s="12"/>
    </row>
    <row r="4" spans="1:9" ht="14.25" customHeight="1" x14ac:dyDescent="0.25">
      <c r="A4" s="13" t="s">
        <v>506</v>
      </c>
      <c r="B4" s="13"/>
      <c r="C4" s="12"/>
      <c r="D4" s="12"/>
      <c r="E4" s="12"/>
      <c r="F4" s="12"/>
      <c r="G4" s="12"/>
      <c r="H4" s="12"/>
      <c r="I4" s="12"/>
    </row>
    <row r="5" spans="1:9" ht="15" customHeight="1" x14ac:dyDescent="0.25">
      <c r="A5" s="13" t="s">
        <v>199</v>
      </c>
      <c r="B5" s="13"/>
      <c r="C5" s="12"/>
      <c r="D5" s="12"/>
      <c r="E5" s="12"/>
      <c r="F5" s="12"/>
      <c r="G5" s="12"/>
      <c r="H5" s="12"/>
      <c r="I5" s="12"/>
    </row>
    <row r="6" spans="1:9" ht="15.75" x14ac:dyDescent="0.25">
      <c r="A6" s="21" t="s">
        <v>492</v>
      </c>
      <c r="B6" s="21"/>
      <c r="C6" s="21"/>
      <c r="D6" s="21"/>
      <c r="E6" s="21"/>
      <c r="F6" s="21"/>
      <c r="G6" s="21"/>
      <c r="H6" s="21"/>
      <c r="I6" s="21"/>
    </row>
    <row r="7" spans="1:9" ht="15" x14ac:dyDescent="0.2">
      <c r="A7" s="28" t="s">
        <v>200</v>
      </c>
      <c r="B7" s="28"/>
      <c r="C7" s="28"/>
      <c r="D7" s="28"/>
      <c r="E7" s="28"/>
      <c r="F7" s="28"/>
      <c r="G7" s="28"/>
      <c r="H7" s="28"/>
      <c r="I7" s="28"/>
    </row>
    <row r="8" spans="1:9" ht="15.75" x14ac:dyDescent="0.25">
      <c r="A8" s="13" t="s">
        <v>618</v>
      </c>
      <c r="B8" s="13"/>
      <c r="C8" s="12"/>
      <c r="D8" s="12"/>
      <c r="E8" s="12"/>
      <c r="F8" s="12"/>
      <c r="G8" s="12"/>
      <c r="H8" s="12"/>
      <c r="I8" s="12"/>
    </row>
    <row r="9" spans="1:9" ht="15.75" x14ac:dyDescent="0.25">
      <c r="A9" s="13" t="s">
        <v>493</v>
      </c>
      <c r="B9" s="12"/>
      <c r="C9" s="12"/>
      <c r="D9" s="12"/>
      <c r="E9" s="12"/>
      <c r="F9" s="12"/>
      <c r="G9" s="12"/>
      <c r="H9" s="12"/>
      <c r="I9" s="12"/>
    </row>
    <row r="10" spans="1:9" ht="15.75" x14ac:dyDescent="0.25">
      <c r="A10" s="21" t="s">
        <v>247</v>
      </c>
      <c r="B10" s="21"/>
      <c r="C10" s="21"/>
      <c r="D10" s="21"/>
      <c r="E10" s="21"/>
      <c r="F10" s="21"/>
      <c r="G10" s="21"/>
      <c r="H10" s="21"/>
      <c r="I10" s="21"/>
    </row>
    <row r="11" spans="1:9" ht="15.75" x14ac:dyDescent="0.25">
      <c r="A11" s="13" t="s">
        <v>560</v>
      </c>
      <c r="B11" s="12"/>
      <c r="C11" s="12"/>
      <c r="D11" s="12"/>
      <c r="E11" s="12"/>
      <c r="F11" s="12"/>
      <c r="G11" s="12"/>
      <c r="H11" s="12"/>
      <c r="I11" s="12"/>
    </row>
    <row r="12" spans="1:9" ht="15.75" x14ac:dyDescent="0.25">
      <c r="A12" s="13" t="s">
        <v>719</v>
      </c>
      <c r="B12" s="12"/>
      <c r="C12" s="12"/>
      <c r="D12" s="13"/>
      <c r="E12" s="13"/>
      <c r="F12" s="13"/>
      <c r="G12" s="13"/>
      <c r="H12" s="13"/>
      <c r="I12" s="13"/>
    </row>
    <row r="13" spans="1:9" ht="15.75" x14ac:dyDescent="0.25">
      <c r="A13" s="13" t="s">
        <v>720</v>
      </c>
      <c r="B13" s="12"/>
      <c r="C13" s="12"/>
      <c r="D13" s="13"/>
      <c r="E13" s="13"/>
      <c r="F13" s="13"/>
      <c r="G13" s="13"/>
      <c r="H13" s="13"/>
      <c r="I13" s="13"/>
    </row>
    <row r="14" spans="1:9" ht="15.75" x14ac:dyDescent="0.25">
      <c r="A14" s="13" t="s">
        <v>887</v>
      </c>
      <c r="B14" s="12"/>
      <c r="C14" s="12"/>
      <c r="D14" s="13"/>
      <c r="E14" s="13"/>
      <c r="F14" s="13"/>
      <c r="G14" s="13"/>
      <c r="H14" s="13"/>
      <c r="I14" s="13"/>
    </row>
    <row r="15" spans="1:9" ht="15.75" x14ac:dyDescent="0.25">
      <c r="A15" s="13" t="s">
        <v>721</v>
      </c>
      <c r="B15" s="12"/>
      <c r="C15" s="12"/>
      <c r="D15" s="51"/>
      <c r="E15" s="51"/>
      <c r="F15" s="51"/>
      <c r="G15" s="51"/>
      <c r="H15" s="51"/>
      <c r="I15" s="51"/>
    </row>
    <row r="16" spans="1:9" ht="15.75" x14ac:dyDescent="0.25">
      <c r="A16" s="13" t="s">
        <v>722</v>
      </c>
      <c r="B16" s="12"/>
      <c r="C16" s="12"/>
      <c r="D16" s="51"/>
      <c r="E16" s="13"/>
      <c r="F16" s="13"/>
      <c r="G16" s="13"/>
      <c r="H16" s="13"/>
      <c r="I16" s="13"/>
    </row>
    <row r="17" spans="1:18" ht="16.5" thickBot="1" x14ac:dyDescent="0.3">
      <c r="A17" s="29"/>
      <c r="B17" s="29"/>
      <c r="C17" s="29"/>
      <c r="D17" s="8" t="s">
        <v>368</v>
      </c>
      <c r="E17" s="8"/>
      <c r="F17" s="8"/>
      <c r="G17" s="8"/>
      <c r="H17" s="8"/>
      <c r="I17" s="8"/>
      <c r="J17" s="245"/>
      <c r="K17" s="245"/>
    </row>
    <row r="18" spans="1:18" ht="15.75" x14ac:dyDescent="0.25">
      <c r="A18" s="162" t="s">
        <v>202</v>
      </c>
      <c r="B18" s="162" t="s">
        <v>11</v>
      </c>
      <c r="C18" s="162" t="s">
        <v>12</v>
      </c>
      <c r="D18" s="30"/>
      <c r="E18" s="187" t="s">
        <v>858</v>
      </c>
      <c r="F18" s="187" t="s">
        <v>858</v>
      </c>
      <c r="G18" s="187" t="s">
        <v>723</v>
      </c>
      <c r="H18" s="187" t="s">
        <v>741</v>
      </c>
      <c r="I18" s="187" t="s">
        <v>861</v>
      </c>
      <c r="J18" s="187" t="s">
        <v>861</v>
      </c>
      <c r="K18" s="187" t="s">
        <v>861</v>
      </c>
    </row>
    <row r="19" spans="1:18" ht="15.75" x14ac:dyDescent="0.25">
      <c r="A19" s="163" t="s">
        <v>14</v>
      </c>
      <c r="B19" s="163" t="s">
        <v>203</v>
      </c>
      <c r="C19" s="163" t="s">
        <v>15</v>
      </c>
      <c r="D19" s="31" t="s">
        <v>16</v>
      </c>
      <c r="E19" s="188" t="s">
        <v>859</v>
      </c>
      <c r="F19" s="188" t="s">
        <v>859</v>
      </c>
      <c r="G19" s="188" t="s">
        <v>724</v>
      </c>
      <c r="H19" s="188" t="s">
        <v>716</v>
      </c>
      <c r="I19" s="188" t="s">
        <v>417</v>
      </c>
      <c r="J19" s="188" t="s">
        <v>417</v>
      </c>
      <c r="K19" s="188" t="s">
        <v>417</v>
      </c>
    </row>
    <row r="20" spans="1:18" ht="16.5" thickBot="1" x14ac:dyDescent="0.3">
      <c r="A20" s="163"/>
      <c r="B20" s="163"/>
      <c r="C20" s="163"/>
      <c r="D20" s="31"/>
      <c r="E20" s="163" t="s">
        <v>860</v>
      </c>
      <c r="F20" s="163" t="s">
        <v>625</v>
      </c>
      <c r="G20" s="166" t="s">
        <v>725</v>
      </c>
      <c r="H20" s="2" t="s">
        <v>742</v>
      </c>
      <c r="I20" s="2" t="s">
        <v>862</v>
      </c>
      <c r="J20" s="2" t="s">
        <v>863</v>
      </c>
      <c r="K20" s="2" t="s">
        <v>864</v>
      </c>
    </row>
    <row r="21" spans="1:18" ht="16.5" thickBot="1" x14ac:dyDescent="0.3">
      <c r="A21" s="192"/>
      <c r="B21" s="192"/>
      <c r="C21" s="192"/>
      <c r="D21" s="32"/>
      <c r="E21" s="53" t="s">
        <v>340</v>
      </c>
      <c r="F21" s="53" t="s">
        <v>340</v>
      </c>
      <c r="G21" s="53" t="s">
        <v>340</v>
      </c>
      <c r="H21" s="53" t="s">
        <v>340</v>
      </c>
      <c r="I21" s="53" t="s">
        <v>340</v>
      </c>
      <c r="J21" s="53" t="s">
        <v>340</v>
      </c>
      <c r="K21" s="53" t="s">
        <v>340</v>
      </c>
    </row>
    <row r="22" spans="1:18" ht="15.75" x14ac:dyDescent="0.25">
      <c r="A22" s="14">
        <v>100</v>
      </c>
      <c r="B22" s="114"/>
      <c r="C22" s="72"/>
      <c r="D22" s="72" t="s">
        <v>397</v>
      </c>
      <c r="E22" s="14"/>
      <c r="F22" s="14"/>
      <c r="G22" s="14"/>
      <c r="H22" s="14"/>
      <c r="I22" s="14"/>
      <c r="J22" s="14"/>
    </row>
    <row r="23" spans="1:18" ht="15.75" x14ac:dyDescent="0.25">
      <c r="A23" s="7">
        <v>110</v>
      </c>
      <c r="B23" s="83"/>
      <c r="C23" s="64"/>
      <c r="D23" s="64" t="s">
        <v>447</v>
      </c>
      <c r="E23" s="249"/>
      <c r="F23" s="249"/>
      <c r="G23" s="64"/>
      <c r="H23" s="147"/>
      <c r="I23" s="147"/>
      <c r="J23" s="147"/>
      <c r="K23" s="147"/>
    </row>
    <row r="24" spans="1:18" ht="15.75" x14ac:dyDescent="0.25">
      <c r="A24" s="7">
        <v>111</v>
      </c>
      <c r="B24" s="83"/>
      <c r="C24" s="64"/>
      <c r="D24" s="64" t="s">
        <v>204</v>
      </c>
      <c r="E24" s="249"/>
      <c r="F24" s="249"/>
      <c r="G24" s="64"/>
      <c r="H24" s="147"/>
      <c r="I24" s="147"/>
      <c r="J24" s="147"/>
      <c r="K24" s="147"/>
    </row>
    <row r="25" spans="1:18" ht="15" x14ac:dyDescent="0.2">
      <c r="A25" s="25"/>
      <c r="B25" s="84">
        <v>111003</v>
      </c>
      <c r="C25" s="59">
        <v>41</v>
      </c>
      <c r="D25" s="59" t="s">
        <v>205</v>
      </c>
      <c r="E25" s="250">
        <v>872234.74</v>
      </c>
      <c r="F25" s="250">
        <v>958724.07</v>
      </c>
      <c r="G25" s="66">
        <v>1025070</v>
      </c>
      <c r="H25" s="66">
        <v>1069786</v>
      </c>
      <c r="I25" s="66">
        <v>1099208</v>
      </c>
      <c r="J25" s="66">
        <v>1130159</v>
      </c>
      <c r="K25" s="66">
        <v>1160160</v>
      </c>
    </row>
    <row r="26" spans="1:18" ht="15" x14ac:dyDescent="0.2">
      <c r="A26" s="25"/>
      <c r="B26" s="84"/>
      <c r="C26" s="59"/>
      <c r="D26" s="64" t="s">
        <v>95</v>
      </c>
      <c r="E26" s="249">
        <f>SUM(E25)</f>
        <v>872234.74</v>
      </c>
      <c r="F26" s="249">
        <f t="shared" ref="F26:K26" si="0">SUM(F25)</f>
        <v>958724.07</v>
      </c>
      <c r="G26" s="147">
        <f t="shared" si="0"/>
        <v>1025070</v>
      </c>
      <c r="H26" s="147">
        <f t="shared" si="0"/>
        <v>1069786</v>
      </c>
      <c r="I26" s="147">
        <f t="shared" si="0"/>
        <v>1099208</v>
      </c>
      <c r="J26" s="147">
        <f t="shared" si="0"/>
        <v>1130159</v>
      </c>
      <c r="K26" s="147">
        <f t="shared" si="0"/>
        <v>1160160</v>
      </c>
      <c r="L26" s="54">
        <f>SUM(E26)</f>
        <v>872234.74</v>
      </c>
      <c r="M26" s="54">
        <f t="shared" ref="M26:R26" si="1">SUM(F26)</f>
        <v>958724.07</v>
      </c>
      <c r="N26" s="54">
        <f t="shared" si="1"/>
        <v>1025070</v>
      </c>
      <c r="O26" s="54">
        <f t="shared" si="1"/>
        <v>1069786</v>
      </c>
      <c r="P26" s="54">
        <f t="shared" si="1"/>
        <v>1099208</v>
      </c>
      <c r="Q26" s="54">
        <f t="shared" si="1"/>
        <v>1130159</v>
      </c>
      <c r="R26" s="54">
        <f t="shared" si="1"/>
        <v>1160160</v>
      </c>
    </row>
    <row r="27" spans="1:18" ht="15.75" x14ac:dyDescent="0.25">
      <c r="A27" s="7">
        <v>120</v>
      </c>
      <c r="B27" s="83"/>
      <c r="C27" s="64"/>
      <c r="D27" s="64" t="s">
        <v>206</v>
      </c>
      <c r="E27" s="249"/>
      <c r="F27" s="249"/>
      <c r="G27" s="147"/>
      <c r="H27" s="147"/>
      <c r="I27" s="147"/>
      <c r="J27" s="147"/>
      <c r="K27" s="147"/>
    </row>
    <row r="28" spans="1:18" ht="15" x14ac:dyDescent="0.2">
      <c r="A28" s="25"/>
      <c r="B28" s="84">
        <v>121001</v>
      </c>
      <c r="C28" s="59">
        <v>41</v>
      </c>
      <c r="D28" s="59" t="s">
        <v>207</v>
      </c>
      <c r="E28" s="250">
        <v>12766.2</v>
      </c>
      <c r="F28" s="250">
        <v>11870.68</v>
      </c>
      <c r="G28" s="66">
        <v>12000</v>
      </c>
      <c r="H28" s="66">
        <v>17000</v>
      </c>
      <c r="I28" s="66">
        <v>17000</v>
      </c>
      <c r="J28" s="66">
        <v>17000</v>
      </c>
      <c r="K28" s="66">
        <v>17000</v>
      </c>
    </row>
    <row r="29" spans="1:18" ht="15" x14ac:dyDescent="0.2">
      <c r="A29" s="25"/>
      <c r="B29" s="84">
        <v>121002</v>
      </c>
      <c r="C29" s="59">
        <v>41</v>
      </c>
      <c r="D29" s="59" t="s">
        <v>208</v>
      </c>
      <c r="E29" s="250">
        <v>218667.05</v>
      </c>
      <c r="F29" s="250">
        <v>224814.09</v>
      </c>
      <c r="G29" s="66">
        <v>220000</v>
      </c>
      <c r="H29" s="66">
        <v>230000</v>
      </c>
      <c r="I29" s="66">
        <v>232500</v>
      </c>
      <c r="J29" s="66">
        <v>232500</v>
      </c>
      <c r="K29" s="66">
        <v>232500</v>
      </c>
    </row>
    <row r="30" spans="1:18" ht="15" x14ac:dyDescent="0.2">
      <c r="A30" s="25"/>
      <c r="B30" s="84"/>
      <c r="C30" s="59"/>
      <c r="D30" s="64" t="s">
        <v>95</v>
      </c>
      <c r="E30" s="249">
        <f>SUM(E28:E29)</f>
        <v>231433.25</v>
      </c>
      <c r="F30" s="249">
        <f t="shared" ref="F30:K30" si="2">SUM(F28:F29)</f>
        <v>236684.77</v>
      </c>
      <c r="G30" s="147">
        <f t="shared" si="2"/>
        <v>232000</v>
      </c>
      <c r="H30" s="147">
        <f t="shared" si="2"/>
        <v>247000</v>
      </c>
      <c r="I30" s="147">
        <f t="shared" si="2"/>
        <v>249500</v>
      </c>
      <c r="J30" s="147">
        <f t="shared" si="2"/>
        <v>249500</v>
      </c>
      <c r="K30" s="147">
        <f t="shared" si="2"/>
        <v>249500</v>
      </c>
      <c r="L30" s="54">
        <f>SUM(E30)</f>
        <v>231433.25</v>
      </c>
      <c r="M30" s="54">
        <f t="shared" ref="M30:R30" si="3">SUM(F30)</f>
        <v>236684.77</v>
      </c>
      <c r="N30" s="54">
        <f t="shared" si="3"/>
        <v>232000</v>
      </c>
      <c r="O30" s="54">
        <f t="shared" si="3"/>
        <v>247000</v>
      </c>
      <c r="P30" s="54">
        <f t="shared" si="3"/>
        <v>249500</v>
      </c>
      <c r="Q30" s="54">
        <f t="shared" si="3"/>
        <v>249500</v>
      </c>
      <c r="R30" s="54">
        <f t="shared" si="3"/>
        <v>249500</v>
      </c>
    </row>
    <row r="31" spans="1:18" ht="15.75" x14ac:dyDescent="0.25">
      <c r="A31" s="7">
        <v>133</v>
      </c>
      <c r="B31" s="83"/>
      <c r="C31" s="64"/>
      <c r="D31" s="64" t="s">
        <v>209</v>
      </c>
      <c r="E31" s="251"/>
      <c r="F31" s="251"/>
      <c r="G31" s="171"/>
      <c r="H31" s="171"/>
      <c r="I31" s="171"/>
      <c r="J31" s="171"/>
      <c r="K31" s="171"/>
    </row>
    <row r="32" spans="1:18" ht="15" x14ac:dyDescent="0.2">
      <c r="A32" s="25"/>
      <c r="B32" s="84">
        <v>133001</v>
      </c>
      <c r="C32" s="59">
        <v>41</v>
      </c>
      <c r="D32" s="59" t="s">
        <v>210</v>
      </c>
      <c r="E32" s="250">
        <v>965</v>
      </c>
      <c r="F32" s="250">
        <v>1106.68</v>
      </c>
      <c r="G32" s="66">
        <v>1000</v>
      </c>
      <c r="H32" s="66">
        <v>1200</v>
      </c>
      <c r="I32" s="66">
        <v>1200</v>
      </c>
      <c r="J32" s="66">
        <v>1200</v>
      </c>
      <c r="K32" s="66">
        <v>1200</v>
      </c>
    </row>
    <row r="33" spans="1:18" ht="15" x14ac:dyDescent="0.2">
      <c r="A33" s="25"/>
      <c r="B33" s="85">
        <v>133012</v>
      </c>
      <c r="C33" s="69">
        <v>41</v>
      </c>
      <c r="D33" s="69" t="s">
        <v>211</v>
      </c>
      <c r="E33" s="250">
        <v>170.85</v>
      </c>
      <c r="F33" s="250">
        <v>146.15</v>
      </c>
      <c r="G33" s="66">
        <v>100</v>
      </c>
      <c r="H33" s="66">
        <v>100</v>
      </c>
      <c r="I33" s="66">
        <v>100</v>
      </c>
      <c r="J33" s="66">
        <v>100</v>
      </c>
      <c r="K33" s="66">
        <v>100</v>
      </c>
    </row>
    <row r="34" spans="1:18" ht="15" x14ac:dyDescent="0.2">
      <c r="A34" s="25"/>
      <c r="B34" s="85">
        <v>133006</v>
      </c>
      <c r="C34" s="69">
        <v>41</v>
      </c>
      <c r="D34" s="69" t="s">
        <v>212</v>
      </c>
      <c r="E34" s="250">
        <v>26.68</v>
      </c>
      <c r="F34" s="250">
        <v>53.13</v>
      </c>
      <c r="G34" s="66">
        <v>60</v>
      </c>
      <c r="H34" s="66">
        <v>86</v>
      </c>
      <c r="I34" s="66">
        <v>86</v>
      </c>
      <c r="J34" s="66">
        <v>86</v>
      </c>
      <c r="K34" s="66">
        <v>86</v>
      </c>
    </row>
    <row r="35" spans="1:18" ht="15" x14ac:dyDescent="0.2">
      <c r="A35" s="25"/>
      <c r="B35" s="210" t="s">
        <v>213</v>
      </c>
      <c r="C35" s="59">
        <v>41</v>
      </c>
      <c r="D35" s="59" t="s">
        <v>214</v>
      </c>
      <c r="E35" s="250">
        <v>402.5</v>
      </c>
      <c r="F35" s="250">
        <v>604.76</v>
      </c>
      <c r="G35" s="66">
        <v>233</v>
      </c>
      <c r="H35" s="66">
        <v>282</v>
      </c>
      <c r="I35" s="66">
        <v>282</v>
      </c>
      <c r="J35" s="66">
        <v>282</v>
      </c>
      <c r="K35" s="66">
        <v>282</v>
      </c>
    </row>
    <row r="36" spans="1:18" ht="15" x14ac:dyDescent="0.2">
      <c r="A36" s="25"/>
      <c r="B36" s="210" t="s">
        <v>215</v>
      </c>
      <c r="C36" s="59">
        <v>41</v>
      </c>
      <c r="D36" s="59" t="s">
        <v>216</v>
      </c>
      <c r="E36" s="252">
        <v>71487.13</v>
      </c>
      <c r="F36" s="252">
        <v>72542.94</v>
      </c>
      <c r="G36" s="175">
        <v>78700</v>
      </c>
      <c r="H36" s="175">
        <v>78700</v>
      </c>
      <c r="I36" s="175">
        <v>78700</v>
      </c>
      <c r="J36" s="175">
        <v>78700</v>
      </c>
      <c r="K36" s="175">
        <v>78700</v>
      </c>
    </row>
    <row r="37" spans="1:18" ht="15" x14ac:dyDescent="0.2">
      <c r="A37" s="25"/>
      <c r="B37" s="210" t="s">
        <v>217</v>
      </c>
      <c r="C37" s="59">
        <v>41</v>
      </c>
      <c r="D37" s="59" t="s">
        <v>218</v>
      </c>
      <c r="E37" s="252">
        <v>20179.810000000001</v>
      </c>
      <c r="F37" s="252">
        <v>19982.689999999999</v>
      </c>
      <c r="G37" s="175">
        <v>17712</v>
      </c>
      <c r="H37" s="175">
        <v>17712</v>
      </c>
      <c r="I37" s="175">
        <v>17712</v>
      </c>
      <c r="J37" s="175">
        <v>17712</v>
      </c>
      <c r="K37" s="175">
        <v>17712</v>
      </c>
    </row>
    <row r="38" spans="1:18" ht="15" x14ac:dyDescent="0.2">
      <c r="A38" s="34"/>
      <c r="B38" s="212" t="s">
        <v>252</v>
      </c>
      <c r="C38" s="62">
        <v>41</v>
      </c>
      <c r="D38" s="59" t="s">
        <v>253</v>
      </c>
      <c r="E38" s="250">
        <v>50575.46</v>
      </c>
      <c r="F38" s="250">
        <v>68346.52</v>
      </c>
      <c r="G38" s="66">
        <v>82100</v>
      </c>
      <c r="H38" s="66">
        <v>102100</v>
      </c>
      <c r="I38" s="66">
        <v>102100</v>
      </c>
      <c r="J38" s="66">
        <v>102100</v>
      </c>
      <c r="K38" s="66">
        <v>102100</v>
      </c>
    </row>
    <row r="39" spans="1:18" ht="15" x14ac:dyDescent="0.2">
      <c r="A39" s="34"/>
      <c r="B39" s="86">
        <v>134001</v>
      </c>
      <c r="C39" s="62">
        <v>41</v>
      </c>
      <c r="D39" s="62" t="s">
        <v>520</v>
      </c>
      <c r="E39" s="253">
        <v>101.18</v>
      </c>
      <c r="F39" s="253">
        <v>101.18</v>
      </c>
      <c r="G39" s="173">
        <v>101</v>
      </c>
      <c r="H39" s="173">
        <v>101</v>
      </c>
      <c r="I39" s="173">
        <v>101</v>
      </c>
      <c r="J39" s="173">
        <v>101</v>
      </c>
      <c r="K39" s="173">
        <v>101</v>
      </c>
    </row>
    <row r="40" spans="1:18" ht="15" x14ac:dyDescent="0.2">
      <c r="A40" s="25"/>
      <c r="B40" s="84"/>
      <c r="C40" s="59"/>
      <c r="D40" s="64" t="s">
        <v>95</v>
      </c>
      <c r="E40" s="249">
        <f>SUM(E32:E39)</f>
        <v>143908.60999999999</v>
      </c>
      <c r="F40" s="249">
        <v>162884.04999999999</v>
      </c>
      <c r="G40" s="147">
        <f>SUM(G32:G39)</f>
        <v>180006</v>
      </c>
      <c r="H40" s="147">
        <f>SUM(H32:H39)</f>
        <v>200281</v>
      </c>
      <c r="I40" s="147">
        <f>SUM(I32:I39)</f>
        <v>200281</v>
      </c>
      <c r="J40" s="147">
        <f>SUM(J32:J39)</f>
        <v>200281</v>
      </c>
      <c r="K40" s="147">
        <f>SUM(K32:K39)</f>
        <v>200281</v>
      </c>
      <c r="L40" s="54">
        <f>SUM(E40)</f>
        <v>143908.60999999999</v>
      </c>
      <c r="M40" s="54">
        <f t="shared" ref="M40:R40" si="4">SUM(F40)</f>
        <v>162884.04999999999</v>
      </c>
      <c r="N40" s="54">
        <f t="shared" si="4"/>
        <v>180006</v>
      </c>
      <c r="O40" s="54">
        <f t="shared" si="4"/>
        <v>200281</v>
      </c>
      <c r="P40" s="54">
        <f t="shared" si="4"/>
        <v>200281</v>
      </c>
      <c r="Q40" s="54">
        <f t="shared" si="4"/>
        <v>200281</v>
      </c>
      <c r="R40" s="54">
        <f t="shared" si="4"/>
        <v>200281</v>
      </c>
    </row>
    <row r="41" spans="1:18" ht="15.95" customHeight="1" x14ac:dyDescent="0.25">
      <c r="A41" s="14">
        <v>200</v>
      </c>
      <c r="B41" s="114"/>
      <c r="C41" s="72"/>
      <c r="D41" s="72" t="s">
        <v>383</v>
      </c>
      <c r="E41" s="196"/>
      <c r="F41" s="196"/>
      <c r="G41" s="172"/>
      <c r="H41" s="172"/>
      <c r="I41" s="172"/>
      <c r="J41" s="172"/>
      <c r="K41" s="172"/>
    </row>
    <row r="42" spans="1:18" ht="15.95" customHeight="1" x14ac:dyDescent="0.25">
      <c r="A42" s="7">
        <v>211</v>
      </c>
      <c r="B42" s="83"/>
      <c r="C42" s="64"/>
      <c r="D42" s="64" t="s">
        <v>384</v>
      </c>
      <c r="E42" s="249"/>
      <c r="F42" s="249"/>
      <c r="G42" s="147"/>
      <c r="H42" s="147"/>
      <c r="I42" s="147"/>
      <c r="J42" s="147"/>
      <c r="K42" s="147"/>
    </row>
    <row r="43" spans="1:18" ht="15.95" customHeight="1" x14ac:dyDescent="0.2">
      <c r="A43" s="25"/>
      <c r="B43" s="84">
        <v>211003</v>
      </c>
      <c r="C43" s="59">
        <v>41</v>
      </c>
      <c r="D43" s="59" t="s">
        <v>219</v>
      </c>
      <c r="E43" s="250">
        <v>0</v>
      </c>
      <c r="F43" s="250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</row>
    <row r="44" spans="1:18" ht="15.95" customHeight="1" x14ac:dyDescent="0.2">
      <c r="A44" s="25"/>
      <c r="B44" s="84"/>
      <c r="C44" s="59"/>
      <c r="D44" s="64" t="s">
        <v>95</v>
      </c>
      <c r="E44" s="249">
        <f t="shared" ref="E44" si="5">SUM(E43)</f>
        <v>0</v>
      </c>
      <c r="F44" s="249">
        <v>0</v>
      </c>
      <c r="G44" s="147">
        <f t="shared" ref="G44" si="6">SUM(G43)</f>
        <v>0</v>
      </c>
      <c r="H44" s="147">
        <f>SUM(H43)</f>
        <v>0</v>
      </c>
      <c r="I44" s="147">
        <f>SUM(I43)</f>
        <v>0</v>
      </c>
      <c r="J44" s="147">
        <f>SUM(J43)</f>
        <v>0</v>
      </c>
      <c r="K44" s="147">
        <f>SUM(K43)</f>
        <v>0</v>
      </c>
      <c r="L44" s="54">
        <f>SUM(E44)</f>
        <v>0</v>
      </c>
      <c r="M44" s="54">
        <f t="shared" ref="M44:R44" si="7">SUM(F44)</f>
        <v>0</v>
      </c>
      <c r="N44" s="54">
        <f t="shared" si="7"/>
        <v>0</v>
      </c>
      <c r="O44" s="54">
        <f t="shared" si="7"/>
        <v>0</v>
      </c>
      <c r="P44" s="54">
        <f t="shared" si="7"/>
        <v>0</v>
      </c>
      <c r="Q44" s="54">
        <f t="shared" si="7"/>
        <v>0</v>
      </c>
      <c r="R44" s="54">
        <f t="shared" si="7"/>
        <v>0</v>
      </c>
    </row>
    <row r="45" spans="1:18" ht="15.95" customHeight="1" x14ac:dyDescent="0.25">
      <c r="A45" s="7">
        <v>212</v>
      </c>
      <c r="B45" s="83"/>
      <c r="C45" s="64"/>
      <c r="D45" s="64" t="s">
        <v>385</v>
      </c>
      <c r="E45" s="249"/>
      <c r="F45" s="249"/>
      <c r="G45" s="147"/>
      <c r="H45" s="147"/>
      <c r="I45" s="147"/>
      <c r="J45" s="147"/>
      <c r="K45" s="147"/>
    </row>
    <row r="46" spans="1:18" ht="15.95" customHeight="1" x14ac:dyDescent="0.2">
      <c r="A46" s="25"/>
      <c r="B46" s="210">
        <v>212002</v>
      </c>
      <c r="C46" s="59">
        <v>41</v>
      </c>
      <c r="D46" s="59" t="s">
        <v>220</v>
      </c>
      <c r="E46" s="250">
        <v>199.52</v>
      </c>
      <c r="F46" s="250">
        <v>353.22</v>
      </c>
      <c r="G46" s="66">
        <v>700</v>
      </c>
      <c r="H46" s="66">
        <v>150</v>
      </c>
      <c r="I46" s="66">
        <v>150</v>
      </c>
      <c r="J46" s="66">
        <v>150</v>
      </c>
      <c r="K46" s="66">
        <v>150</v>
      </c>
    </row>
    <row r="47" spans="1:18" ht="15.95" customHeight="1" x14ac:dyDescent="0.2">
      <c r="A47" s="25"/>
      <c r="B47" s="210" t="s">
        <v>626</v>
      </c>
      <c r="C47" s="59">
        <v>41</v>
      </c>
      <c r="D47" s="59" t="s">
        <v>627</v>
      </c>
      <c r="E47" s="250">
        <v>0</v>
      </c>
      <c r="F47" s="250">
        <v>450</v>
      </c>
      <c r="G47" s="66">
        <v>281</v>
      </c>
      <c r="H47" s="66">
        <v>675</v>
      </c>
      <c r="I47" s="66">
        <v>675</v>
      </c>
      <c r="J47" s="66">
        <v>675</v>
      </c>
      <c r="K47" s="66">
        <v>675</v>
      </c>
    </row>
    <row r="48" spans="1:18" ht="15.95" customHeight="1" x14ac:dyDescent="0.2">
      <c r="A48" s="25"/>
      <c r="B48" s="210" t="s">
        <v>628</v>
      </c>
      <c r="C48" s="59">
        <v>41</v>
      </c>
      <c r="D48" s="59" t="s">
        <v>729</v>
      </c>
      <c r="E48" s="250">
        <v>278.89999999999998</v>
      </c>
      <c r="F48" s="250">
        <v>87.49</v>
      </c>
      <c r="G48" s="66">
        <v>202</v>
      </c>
      <c r="H48" s="66">
        <v>202</v>
      </c>
      <c r="I48" s="66">
        <v>100</v>
      </c>
      <c r="J48" s="66">
        <v>100</v>
      </c>
      <c r="K48" s="66">
        <v>100</v>
      </c>
    </row>
    <row r="49" spans="1:11" ht="15.95" customHeight="1" x14ac:dyDescent="0.2">
      <c r="A49" s="25"/>
      <c r="B49" s="210">
        <v>212002</v>
      </c>
      <c r="C49" s="59">
        <v>41</v>
      </c>
      <c r="D49" s="59" t="s">
        <v>800</v>
      </c>
      <c r="E49" s="250">
        <v>0</v>
      </c>
      <c r="F49" s="250">
        <v>0</v>
      </c>
      <c r="G49" s="66">
        <v>0</v>
      </c>
      <c r="H49" s="66">
        <v>58</v>
      </c>
      <c r="I49" s="66">
        <v>58</v>
      </c>
      <c r="J49" s="66">
        <v>58</v>
      </c>
      <c r="K49" s="66">
        <v>58</v>
      </c>
    </row>
    <row r="50" spans="1:11" ht="15.95" customHeight="1" x14ac:dyDescent="0.2">
      <c r="A50" s="25"/>
      <c r="B50" s="210">
        <v>212003</v>
      </c>
      <c r="C50" s="59">
        <v>41</v>
      </c>
      <c r="D50" s="59" t="s">
        <v>221</v>
      </c>
      <c r="E50" s="250">
        <v>0</v>
      </c>
      <c r="F50" s="250">
        <v>79.66</v>
      </c>
      <c r="G50" s="66">
        <v>40</v>
      </c>
      <c r="H50" s="66">
        <v>0</v>
      </c>
      <c r="I50" s="66">
        <v>0</v>
      </c>
      <c r="J50" s="66">
        <v>0</v>
      </c>
      <c r="K50" s="66">
        <v>0</v>
      </c>
    </row>
    <row r="51" spans="1:11" ht="15.95" customHeight="1" x14ac:dyDescent="0.2">
      <c r="A51" s="25"/>
      <c r="B51" s="210" t="s">
        <v>222</v>
      </c>
      <c r="C51" s="59">
        <v>41</v>
      </c>
      <c r="D51" s="59" t="s">
        <v>223</v>
      </c>
      <c r="E51" s="250">
        <v>0</v>
      </c>
      <c r="F51" s="250">
        <v>2389.98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</row>
    <row r="52" spans="1:11" ht="15.95" customHeight="1" x14ac:dyDescent="0.2">
      <c r="A52" s="25"/>
      <c r="B52" s="210" t="s">
        <v>224</v>
      </c>
      <c r="C52" s="59">
        <v>41</v>
      </c>
      <c r="D52" s="59" t="s">
        <v>225</v>
      </c>
      <c r="E52" s="250">
        <v>3392.4</v>
      </c>
      <c r="F52" s="250">
        <v>3392.4</v>
      </c>
      <c r="G52" s="66">
        <v>3392</v>
      </c>
      <c r="H52" s="66">
        <v>3392</v>
      </c>
      <c r="I52" s="66">
        <v>3392</v>
      </c>
      <c r="J52" s="66">
        <v>3392</v>
      </c>
      <c r="K52" s="66">
        <v>3392</v>
      </c>
    </row>
    <row r="53" spans="1:11" ht="15.95" customHeight="1" x14ac:dyDescent="0.2">
      <c r="A53" s="25"/>
      <c r="B53" s="210" t="s">
        <v>226</v>
      </c>
      <c r="C53" s="59">
        <v>41</v>
      </c>
      <c r="D53" s="59" t="s">
        <v>227</v>
      </c>
      <c r="E53" s="250">
        <v>23901.58</v>
      </c>
      <c r="F53" s="250">
        <v>25283.59</v>
      </c>
      <c r="G53" s="66">
        <v>24300</v>
      </c>
      <c r="H53" s="66">
        <v>24300</v>
      </c>
      <c r="I53" s="66">
        <v>24300</v>
      </c>
      <c r="J53" s="66">
        <v>24300</v>
      </c>
      <c r="K53" s="66">
        <v>24300</v>
      </c>
    </row>
    <row r="54" spans="1:11" ht="15.95" customHeight="1" x14ac:dyDescent="0.2">
      <c r="A54" s="25"/>
      <c r="B54" s="210" t="s">
        <v>228</v>
      </c>
      <c r="C54" s="59">
        <v>41</v>
      </c>
      <c r="D54" s="59" t="s">
        <v>372</v>
      </c>
      <c r="E54" s="250">
        <v>33867.32</v>
      </c>
      <c r="F54" s="250">
        <v>33574.28</v>
      </c>
      <c r="G54" s="66">
        <v>33590</v>
      </c>
      <c r="H54" s="66">
        <v>33590</v>
      </c>
      <c r="I54" s="66">
        <v>33590</v>
      </c>
      <c r="J54" s="66">
        <v>33590</v>
      </c>
      <c r="K54" s="66">
        <v>33590</v>
      </c>
    </row>
    <row r="55" spans="1:11" ht="15.95" customHeight="1" x14ac:dyDescent="0.2">
      <c r="A55" s="25"/>
      <c r="B55" s="210" t="s">
        <v>229</v>
      </c>
      <c r="C55" s="59">
        <v>41</v>
      </c>
      <c r="D55" s="59" t="s">
        <v>230</v>
      </c>
      <c r="E55" s="250">
        <v>167.5</v>
      </c>
      <c r="F55" s="250">
        <v>212</v>
      </c>
      <c r="G55" s="66">
        <v>170</v>
      </c>
      <c r="H55" s="66">
        <v>170</v>
      </c>
      <c r="I55" s="66">
        <v>170</v>
      </c>
      <c r="J55" s="66">
        <v>170</v>
      </c>
      <c r="K55" s="66">
        <v>170</v>
      </c>
    </row>
    <row r="56" spans="1:11" ht="15.95" customHeight="1" x14ac:dyDescent="0.2">
      <c r="A56" s="25"/>
      <c r="B56" s="211" t="s">
        <v>231</v>
      </c>
      <c r="C56" s="69">
        <v>41</v>
      </c>
      <c r="D56" s="69" t="s">
        <v>232</v>
      </c>
      <c r="E56" s="250">
        <v>176.6</v>
      </c>
      <c r="F56" s="250">
        <v>157</v>
      </c>
      <c r="G56" s="66">
        <v>200</v>
      </c>
      <c r="H56" s="66">
        <v>200</v>
      </c>
      <c r="I56" s="66">
        <v>200</v>
      </c>
      <c r="J56" s="66">
        <v>200</v>
      </c>
      <c r="K56" s="66">
        <v>200</v>
      </c>
    </row>
    <row r="57" spans="1:11" ht="15.95" customHeight="1" x14ac:dyDescent="0.2">
      <c r="A57" s="25"/>
      <c r="B57" s="211" t="s">
        <v>81</v>
      </c>
      <c r="C57" s="69">
        <v>41</v>
      </c>
      <c r="D57" s="69" t="s">
        <v>591</v>
      </c>
      <c r="E57" s="250">
        <v>0</v>
      </c>
      <c r="F57" s="250">
        <v>100</v>
      </c>
      <c r="G57" s="66">
        <v>50</v>
      </c>
      <c r="H57" s="66">
        <v>50</v>
      </c>
      <c r="I57" s="66">
        <v>0</v>
      </c>
      <c r="J57" s="66">
        <v>0</v>
      </c>
      <c r="K57" s="66">
        <v>0</v>
      </c>
    </row>
    <row r="58" spans="1:11" ht="15.95" customHeight="1" x14ac:dyDescent="0.2">
      <c r="A58" s="25"/>
      <c r="B58" s="211" t="s">
        <v>600</v>
      </c>
      <c r="C58" s="69">
        <v>41</v>
      </c>
      <c r="D58" s="69" t="s">
        <v>601</v>
      </c>
      <c r="E58" s="250">
        <v>424</v>
      </c>
      <c r="F58" s="250">
        <v>1378</v>
      </c>
      <c r="G58" s="66">
        <v>1272</v>
      </c>
      <c r="H58" s="66">
        <v>1272</v>
      </c>
      <c r="I58" s="66">
        <v>1272</v>
      </c>
      <c r="J58" s="66">
        <v>1272</v>
      </c>
      <c r="K58" s="66">
        <v>1272</v>
      </c>
    </row>
    <row r="59" spans="1:11" ht="15.95" customHeight="1" x14ac:dyDescent="0.2">
      <c r="A59" s="25"/>
      <c r="B59" s="210" t="s">
        <v>233</v>
      </c>
      <c r="C59" s="59">
        <v>41</v>
      </c>
      <c r="D59" s="59" t="s">
        <v>726</v>
      </c>
      <c r="E59" s="250">
        <v>1082.6400000000001</v>
      </c>
      <c r="F59" s="250">
        <v>725.5</v>
      </c>
      <c r="G59" s="66">
        <v>470</v>
      </c>
      <c r="H59" s="66">
        <v>470</v>
      </c>
      <c r="I59" s="66">
        <v>470</v>
      </c>
      <c r="J59" s="66">
        <v>470</v>
      </c>
      <c r="K59" s="66">
        <v>470</v>
      </c>
    </row>
    <row r="60" spans="1:11" ht="15.95" customHeight="1" x14ac:dyDescent="0.2">
      <c r="A60" s="25"/>
      <c r="B60" s="210" t="s">
        <v>629</v>
      </c>
      <c r="C60" s="59">
        <v>41</v>
      </c>
      <c r="D60" s="59" t="s">
        <v>630</v>
      </c>
      <c r="E60" s="250">
        <v>0</v>
      </c>
      <c r="F60" s="250">
        <v>65</v>
      </c>
      <c r="G60" s="66">
        <v>100</v>
      </c>
      <c r="H60" s="66">
        <v>100</v>
      </c>
      <c r="I60" s="66">
        <v>100</v>
      </c>
      <c r="J60" s="66">
        <v>100</v>
      </c>
      <c r="K60" s="66">
        <v>100</v>
      </c>
    </row>
    <row r="61" spans="1:11" ht="15.95" customHeight="1" x14ac:dyDescent="0.2">
      <c r="A61" s="25"/>
      <c r="B61" s="210" t="s">
        <v>631</v>
      </c>
      <c r="C61" s="59">
        <v>41</v>
      </c>
      <c r="D61" s="59" t="s">
        <v>632</v>
      </c>
      <c r="E61" s="250">
        <v>0</v>
      </c>
      <c r="F61" s="250">
        <v>1.75</v>
      </c>
      <c r="G61" s="66">
        <v>2</v>
      </c>
      <c r="H61" s="66">
        <v>2</v>
      </c>
      <c r="I61" s="66">
        <v>2</v>
      </c>
      <c r="J61" s="66">
        <v>2</v>
      </c>
      <c r="K61" s="66">
        <v>2</v>
      </c>
    </row>
    <row r="62" spans="1:11" ht="15.95" customHeight="1" x14ac:dyDescent="0.2">
      <c r="A62" s="25"/>
      <c r="B62" s="210">
        <v>212004</v>
      </c>
      <c r="C62" s="59">
        <v>41</v>
      </c>
      <c r="D62" s="59" t="s">
        <v>248</v>
      </c>
      <c r="E62" s="250">
        <v>6532.53</v>
      </c>
      <c r="F62" s="250">
        <v>9600.24</v>
      </c>
      <c r="G62" s="66">
        <v>14550</v>
      </c>
      <c r="H62" s="66">
        <v>14550</v>
      </c>
      <c r="I62" s="66">
        <v>11100</v>
      </c>
      <c r="J62" s="66">
        <v>11100</v>
      </c>
      <c r="K62" s="66">
        <v>11100</v>
      </c>
    </row>
    <row r="63" spans="1:11" ht="15.95" customHeight="1" x14ac:dyDescent="0.2">
      <c r="A63" s="25"/>
      <c r="B63" s="211" t="s">
        <v>4</v>
      </c>
      <c r="C63" s="59">
        <v>41</v>
      </c>
      <c r="D63" s="59" t="s">
        <v>341</v>
      </c>
      <c r="E63" s="250">
        <v>0</v>
      </c>
      <c r="F63" s="250">
        <v>0</v>
      </c>
      <c r="G63" s="66">
        <v>100</v>
      </c>
      <c r="H63" s="66">
        <v>220</v>
      </c>
      <c r="I63" s="66">
        <v>220</v>
      </c>
      <c r="J63" s="66">
        <v>220</v>
      </c>
      <c r="K63" s="66">
        <v>220</v>
      </c>
    </row>
    <row r="64" spans="1:11" ht="15.95" customHeight="1" x14ac:dyDescent="0.2">
      <c r="A64" s="25"/>
      <c r="B64" s="211" t="s">
        <v>596</v>
      </c>
      <c r="C64" s="59">
        <v>41</v>
      </c>
      <c r="D64" s="164" t="s">
        <v>597</v>
      </c>
      <c r="E64" s="250">
        <v>8493</v>
      </c>
      <c r="F64" s="250">
        <v>0</v>
      </c>
      <c r="G64" s="66">
        <v>8778</v>
      </c>
      <c r="H64" s="66">
        <v>8778</v>
      </c>
      <c r="I64" s="66">
        <v>8778</v>
      </c>
      <c r="J64" s="66">
        <v>8778</v>
      </c>
      <c r="K64" s="66">
        <v>8778</v>
      </c>
    </row>
    <row r="65" spans="1:18" ht="15.95" customHeight="1" x14ac:dyDescent="0.2">
      <c r="A65" s="25"/>
      <c r="B65" s="211" t="s">
        <v>791</v>
      </c>
      <c r="C65" s="59">
        <v>41</v>
      </c>
      <c r="D65" s="164" t="s">
        <v>792</v>
      </c>
      <c r="E65" s="250">
        <v>0</v>
      </c>
      <c r="F65" s="250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</row>
    <row r="66" spans="1:18" ht="15.95" customHeight="1" x14ac:dyDescent="0.2">
      <c r="A66" s="25"/>
      <c r="B66" s="211" t="s">
        <v>801</v>
      </c>
      <c r="C66" s="59">
        <v>41</v>
      </c>
      <c r="D66" s="164" t="s">
        <v>803</v>
      </c>
      <c r="E66" s="250">
        <v>0</v>
      </c>
      <c r="F66" s="250">
        <v>0</v>
      </c>
      <c r="G66" s="66">
        <v>0</v>
      </c>
      <c r="H66" s="66">
        <v>848</v>
      </c>
      <c r="I66" s="66">
        <v>848</v>
      </c>
      <c r="J66" s="66">
        <v>848</v>
      </c>
      <c r="K66" s="66">
        <v>848</v>
      </c>
    </row>
    <row r="67" spans="1:18" ht="15.95" customHeight="1" x14ac:dyDescent="0.2">
      <c r="A67" s="25"/>
      <c r="B67" s="211" t="s">
        <v>802</v>
      </c>
      <c r="C67" s="59">
        <v>41</v>
      </c>
      <c r="D67" s="164" t="s">
        <v>804</v>
      </c>
      <c r="E67" s="250">
        <v>0</v>
      </c>
      <c r="F67" s="250">
        <v>0</v>
      </c>
      <c r="G67" s="66">
        <v>0</v>
      </c>
      <c r="H67" s="66">
        <v>1005</v>
      </c>
      <c r="I67" s="66">
        <v>3014</v>
      </c>
      <c r="J67" s="66">
        <v>3014</v>
      </c>
      <c r="K67" s="66">
        <v>3014</v>
      </c>
    </row>
    <row r="68" spans="1:18" ht="15.95" customHeight="1" x14ac:dyDescent="0.2">
      <c r="A68" s="25"/>
      <c r="B68" s="84"/>
      <c r="C68" s="59"/>
      <c r="D68" s="64" t="s">
        <v>95</v>
      </c>
      <c r="E68" s="249">
        <f>SUM(E46:E67)</f>
        <v>78515.990000000005</v>
      </c>
      <c r="F68" s="249">
        <f t="shared" ref="F68:K68" si="8">SUM(F46:F67)</f>
        <v>77850.11</v>
      </c>
      <c r="G68" s="249">
        <f t="shared" si="8"/>
        <v>88197</v>
      </c>
      <c r="H68" s="249">
        <f t="shared" si="8"/>
        <v>90032</v>
      </c>
      <c r="I68" s="249">
        <f t="shared" si="8"/>
        <v>88439</v>
      </c>
      <c r="J68" s="249">
        <f t="shared" si="8"/>
        <v>88439</v>
      </c>
      <c r="K68" s="249">
        <f t="shared" si="8"/>
        <v>88439</v>
      </c>
      <c r="L68" s="54">
        <f>SUM(E68)</f>
        <v>78515.990000000005</v>
      </c>
      <c r="M68" s="54">
        <f t="shared" ref="M68:R68" si="9">SUM(F68)</f>
        <v>77850.11</v>
      </c>
      <c r="N68" s="54">
        <f t="shared" si="9"/>
        <v>88197</v>
      </c>
      <c r="O68" s="54">
        <f t="shared" si="9"/>
        <v>90032</v>
      </c>
      <c r="P68" s="54">
        <f t="shared" si="9"/>
        <v>88439</v>
      </c>
      <c r="Q68" s="54">
        <f t="shared" si="9"/>
        <v>88439</v>
      </c>
      <c r="R68" s="54">
        <f t="shared" si="9"/>
        <v>88439</v>
      </c>
    </row>
    <row r="69" spans="1:18" ht="15.95" customHeight="1" x14ac:dyDescent="0.25">
      <c r="A69" s="7">
        <v>220</v>
      </c>
      <c r="B69" s="83"/>
      <c r="C69" s="64"/>
      <c r="D69" s="64" t="s">
        <v>386</v>
      </c>
      <c r="E69" s="249"/>
      <c r="F69" s="249"/>
      <c r="G69" s="147"/>
      <c r="H69" s="147"/>
      <c r="I69" s="147"/>
      <c r="J69" s="147"/>
      <c r="K69" s="147"/>
    </row>
    <row r="70" spans="1:18" ht="15.95" customHeight="1" x14ac:dyDescent="0.25">
      <c r="A70" s="7">
        <v>221</v>
      </c>
      <c r="B70" s="83"/>
      <c r="C70" s="64"/>
      <c r="D70" s="64" t="s">
        <v>387</v>
      </c>
      <c r="E70" s="249"/>
      <c r="F70" s="249"/>
      <c r="G70" s="147"/>
      <c r="H70" s="147"/>
      <c r="I70" s="147"/>
      <c r="J70" s="147"/>
      <c r="K70" s="147"/>
    </row>
    <row r="71" spans="1:18" ht="15.95" customHeight="1" x14ac:dyDescent="0.2">
      <c r="A71" s="25"/>
      <c r="B71" s="84">
        <v>221004</v>
      </c>
      <c r="C71" s="59">
        <v>41</v>
      </c>
      <c r="D71" s="59" t="s">
        <v>234</v>
      </c>
      <c r="E71" s="250">
        <v>606.9</v>
      </c>
      <c r="F71" s="250">
        <v>934.5</v>
      </c>
      <c r="G71" s="66">
        <v>2500</v>
      </c>
      <c r="H71" s="66">
        <v>500</v>
      </c>
      <c r="I71" s="66">
        <v>500</v>
      </c>
      <c r="J71" s="66">
        <v>500</v>
      </c>
      <c r="K71" s="66">
        <v>500</v>
      </c>
    </row>
    <row r="72" spans="1:18" ht="15.95" customHeight="1" x14ac:dyDescent="0.2">
      <c r="A72" s="25"/>
      <c r="B72" s="210" t="s">
        <v>235</v>
      </c>
      <c r="C72" s="59">
        <v>41</v>
      </c>
      <c r="D72" s="59" t="s">
        <v>236</v>
      </c>
      <c r="E72" s="250">
        <v>4338.5</v>
      </c>
      <c r="F72" s="250">
        <v>4603</v>
      </c>
      <c r="G72" s="66">
        <v>4000</v>
      </c>
      <c r="H72" s="66">
        <v>4000</v>
      </c>
      <c r="I72" s="66">
        <v>4000</v>
      </c>
      <c r="J72" s="66">
        <v>4000</v>
      </c>
      <c r="K72" s="66">
        <v>4000</v>
      </c>
    </row>
    <row r="73" spans="1:18" ht="15.95" customHeight="1" x14ac:dyDescent="0.2">
      <c r="A73" s="25"/>
      <c r="B73" s="210" t="s">
        <v>237</v>
      </c>
      <c r="C73" s="59">
        <v>41</v>
      </c>
      <c r="D73" s="59" t="s">
        <v>238</v>
      </c>
      <c r="E73" s="250">
        <v>70</v>
      </c>
      <c r="F73" s="250">
        <v>20</v>
      </c>
      <c r="G73" s="66">
        <v>250</v>
      </c>
      <c r="H73" s="66">
        <v>250</v>
      </c>
      <c r="I73" s="66">
        <v>250</v>
      </c>
      <c r="J73" s="66">
        <v>250</v>
      </c>
      <c r="K73" s="66">
        <v>250</v>
      </c>
    </row>
    <row r="74" spans="1:18" ht="15.95" customHeight="1" x14ac:dyDescent="0.2">
      <c r="A74" s="25"/>
      <c r="B74" s="210" t="s">
        <v>239</v>
      </c>
      <c r="C74" s="59">
        <v>41</v>
      </c>
      <c r="D74" s="59" t="s">
        <v>240</v>
      </c>
      <c r="E74" s="252">
        <v>2468</v>
      </c>
      <c r="F74" s="252">
        <v>2578</v>
      </c>
      <c r="G74" s="175">
        <v>2600</v>
      </c>
      <c r="H74" s="175">
        <v>2600</v>
      </c>
      <c r="I74" s="175">
        <v>2600</v>
      </c>
      <c r="J74" s="175">
        <v>2600</v>
      </c>
      <c r="K74" s="175">
        <v>2600</v>
      </c>
    </row>
    <row r="75" spans="1:18" ht="15.95" customHeight="1" x14ac:dyDescent="0.2">
      <c r="A75" s="25"/>
      <c r="B75" s="210" t="s">
        <v>241</v>
      </c>
      <c r="C75" s="59">
        <v>41</v>
      </c>
      <c r="D75" s="59" t="s">
        <v>254</v>
      </c>
      <c r="E75" s="250">
        <v>4685</v>
      </c>
      <c r="F75" s="250">
        <v>3725</v>
      </c>
      <c r="G75" s="66">
        <v>4000</v>
      </c>
      <c r="H75" s="66">
        <v>4000</v>
      </c>
      <c r="I75" s="66">
        <v>4000</v>
      </c>
      <c r="J75" s="66">
        <v>4000</v>
      </c>
      <c r="K75" s="66">
        <v>4000</v>
      </c>
    </row>
    <row r="76" spans="1:18" ht="15.95" customHeight="1" x14ac:dyDescent="0.2">
      <c r="A76" s="25"/>
      <c r="B76" s="210" t="s">
        <v>494</v>
      </c>
      <c r="C76" s="59">
        <v>41</v>
      </c>
      <c r="D76" s="59" t="s">
        <v>495</v>
      </c>
      <c r="E76" s="250">
        <v>110</v>
      </c>
      <c r="F76" s="250">
        <v>190</v>
      </c>
      <c r="G76" s="66">
        <v>190</v>
      </c>
      <c r="H76" s="66">
        <v>190</v>
      </c>
      <c r="I76" s="66">
        <v>190</v>
      </c>
      <c r="J76" s="66">
        <v>190</v>
      </c>
      <c r="K76" s="66">
        <v>190</v>
      </c>
    </row>
    <row r="77" spans="1:18" ht="15.95" customHeight="1" x14ac:dyDescent="0.2">
      <c r="A77" s="25"/>
      <c r="B77" s="210" t="s">
        <v>255</v>
      </c>
      <c r="C77" s="59">
        <v>41</v>
      </c>
      <c r="D77" s="59" t="s">
        <v>840</v>
      </c>
      <c r="E77" s="250">
        <v>9200</v>
      </c>
      <c r="F77" s="250">
        <v>3000</v>
      </c>
      <c r="G77" s="66">
        <v>3000</v>
      </c>
      <c r="H77" s="66">
        <v>3000</v>
      </c>
      <c r="I77" s="66">
        <v>3000</v>
      </c>
      <c r="J77" s="66">
        <v>3000</v>
      </c>
      <c r="K77" s="66">
        <v>3000</v>
      </c>
    </row>
    <row r="78" spans="1:18" ht="15.95" customHeight="1" x14ac:dyDescent="0.2">
      <c r="A78" s="25"/>
      <c r="B78" s="84"/>
      <c r="C78" s="59"/>
      <c r="D78" s="64" t="s">
        <v>95</v>
      </c>
      <c r="E78" s="249">
        <f>SUM(E71:E77)</f>
        <v>21478.400000000001</v>
      </c>
      <c r="F78" s="249">
        <f t="shared" ref="F78:K78" si="10">SUM(F71:F77)</f>
        <v>15050.5</v>
      </c>
      <c r="G78" s="249">
        <f t="shared" si="10"/>
        <v>16540</v>
      </c>
      <c r="H78" s="249">
        <f t="shared" si="10"/>
        <v>14540</v>
      </c>
      <c r="I78" s="249">
        <f t="shared" si="10"/>
        <v>14540</v>
      </c>
      <c r="J78" s="249">
        <f t="shared" si="10"/>
        <v>14540</v>
      </c>
      <c r="K78" s="249">
        <f t="shared" si="10"/>
        <v>14540</v>
      </c>
      <c r="L78" s="54">
        <f>SUM(E78)</f>
        <v>21478.400000000001</v>
      </c>
      <c r="M78" s="54">
        <f t="shared" ref="M78:R78" si="11">SUM(F78)</f>
        <v>15050.5</v>
      </c>
      <c r="N78" s="54">
        <f t="shared" si="11"/>
        <v>16540</v>
      </c>
      <c r="O78" s="54">
        <f t="shared" si="11"/>
        <v>14540</v>
      </c>
      <c r="P78" s="54">
        <f t="shared" si="11"/>
        <v>14540</v>
      </c>
      <c r="Q78" s="54">
        <f t="shared" si="11"/>
        <v>14540</v>
      </c>
      <c r="R78" s="54">
        <f t="shared" si="11"/>
        <v>14540</v>
      </c>
    </row>
    <row r="79" spans="1:18" ht="15.95" customHeight="1" x14ac:dyDescent="0.25">
      <c r="A79" s="7">
        <v>223</v>
      </c>
      <c r="B79" s="83"/>
      <c r="C79" s="64"/>
      <c r="D79" s="64" t="s">
        <v>388</v>
      </c>
      <c r="E79" s="249"/>
      <c r="F79" s="249"/>
      <c r="G79" s="147"/>
      <c r="H79" s="147"/>
      <c r="I79" s="147"/>
      <c r="J79" s="147"/>
      <c r="K79" s="147"/>
    </row>
    <row r="80" spans="1:18" ht="15.95" customHeight="1" x14ac:dyDescent="0.2">
      <c r="A80" s="25"/>
      <c r="B80" s="84">
        <v>222003</v>
      </c>
      <c r="C80" s="59">
        <v>41</v>
      </c>
      <c r="D80" s="59" t="s">
        <v>847</v>
      </c>
      <c r="E80" s="250"/>
      <c r="F80" s="250"/>
      <c r="G80" s="66">
        <v>100</v>
      </c>
      <c r="H80" s="66">
        <v>300</v>
      </c>
      <c r="I80" s="66">
        <v>300</v>
      </c>
      <c r="J80" s="66">
        <v>300</v>
      </c>
      <c r="K80" s="66">
        <v>300</v>
      </c>
    </row>
    <row r="81" spans="1:11" ht="15.75" customHeight="1" x14ac:dyDescent="0.2">
      <c r="A81" s="25"/>
      <c r="B81" s="84" t="s">
        <v>584</v>
      </c>
      <c r="C81" s="59">
        <v>41</v>
      </c>
      <c r="D81" s="59" t="s">
        <v>585</v>
      </c>
      <c r="E81" s="250"/>
      <c r="F81" s="250"/>
      <c r="G81" s="66">
        <v>300</v>
      </c>
      <c r="H81" s="66">
        <v>300</v>
      </c>
      <c r="I81" s="66">
        <v>300</v>
      </c>
      <c r="J81" s="66">
        <v>300</v>
      </c>
      <c r="K81" s="66">
        <v>300</v>
      </c>
    </row>
    <row r="82" spans="1:11" ht="15.75" customHeight="1" x14ac:dyDescent="0.2">
      <c r="A82" s="25"/>
      <c r="B82" s="210" t="s">
        <v>258</v>
      </c>
      <c r="C82" s="59">
        <v>41</v>
      </c>
      <c r="D82" s="59" t="s">
        <v>259</v>
      </c>
      <c r="E82" s="250"/>
      <c r="F82" s="250"/>
      <c r="G82" s="66">
        <v>130</v>
      </c>
      <c r="H82" s="66">
        <v>59</v>
      </c>
      <c r="I82" s="66">
        <v>59</v>
      </c>
      <c r="J82" s="66">
        <v>59</v>
      </c>
      <c r="K82" s="66">
        <v>59</v>
      </c>
    </row>
    <row r="83" spans="1:11" ht="15.75" customHeight="1" x14ac:dyDescent="0.2">
      <c r="A83" s="25"/>
      <c r="B83" s="210" t="s">
        <v>260</v>
      </c>
      <c r="C83" s="59">
        <v>41</v>
      </c>
      <c r="D83" s="59" t="s">
        <v>261</v>
      </c>
      <c r="E83" s="250"/>
      <c r="F83" s="250"/>
      <c r="G83" s="66">
        <v>200</v>
      </c>
      <c r="H83" s="66">
        <v>207</v>
      </c>
      <c r="I83" s="66">
        <v>207</v>
      </c>
      <c r="J83" s="66">
        <v>207</v>
      </c>
      <c r="K83" s="66">
        <v>207</v>
      </c>
    </row>
    <row r="84" spans="1:11" ht="15.75" customHeight="1" x14ac:dyDescent="0.2">
      <c r="A84" s="25"/>
      <c r="B84" s="210" t="s">
        <v>262</v>
      </c>
      <c r="C84" s="59">
        <v>41</v>
      </c>
      <c r="D84" s="59" t="s">
        <v>263</v>
      </c>
      <c r="E84" s="250"/>
      <c r="F84" s="250"/>
      <c r="G84" s="66">
        <v>1093</v>
      </c>
      <c r="H84" s="66">
        <v>1093</v>
      </c>
      <c r="I84" s="66">
        <v>1093</v>
      </c>
      <c r="J84" s="66">
        <v>1093</v>
      </c>
      <c r="K84" s="66">
        <v>1093</v>
      </c>
    </row>
    <row r="85" spans="1:11" ht="15.75" customHeight="1" x14ac:dyDescent="0.2">
      <c r="A85" s="25"/>
      <c r="B85" s="210" t="s">
        <v>264</v>
      </c>
      <c r="C85" s="59">
        <v>41</v>
      </c>
      <c r="D85" s="59" t="s">
        <v>713</v>
      </c>
      <c r="E85" s="250"/>
      <c r="F85" s="250"/>
      <c r="G85" s="66">
        <v>6381</v>
      </c>
      <c r="H85" s="66">
        <v>6381</v>
      </c>
      <c r="I85" s="66">
        <v>2898</v>
      </c>
      <c r="J85" s="66">
        <v>2898</v>
      </c>
      <c r="K85" s="66">
        <v>2898</v>
      </c>
    </row>
    <row r="86" spans="1:11" ht="15.75" customHeight="1" x14ac:dyDescent="0.2">
      <c r="A86" s="25"/>
      <c r="B86" s="210" t="s">
        <v>265</v>
      </c>
      <c r="C86" s="59">
        <v>41</v>
      </c>
      <c r="D86" s="59" t="s">
        <v>266</v>
      </c>
      <c r="E86" s="250"/>
      <c r="F86" s="250"/>
      <c r="G86" s="66">
        <v>300</v>
      </c>
      <c r="H86" s="66">
        <v>300</v>
      </c>
      <c r="I86" s="66">
        <v>300</v>
      </c>
      <c r="J86" s="66">
        <v>300</v>
      </c>
      <c r="K86" s="66">
        <v>300</v>
      </c>
    </row>
    <row r="87" spans="1:11" ht="15.75" customHeight="1" x14ac:dyDescent="0.2">
      <c r="A87" s="25"/>
      <c r="B87" s="210" t="s">
        <v>267</v>
      </c>
      <c r="C87" s="59">
        <v>41</v>
      </c>
      <c r="D87" s="59" t="s">
        <v>367</v>
      </c>
      <c r="E87" s="250"/>
      <c r="F87" s="250"/>
      <c r="G87" s="66">
        <v>23592</v>
      </c>
      <c r="H87" s="66">
        <v>23592</v>
      </c>
      <c r="I87" s="66">
        <v>23592</v>
      </c>
      <c r="J87" s="66">
        <v>23592</v>
      </c>
      <c r="K87" s="66">
        <v>23592</v>
      </c>
    </row>
    <row r="88" spans="1:11" ht="15.75" customHeight="1" x14ac:dyDescent="0.2">
      <c r="A88" s="25"/>
      <c r="B88" s="210" t="s">
        <v>268</v>
      </c>
      <c r="C88" s="59">
        <v>41</v>
      </c>
      <c r="D88" s="59" t="s">
        <v>514</v>
      </c>
      <c r="E88" s="250"/>
      <c r="F88" s="250"/>
      <c r="G88" s="66">
        <v>22416</v>
      </c>
      <c r="H88" s="66">
        <v>22416</v>
      </c>
      <c r="I88" s="66">
        <v>22416</v>
      </c>
      <c r="J88" s="66">
        <v>22416</v>
      </c>
      <c r="K88" s="66">
        <v>22416</v>
      </c>
    </row>
    <row r="89" spans="1:11" ht="15.75" customHeight="1" x14ac:dyDescent="0.2">
      <c r="A89" s="25"/>
      <c r="B89" s="210" t="s">
        <v>269</v>
      </c>
      <c r="C89" s="59">
        <v>41</v>
      </c>
      <c r="D89" s="59" t="s">
        <v>270</v>
      </c>
      <c r="E89" s="250"/>
      <c r="F89" s="250"/>
      <c r="G89" s="66">
        <v>300</v>
      </c>
      <c r="H89" s="66">
        <v>440</v>
      </c>
      <c r="I89" s="66">
        <v>440</v>
      </c>
      <c r="J89" s="66">
        <v>440</v>
      </c>
      <c r="K89" s="66">
        <v>440</v>
      </c>
    </row>
    <row r="90" spans="1:11" ht="15.75" customHeight="1" x14ac:dyDescent="0.2">
      <c r="A90" s="25"/>
      <c r="B90" s="210" t="s">
        <v>271</v>
      </c>
      <c r="C90" s="59">
        <v>41</v>
      </c>
      <c r="D90" s="59" t="s">
        <v>633</v>
      </c>
      <c r="E90" s="250"/>
      <c r="F90" s="250"/>
      <c r="G90" s="66">
        <v>50</v>
      </c>
      <c r="H90" s="66">
        <v>0</v>
      </c>
      <c r="I90" s="66">
        <v>0</v>
      </c>
      <c r="J90" s="66">
        <v>0</v>
      </c>
      <c r="K90" s="66">
        <v>0</v>
      </c>
    </row>
    <row r="91" spans="1:11" ht="15.75" customHeight="1" x14ac:dyDescent="0.2">
      <c r="A91" s="25"/>
      <c r="B91" s="210" t="s">
        <v>272</v>
      </c>
      <c r="C91" s="59">
        <v>41</v>
      </c>
      <c r="D91" s="59" t="s">
        <v>273</v>
      </c>
      <c r="E91" s="250"/>
      <c r="F91" s="250"/>
      <c r="G91" s="66">
        <v>385</v>
      </c>
      <c r="H91" s="66">
        <v>313</v>
      </c>
      <c r="I91" s="66">
        <v>313</v>
      </c>
      <c r="J91" s="66">
        <v>313</v>
      </c>
      <c r="K91" s="66">
        <v>313</v>
      </c>
    </row>
    <row r="92" spans="1:11" ht="15.75" customHeight="1" x14ac:dyDescent="0.2">
      <c r="A92" s="25"/>
      <c r="B92" s="84">
        <v>223004</v>
      </c>
      <c r="C92" s="59">
        <v>41</v>
      </c>
      <c r="D92" s="59" t="s">
        <v>274</v>
      </c>
      <c r="E92" s="250"/>
      <c r="F92" s="250"/>
      <c r="G92" s="66">
        <v>0</v>
      </c>
      <c r="H92" s="66">
        <v>0</v>
      </c>
      <c r="I92" s="66">
        <v>0</v>
      </c>
      <c r="J92" s="66">
        <v>0</v>
      </c>
      <c r="K92" s="66">
        <v>0</v>
      </c>
    </row>
    <row r="93" spans="1:11" ht="15.75" customHeight="1" x14ac:dyDescent="0.2">
      <c r="A93" s="25"/>
      <c r="B93" s="210" t="s">
        <v>515</v>
      </c>
      <c r="C93" s="59">
        <v>41</v>
      </c>
      <c r="D93" s="59" t="s">
        <v>841</v>
      </c>
      <c r="E93" s="252"/>
      <c r="F93" s="252"/>
      <c r="G93" s="175">
        <v>2400</v>
      </c>
      <c r="H93" s="175">
        <v>1253</v>
      </c>
      <c r="I93" s="175">
        <v>1253</v>
      </c>
      <c r="J93" s="175">
        <v>1253</v>
      </c>
      <c r="K93" s="175">
        <v>1253</v>
      </c>
    </row>
    <row r="94" spans="1:11" ht="15.75" customHeight="1" x14ac:dyDescent="0.2">
      <c r="A94" s="25"/>
      <c r="B94" s="210" t="s">
        <v>518</v>
      </c>
      <c r="C94" s="59">
        <v>41</v>
      </c>
      <c r="D94" s="59" t="s">
        <v>496</v>
      </c>
      <c r="E94" s="252"/>
      <c r="F94" s="252"/>
      <c r="G94" s="175">
        <v>2000</v>
      </c>
      <c r="H94" s="175">
        <v>2000</v>
      </c>
      <c r="I94" s="175">
        <v>2000</v>
      </c>
      <c r="J94" s="175">
        <v>2000</v>
      </c>
      <c r="K94" s="175">
        <v>2000</v>
      </c>
    </row>
    <row r="95" spans="1:11" ht="15.75" customHeight="1" x14ac:dyDescent="0.2">
      <c r="A95" s="25"/>
      <c r="B95" s="210" t="s">
        <v>516</v>
      </c>
      <c r="C95" s="59">
        <v>41</v>
      </c>
      <c r="D95" s="59" t="s">
        <v>517</v>
      </c>
      <c r="E95" s="252"/>
      <c r="F95" s="252"/>
      <c r="G95" s="175">
        <v>102</v>
      </c>
      <c r="H95" s="175">
        <v>102</v>
      </c>
      <c r="I95" s="175">
        <v>0</v>
      </c>
      <c r="J95" s="175">
        <v>0</v>
      </c>
      <c r="K95" s="175">
        <v>0</v>
      </c>
    </row>
    <row r="96" spans="1:11" ht="15.75" customHeight="1" x14ac:dyDescent="0.2">
      <c r="A96" s="25"/>
      <c r="B96" s="210" t="s">
        <v>342</v>
      </c>
      <c r="C96" s="59">
        <v>41</v>
      </c>
      <c r="D96" s="59" t="s">
        <v>343</v>
      </c>
      <c r="E96" s="250"/>
      <c r="F96" s="250"/>
      <c r="G96" s="66">
        <v>0</v>
      </c>
      <c r="H96" s="66">
        <v>0</v>
      </c>
      <c r="I96" s="66">
        <v>0</v>
      </c>
      <c r="J96" s="66">
        <v>0</v>
      </c>
      <c r="K96" s="66">
        <v>0</v>
      </c>
    </row>
    <row r="97" spans="1:18" ht="15.75" customHeight="1" x14ac:dyDescent="0.2">
      <c r="A97" s="25"/>
      <c r="B97" s="210" t="s">
        <v>634</v>
      </c>
      <c r="C97" s="59">
        <v>41</v>
      </c>
      <c r="D97" s="59" t="s">
        <v>635</v>
      </c>
      <c r="E97" s="250"/>
      <c r="F97" s="250"/>
      <c r="G97" s="66">
        <v>10</v>
      </c>
      <c r="H97" s="66">
        <v>0</v>
      </c>
      <c r="I97" s="66">
        <v>0</v>
      </c>
      <c r="J97" s="66">
        <v>0</v>
      </c>
      <c r="K97" s="66">
        <v>0</v>
      </c>
    </row>
    <row r="98" spans="1:18" ht="15.75" customHeight="1" x14ac:dyDescent="0.2">
      <c r="A98" s="25"/>
      <c r="B98" s="210" t="s">
        <v>734</v>
      </c>
      <c r="C98" s="59">
        <v>41</v>
      </c>
      <c r="D98" s="59" t="s">
        <v>735</v>
      </c>
      <c r="E98" s="250"/>
      <c r="F98" s="250"/>
      <c r="G98" s="66">
        <v>0</v>
      </c>
      <c r="H98" s="66">
        <v>0</v>
      </c>
      <c r="I98" s="66">
        <v>0</v>
      </c>
      <c r="J98" s="66">
        <v>0</v>
      </c>
      <c r="K98" s="66">
        <v>0</v>
      </c>
    </row>
    <row r="99" spans="1:18" ht="15.75" customHeight="1" x14ac:dyDescent="0.2">
      <c r="A99" s="25"/>
      <c r="B99" s="210" t="s">
        <v>636</v>
      </c>
      <c r="C99" s="59">
        <v>41</v>
      </c>
      <c r="D99" s="59" t="s">
        <v>717</v>
      </c>
      <c r="E99" s="250"/>
      <c r="F99" s="250"/>
      <c r="G99" s="66">
        <v>1500</v>
      </c>
      <c r="H99" s="66">
        <v>3398</v>
      </c>
      <c r="I99" s="66">
        <v>2500</v>
      </c>
      <c r="J99" s="66">
        <v>2500</v>
      </c>
      <c r="K99" s="66">
        <v>2500</v>
      </c>
    </row>
    <row r="100" spans="1:18" ht="15.75" customHeight="1" x14ac:dyDescent="0.2">
      <c r="A100" s="25"/>
      <c r="B100" s="210" t="s">
        <v>636</v>
      </c>
      <c r="C100" s="59">
        <v>41</v>
      </c>
      <c r="D100" s="59" t="s">
        <v>727</v>
      </c>
      <c r="E100" s="250"/>
      <c r="F100" s="250"/>
      <c r="G100" s="66">
        <v>150</v>
      </c>
      <c r="H100" s="66">
        <v>150</v>
      </c>
      <c r="I100" s="66">
        <v>150</v>
      </c>
      <c r="J100" s="66">
        <v>150</v>
      </c>
      <c r="K100" s="66">
        <v>150</v>
      </c>
    </row>
    <row r="101" spans="1:18" ht="15.75" customHeight="1" x14ac:dyDescent="0.2">
      <c r="A101" s="25"/>
      <c r="B101" s="210" t="s">
        <v>793</v>
      </c>
      <c r="C101" s="59">
        <v>41</v>
      </c>
      <c r="D101" s="59" t="s">
        <v>805</v>
      </c>
      <c r="E101" s="250"/>
      <c r="F101" s="250"/>
      <c r="G101" s="66">
        <v>0</v>
      </c>
      <c r="H101" s="66">
        <v>1000</v>
      </c>
      <c r="I101" s="66">
        <v>1000</v>
      </c>
      <c r="J101" s="66">
        <v>1000</v>
      </c>
      <c r="K101" s="66">
        <v>1000</v>
      </c>
    </row>
    <row r="102" spans="1:18" ht="15.75" customHeight="1" x14ac:dyDescent="0.2">
      <c r="A102" s="25"/>
      <c r="B102" s="210" t="s">
        <v>806</v>
      </c>
      <c r="C102" s="59">
        <v>41</v>
      </c>
      <c r="D102" s="59" t="s">
        <v>807</v>
      </c>
      <c r="E102" s="250"/>
      <c r="F102" s="250"/>
      <c r="G102" s="66">
        <v>0</v>
      </c>
      <c r="H102" s="66">
        <v>165</v>
      </c>
      <c r="I102" s="66">
        <v>165</v>
      </c>
      <c r="J102" s="66">
        <v>165</v>
      </c>
      <c r="K102" s="66">
        <v>165</v>
      </c>
    </row>
    <row r="103" spans="1:18" ht="15.75" customHeight="1" x14ac:dyDescent="0.2">
      <c r="A103" s="25"/>
      <c r="B103" s="210" t="s">
        <v>794</v>
      </c>
      <c r="C103" s="59">
        <v>41</v>
      </c>
      <c r="D103" s="59" t="s">
        <v>795</v>
      </c>
      <c r="E103" s="250"/>
      <c r="F103" s="250"/>
      <c r="G103" s="66"/>
      <c r="H103" s="66">
        <v>148</v>
      </c>
      <c r="I103" s="66">
        <v>0</v>
      </c>
      <c r="J103" s="66">
        <v>0</v>
      </c>
      <c r="K103" s="66">
        <v>0</v>
      </c>
    </row>
    <row r="104" spans="1:18" ht="15.75" customHeight="1" x14ac:dyDescent="0.2">
      <c r="A104" s="25"/>
      <c r="B104" s="156">
        <v>223001</v>
      </c>
      <c r="C104" s="140">
        <v>41</v>
      </c>
      <c r="D104" s="140" t="s">
        <v>543</v>
      </c>
      <c r="E104" s="250"/>
      <c r="F104" s="250"/>
      <c r="G104" s="66">
        <v>9000</v>
      </c>
      <c r="H104" s="66">
        <v>9000</v>
      </c>
      <c r="I104" s="66">
        <v>9000</v>
      </c>
      <c r="J104" s="66">
        <v>9000</v>
      </c>
      <c r="K104" s="66">
        <v>9000</v>
      </c>
    </row>
    <row r="105" spans="1:18" ht="15.75" customHeight="1" x14ac:dyDescent="0.2">
      <c r="A105" s="25"/>
      <c r="B105" s="156"/>
      <c r="C105" s="140"/>
      <c r="D105" s="140" t="s">
        <v>544</v>
      </c>
      <c r="E105" s="250"/>
      <c r="F105" s="250"/>
      <c r="G105" s="66"/>
      <c r="H105" s="66"/>
      <c r="I105" s="66"/>
      <c r="J105" s="66"/>
      <c r="K105" s="66"/>
    </row>
    <row r="106" spans="1:18" ht="15.75" customHeight="1" x14ac:dyDescent="0.2">
      <c r="A106" s="25"/>
      <c r="B106" s="156">
        <v>223001</v>
      </c>
      <c r="C106" s="140">
        <v>41</v>
      </c>
      <c r="D106" s="140" t="s">
        <v>458</v>
      </c>
      <c r="E106" s="250"/>
      <c r="F106" s="250"/>
      <c r="G106" s="66">
        <v>7600</v>
      </c>
      <c r="H106" s="66">
        <v>7600</v>
      </c>
      <c r="I106" s="66">
        <v>7600</v>
      </c>
      <c r="J106" s="66">
        <v>7600</v>
      </c>
      <c r="K106" s="66">
        <v>7600</v>
      </c>
    </row>
    <row r="107" spans="1:18" ht="15.75" customHeight="1" x14ac:dyDescent="0.2">
      <c r="A107" s="25"/>
      <c r="B107" s="84"/>
      <c r="C107" s="59"/>
      <c r="D107" s="64" t="s">
        <v>95</v>
      </c>
      <c r="E107" s="249">
        <v>93552.67</v>
      </c>
      <c r="F107" s="249">
        <v>87405.1</v>
      </c>
      <c r="G107" s="147">
        <f t="shared" ref="G107:K107" si="12">SUM(G80:G106)</f>
        <v>78009</v>
      </c>
      <c r="H107" s="147">
        <f t="shared" si="12"/>
        <v>80217</v>
      </c>
      <c r="I107" s="147">
        <f t="shared" si="12"/>
        <v>75586</v>
      </c>
      <c r="J107" s="147">
        <f t="shared" si="12"/>
        <v>75586</v>
      </c>
      <c r="K107" s="147">
        <f t="shared" si="12"/>
        <v>75586</v>
      </c>
      <c r="L107" s="54">
        <f>SUM(E107)</f>
        <v>93552.67</v>
      </c>
      <c r="M107" s="54">
        <f t="shared" ref="M107:R107" si="13">SUM(F107)</f>
        <v>87405.1</v>
      </c>
      <c r="N107" s="54">
        <f t="shared" si="13"/>
        <v>78009</v>
      </c>
      <c r="O107" s="54">
        <f t="shared" si="13"/>
        <v>80217</v>
      </c>
      <c r="P107" s="54">
        <f t="shared" si="13"/>
        <v>75586</v>
      </c>
      <c r="Q107" s="54">
        <f t="shared" si="13"/>
        <v>75586</v>
      </c>
      <c r="R107" s="54">
        <f t="shared" si="13"/>
        <v>75586</v>
      </c>
    </row>
    <row r="108" spans="1:18" ht="15.6" customHeight="1" x14ac:dyDescent="0.25">
      <c r="A108" s="7">
        <v>229</v>
      </c>
      <c r="B108" s="83"/>
      <c r="C108" s="64"/>
      <c r="D108" s="64" t="s">
        <v>389</v>
      </c>
      <c r="E108" s="249"/>
      <c r="F108" s="249"/>
      <c r="G108" s="147"/>
      <c r="H108" s="147"/>
      <c r="I108" s="147"/>
      <c r="J108" s="147"/>
      <c r="K108" s="147"/>
    </row>
    <row r="109" spans="1:18" ht="15.6" customHeight="1" x14ac:dyDescent="0.2">
      <c r="A109" s="25"/>
      <c r="B109" s="84">
        <v>229005</v>
      </c>
      <c r="C109" s="59">
        <v>41</v>
      </c>
      <c r="D109" s="59" t="s">
        <v>275</v>
      </c>
      <c r="E109" s="252">
        <v>843.19</v>
      </c>
      <c r="F109" s="252">
        <v>976.21</v>
      </c>
      <c r="G109" s="175">
        <v>977</v>
      </c>
      <c r="H109" s="175">
        <v>977</v>
      </c>
      <c r="I109" s="175">
        <v>977</v>
      </c>
      <c r="J109" s="175">
        <v>977</v>
      </c>
      <c r="K109" s="175">
        <v>977</v>
      </c>
    </row>
    <row r="110" spans="1:18" ht="15.6" customHeight="1" x14ac:dyDescent="0.2">
      <c r="A110" s="25"/>
      <c r="B110" s="84"/>
      <c r="C110" s="59"/>
      <c r="D110" s="64" t="s">
        <v>95</v>
      </c>
      <c r="E110" s="249">
        <f>SUM(E109)</f>
        <v>843.19</v>
      </c>
      <c r="F110" s="249">
        <v>976.21</v>
      </c>
      <c r="G110" s="147">
        <f>SUM(G109)</f>
        <v>977</v>
      </c>
      <c r="H110" s="147">
        <v>977</v>
      </c>
      <c r="I110" s="147">
        <v>977</v>
      </c>
      <c r="J110" s="147">
        <v>977</v>
      </c>
      <c r="K110" s="147">
        <v>977</v>
      </c>
      <c r="L110" s="54">
        <f>SUM(E110)</f>
        <v>843.19</v>
      </c>
      <c r="M110" s="54">
        <f t="shared" ref="M110:R110" si="14">SUM(F110)</f>
        <v>976.21</v>
      </c>
      <c r="N110" s="54">
        <f t="shared" si="14"/>
        <v>977</v>
      </c>
      <c r="O110" s="54">
        <f t="shared" si="14"/>
        <v>977</v>
      </c>
      <c r="P110" s="54">
        <f t="shared" si="14"/>
        <v>977</v>
      </c>
      <c r="Q110" s="54">
        <f t="shared" si="14"/>
        <v>977</v>
      </c>
      <c r="R110" s="54">
        <f t="shared" si="14"/>
        <v>977</v>
      </c>
    </row>
    <row r="111" spans="1:18" ht="15.6" customHeight="1" x14ac:dyDescent="0.25">
      <c r="A111" s="7">
        <v>240</v>
      </c>
      <c r="B111" s="83"/>
      <c r="C111" s="64"/>
      <c r="D111" s="64" t="s">
        <v>390</v>
      </c>
      <c r="E111" s="249"/>
      <c r="F111" s="249"/>
      <c r="G111" s="147"/>
      <c r="H111" s="147"/>
      <c r="I111" s="147"/>
      <c r="J111" s="147"/>
      <c r="K111" s="147"/>
    </row>
    <row r="112" spans="1:18" ht="15.6" customHeight="1" x14ac:dyDescent="0.2">
      <c r="A112" s="25"/>
      <c r="B112" s="84">
        <v>242</v>
      </c>
      <c r="C112" s="59">
        <v>41</v>
      </c>
      <c r="D112" s="59" t="s">
        <v>276</v>
      </c>
      <c r="E112" s="252">
        <v>31.47</v>
      </c>
      <c r="F112" s="252">
        <v>60.58</v>
      </c>
      <c r="G112" s="175">
        <v>50</v>
      </c>
      <c r="H112" s="175">
        <v>50</v>
      </c>
      <c r="I112" s="175">
        <v>50</v>
      </c>
      <c r="J112" s="175">
        <v>50</v>
      </c>
      <c r="K112" s="175">
        <v>50</v>
      </c>
    </row>
    <row r="113" spans="1:18" ht="15.6" customHeight="1" x14ac:dyDescent="0.2">
      <c r="A113" s="34"/>
      <c r="B113" s="86"/>
      <c r="C113" s="62"/>
      <c r="D113" s="70" t="s">
        <v>95</v>
      </c>
      <c r="E113" s="255">
        <f>SUM(E112)</f>
        <v>31.47</v>
      </c>
      <c r="F113" s="255">
        <v>60.58</v>
      </c>
      <c r="G113" s="178">
        <f>SUM(G112)</f>
        <v>50</v>
      </c>
      <c r="H113" s="178">
        <v>50</v>
      </c>
      <c r="I113" s="178">
        <v>50</v>
      </c>
      <c r="J113" s="178">
        <v>50</v>
      </c>
      <c r="K113" s="178">
        <v>50</v>
      </c>
      <c r="L113" s="54">
        <f>SUM(E113)</f>
        <v>31.47</v>
      </c>
      <c r="M113" s="54">
        <f t="shared" ref="M113:R113" si="15">SUM(F113)</f>
        <v>60.58</v>
      </c>
      <c r="N113" s="54">
        <f t="shared" si="15"/>
        <v>50</v>
      </c>
      <c r="O113" s="54">
        <f t="shared" si="15"/>
        <v>50</v>
      </c>
      <c r="P113" s="54">
        <f t="shared" si="15"/>
        <v>50</v>
      </c>
      <c r="Q113" s="54">
        <f t="shared" si="15"/>
        <v>50</v>
      </c>
      <c r="R113" s="54">
        <f t="shared" si="15"/>
        <v>50</v>
      </c>
    </row>
    <row r="114" spans="1:18" ht="15.6" customHeight="1" x14ac:dyDescent="0.25">
      <c r="A114" s="7">
        <v>290</v>
      </c>
      <c r="B114" s="83"/>
      <c r="C114" s="64"/>
      <c r="D114" s="64" t="s">
        <v>391</v>
      </c>
      <c r="E114" s="249"/>
      <c r="F114" s="249"/>
      <c r="G114" s="147"/>
      <c r="H114" s="147"/>
      <c r="I114" s="147"/>
      <c r="J114" s="147"/>
      <c r="K114" s="147"/>
    </row>
    <row r="115" spans="1:18" ht="15.6" customHeight="1" x14ac:dyDescent="0.25">
      <c r="A115" s="7">
        <v>292</v>
      </c>
      <c r="B115" s="83"/>
      <c r="C115" s="64"/>
      <c r="D115" s="71" t="s">
        <v>392</v>
      </c>
      <c r="E115" s="254"/>
      <c r="F115" s="254"/>
      <c r="G115" s="181"/>
      <c r="H115" s="181"/>
      <c r="I115" s="181"/>
      <c r="J115" s="181"/>
      <c r="K115" s="181"/>
    </row>
    <row r="116" spans="1:18" ht="15.6" customHeight="1" x14ac:dyDescent="0.2">
      <c r="A116" s="25"/>
      <c r="B116" s="84">
        <v>292008</v>
      </c>
      <c r="C116" s="59">
        <v>41</v>
      </c>
      <c r="D116" s="59" t="s">
        <v>279</v>
      </c>
      <c r="E116" s="252"/>
      <c r="F116" s="252"/>
      <c r="G116" s="175">
        <v>900</v>
      </c>
      <c r="H116" s="175">
        <v>800</v>
      </c>
      <c r="I116" s="175">
        <v>800</v>
      </c>
      <c r="J116" s="175">
        <v>800</v>
      </c>
      <c r="K116" s="175">
        <v>800</v>
      </c>
    </row>
    <row r="117" spans="1:18" ht="15.6" customHeight="1" x14ac:dyDescent="0.2">
      <c r="A117" s="25"/>
      <c r="B117" s="84">
        <v>292019</v>
      </c>
      <c r="C117" s="59">
        <v>41</v>
      </c>
      <c r="D117" s="59" t="s">
        <v>280</v>
      </c>
      <c r="E117" s="252"/>
      <c r="F117" s="252"/>
      <c r="G117" s="175">
        <v>149</v>
      </c>
      <c r="H117" s="175">
        <v>193</v>
      </c>
      <c r="I117" s="175">
        <v>193</v>
      </c>
      <c r="J117" s="175">
        <v>193</v>
      </c>
      <c r="K117" s="175">
        <v>193</v>
      </c>
    </row>
    <row r="118" spans="1:18" ht="15.6" customHeight="1" x14ac:dyDescent="0.2">
      <c r="A118" s="25"/>
      <c r="B118" s="210" t="s">
        <v>281</v>
      </c>
      <c r="C118" s="59">
        <v>41</v>
      </c>
      <c r="D118" s="218" t="s">
        <v>728</v>
      </c>
      <c r="E118" s="252"/>
      <c r="F118" s="252"/>
      <c r="G118" s="175">
        <v>1961</v>
      </c>
      <c r="H118" s="175">
        <v>1961</v>
      </c>
      <c r="I118" s="175">
        <v>1961</v>
      </c>
      <c r="J118" s="175">
        <v>1961</v>
      </c>
      <c r="K118" s="175">
        <v>0</v>
      </c>
    </row>
    <row r="119" spans="1:18" ht="15.6" customHeight="1" x14ac:dyDescent="0.2">
      <c r="A119" s="34"/>
      <c r="B119" s="212" t="s">
        <v>796</v>
      </c>
      <c r="C119" s="62">
        <v>41</v>
      </c>
      <c r="D119" s="197" t="s">
        <v>895</v>
      </c>
      <c r="E119" s="256"/>
      <c r="F119" s="256"/>
      <c r="G119" s="182">
        <v>0</v>
      </c>
      <c r="H119" s="182">
        <v>8208</v>
      </c>
      <c r="I119" s="182">
        <v>8208</v>
      </c>
      <c r="J119" s="182">
        <v>8208</v>
      </c>
      <c r="K119" s="182">
        <v>8208</v>
      </c>
    </row>
    <row r="120" spans="1:18" ht="15.6" customHeight="1" x14ac:dyDescent="0.2">
      <c r="A120" s="34"/>
      <c r="B120" s="86">
        <v>292027</v>
      </c>
      <c r="C120" s="62">
        <v>41</v>
      </c>
      <c r="D120" s="62" t="s">
        <v>808</v>
      </c>
      <c r="E120" s="256"/>
      <c r="F120" s="256"/>
      <c r="G120" s="182">
        <v>500</v>
      </c>
      <c r="H120" s="182">
        <v>344</v>
      </c>
      <c r="I120" s="182">
        <v>344</v>
      </c>
      <c r="J120" s="182">
        <v>344</v>
      </c>
      <c r="K120" s="182">
        <v>344</v>
      </c>
    </row>
    <row r="121" spans="1:18" ht="15.6" customHeight="1" x14ac:dyDescent="0.2">
      <c r="A121" s="34"/>
      <c r="B121" s="86">
        <v>292027</v>
      </c>
      <c r="C121" s="62">
        <v>41</v>
      </c>
      <c r="D121" s="62" t="s">
        <v>809</v>
      </c>
      <c r="E121" s="256"/>
      <c r="F121" s="256"/>
      <c r="G121" s="182">
        <v>500</v>
      </c>
      <c r="H121" s="182">
        <v>720</v>
      </c>
      <c r="I121" s="182">
        <v>720</v>
      </c>
      <c r="J121" s="182">
        <v>720</v>
      </c>
      <c r="K121" s="182">
        <v>720</v>
      </c>
    </row>
    <row r="122" spans="1:18" ht="15.6" customHeight="1" x14ac:dyDescent="0.2">
      <c r="A122" s="25"/>
      <c r="B122" s="84"/>
      <c r="C122" s="59"/>
      <c r="D122" s="64" t="s">
        <v>95</v>
      </c>
      <c r="E122" s="257">
        <v>8847.01</v>
      </c>
      <c r="F122" s="257">
        <v>6825.64</v>
      </c>
      <c r="G122" s="183">
        <f>SUM(G116:G121)</f>
        <v>4010</v>
      </c>
      <c r="H122" s="183">
        <f t="shared" ref="H122:K122" si="16">SUM(H116:H121)</f>
        <v>12226</v>
      </c>
      <c r="I122" s="183">
        <f t="shared" si="16"/>
        <v>12226</v>
      </c>
      <c r="J122" s="183">
        <f t="shared" si="16"/>
        <v>12226</v>
      </c>
      <c r="K122" s="183">
        <f t="shared" si="16"/>
        <v>10265</v>
      </c>
      <c r="L122" s="54">
        <f>SUM(E122)</f>
        <v>8847.01</v>
      </c>
      <c r="M122" s="54">
        <f t="shared" ref="M122:R122" si="17">SUM(F122)</f>
        <v>6825.64</v>
      </c>
      <c r="N122" s="54">
        <f t="shared" si="17"/>
        <v>4010</v>
      </c>
      <c r="O122" s="54">
        <f t="shared" si="17"/>
        <v>12226</v>
      </c>
      <c r="P122" s="54">
        <f t="shared" si="17"/>
        <v>12226</v>
      </c>
      <c r="Q122" s="54">
        <f t="shared" si="17"/>
        <v>12226</v>
      </c>
      <c r="R122" s="54">
        <f t="shared" si="17"/>
        <v>10265</v>
      </c>
    </row>
    <row r="123" spans="1:18" ht="15.95" customHeight="1" x14ac:dyDescent="0.25">
      <c r="A123" s="37">
        <v>300</v>
      </c>
      <c r="B123" s="146"/>
      <c r="C123" s="93"/>
      <c r="D123" s="93" t="s">
        <v>393</v>
      </c>
      <c r="E123" s="258"/>
      <c r="F123" s="258"/>
      <c r="G123" s="184"/>
      <c r="H123" s="184"/>
      <c r="I123" s="184"/>
      <c r="J123" s="184"/>
      <c r="K123" s="184"/>
    </row>
    <row r="124" spans="1:18" ht="15.95" customHeight="1" x14ac:dyDescent="0.25">
      <c r="A124" s="33">
        <v>311</v>
      </c>
      <c r="B124" s="87"/>
      <c r="C124" s="71"/>
      <c r="D124" s="71" t="s">
        <v>394</v>
      </c>
      <c r="E124" s="254"/>
      <c r="F124" s="254"/>
      <c r="G124" s="181"/>
      <c r="H124" s="181"/>
      <c r="I124" s="181"/>
      <c r="J124" s="181"/>
      <c r="K124" s="181"/>
    </row>
    <row r="125" spans="1:18" ht="15.95" customHeight="1" x14ac:dyDescent="0.2">
      <c r="A125" s="25"/>
      <c r="B125" s="84" t="s">
        <v>282</v>
      </c>
      <c r="C125" s="59" t="s">
        <v>575</v>
      </c>
      <c r="D125" s="59" t="s">
        <v>283</v>
      </c>
      <c r="E125" s="250"/>
      <c r="F125" s="250"/>
      <c r="G125" s="66">
        <v>1130</v>
      </c>
      <c r="H125" s="66">
        <v>1130</v>
      </c>
      <c r="I125" s="66">
        <v>1130</v>
      </c>
      <c r="J125" s="66">
        <v>1130</v>
      </c>
      <c r="K125" s="66">
        <v>1130</v>
      </c>
    </row>
    <row r="126" spans="1:18" ht="15.95" customHeight="1" x14ac:dyDescent="0.2">
      <c r="A126" s="25"/>
      <c r="B126" s="84" t="s">
        <v>284</v>
      </c>
      <c r="C126" s="59" t="s">
        <v>575</v>
      </c>
      <c r="D126" s="59" t="s">
        <v>285</v>
      </c>
      <c r="E126" s="250"/>
      <c r="F126" s="250"/>
      <c r="G126" s="66">
        <v>530</v>
      </c>
      <c r="H126" s="66">
        <v>530</v>
      </c>
      <c r="I126" s="66">
        <v>530</v>
      </c>
      <c r="J126" s="66">
        <v>530</v>
      </c>
      <c r="K126" s="66">
        <v>530</v>
      </c>
    </row>
    <row r="127" spans="1:18" ht="15.95" customHeight="1" x14ac:dyDescent="0.2">
      <c r="A127" s="25"/>
      <c r="B127" s="84" t="s">
        <v>286</v>
      </c>
      <c r="C127" s="59" t="s">
        <v>575</v>
      </c>
      <c r="D127" s="59" t="s">
        <v>290</v>
      </c>
      <c r="E127" s="250"/>
      <c r="F127" s="250"/>
      <c r="G127" s="66">
        <v>1030</v>
      </c>
      <c r="H127" s="66">
        <v>1030</v>
      </c>
      <c r="I127" s="66">
        <v>1030</v>
      </c>
      <c r="J127" s="66">
        <v>1030</v>
      </c>
      <c r="K127" s="66">
        <v>1030</v>
      </c>
    </row>
    <row r="128" spans="1:18" ht="15.95" customHeight="1" x14ac:dyDescent="0.2">
      <c r="A128" s="25"/>
      <c r="B128" s="84" t="s">
        <v>291</v>
      </c>
      <c r="C128" s="59" t="s">
        <v>575</v>
      </c>
      <c r="D128" s="59" t="s">
        <v>292</v>
      </c>
      <c r="E128" s="250"/>
      <c r="F128" s="250"/>
      <c r="G128" s="66">
        <v>1360</v>
      </c>
      <c r="H128" s="66">
        <v>1360</v>
      </c>
      <c r="I128" s="66">
        <v>1360</v>
      </c>
      <c r="J128" s="66">
        <v>1360</v>
      </c>
      <c r="K128" s="66">
        <v>1360</v>
      </c>
    </row>
    <row r="129" spans="1:18" ht="15.95" customHeight="1" x14ac:dyDescent="0.2">
      <c r="A129" s="25"/>
      <c r="B129" s="84" t="s">
        <v>293</v>
      </c>
      <c r="C129" s="59" t="s">
        <v>575</v>
      </c>
      <c r="D129" s="59" t="s">
        <v>294</v>
      </c>
      <c r="E129" s="250"/>
      <c r="F129" s="250"/>
      <c r="G129" s="66">
        <v>860</v>
      </c>
      <c r="H129" s="66">
        <v>860</v>
      </c>
      <c r="I129" s="66">
        <v>860</v>
      </c>
      <c r="J129" s="66">
        <v>860</v>
      </c>
      <c r="K129" s="66">
        <v>860</v>
      </c>
    </row>
    <row r="130" spans="1:18" ht="15.95" customHeight="1" x14ac:dyDescent="0.2">
      <c r="A130" s="25"/>
      <c r="B130" s="84" t="s">
        <v>295</v>
      </c>
      <c r="C130" s="59" t="s">
        <v>575</v>
      </c>
      <c r="D130" s="59" t="s">
        <v>296</v>
      </c>
      <c r="E130" s="250"/>
      <c r="F130" s="250"/>
      <c r="G130" s="66">
        <v>960</v>
      </c>
      <c r="H130" s="66">
        <v>960</v>
      </c>
      <c r="I130" s="66">
        <v>960</v>
      </c>
      <c r="J130" s="66">
        <v>960</v>
      </c>
      <c r="K130" s="66">
        <v>960</v>
      </c>
    </row>
    <row r="131" spans="1:18" ht="15.95" customHeight="1" x14ac:dyDescent="0.2">
      <c r="A131" s="25"/>
      <c r="B131" s="84"/>
      <c r="C131" s="59"/>
      <c r="D131" s="64" t="s">
        <v>95</v>
      </c>
      <c r="E131" s="257">
        <v>2620.8200000000002</v>
      </c>
      <c r="F131" s="257">
        <v>3020.11</v>
      </c>
      <c r="G131" s="183">
        <f>SUM(G125:G130)</f>
        <v>5870</v>
      </c>
      <c r="H131" s="183">
        <f t="shared" ref="H131:K131" si="18">SUM(H125:H130)</f>
        <v>5870</v>
      </c>
      <c r="I131" s="183">
        <f t="shared" si="18"/>
        <v>5870</v>
      </c>
      <c r="J131" s="183">
        <f t="shared" si="18"/>
        <v>5870</v>
      </c>
      <c r="K131" s="183">
        <f t="shared" si="18"/>
        <v>5870</v>
      </c>
      <c r="L131" s="54">
        <f>SUM(E131)</f>
        <v>2620.8200000000002</v>
      </c>
      <c r="M131" s="54">
        <f t="shared" ref="M131:R131" si="19">SUM(F131)</f>
        <v>3020.11</v>
      </c>
      <c r="N131" s="54">
        <f t="shared" si="19"/>
        <v>5870</v>
      </c>
      <c r="O131" s="54">
        <f t="shared" si="19"/>
        <v>5870</v>
      </c>
      <c r="P131" s="54">
        <f t="shared" si="19"/>
        <v>5870</v>
      </c>
      <c r="Q131" s="54">
        <f t="shared" si="19"/>
        <v>5870</v>
      </c>
      <c r="R131" s="54">
        <f t="shared" si="19"/>
        <v>5870</v>
      </c>
    </row>
    <row r="132" spans="1:18" ht="15.95" customHeight="1" x14ac:dyDescent="0.25">
      <c r="A132" s="7">
        <v>312</v>
      </c>
      <c r="B132" s="83"/>
      <c r="C132" s="64"/>
      <c r="D132" s="64" t="s">
        <v>395</v>
      </c>
      <c r="E132" s="249"/>
      <c r="F132" s="249"/>
      <c r="G132" s="147"/>
      <c r="H132" s="147"/>
      <c r="I132" s="147"/>
      <c r="J132" s="147"/>
      <c r="K132" s="147"/>
    </row>
    <row r="133" spans="1:18" ht="15.95" customHeight="1" x14ac:dyDescent="0.2">
      <c r="A133" s="25"/>
      <c r="B133" s="210" t="s">
        <v>499</v>
      </c>
      <c r="C133" s="59">
        <v>111</v>
      </c>
      <c r="D133" s="59" t="s">
        <v>298</v>
      </c>
      <c r="E133" s="250"/>
      <c r="F133" s="250"/>
      <c r="G133" s="66">
        <v>8273</v>
      </c>
      <c r="H133" s="66">
        <v>8512</v>
      </c>
      <c r="I133" s="66">
        <v>8512</v>
      </c>
      <c r="J133" s="66">
        <v>8512</v>
      </c>
      <c r="K133" s="66">
        <v>8512</v>
      </c>
    </row>
    <row r="134" spans="1:18" ht="15.95" customHeight="1" x14ac:dyDescent="0.2">
      <c r="A134" s="25"/>
      <c r="B134" s="210" t="s">
        <v>810</v>
      </c>
      <c r="C134" s="59">
        <v>111</v>
      </c>
      <c r="D134" s="59" t="s">
        <v>730</v>
      </c>
      <c r="E134" s="250"/>
      <c r="F134" s="250"/>
      <c r="G134" s="66">
        <v>3807</v>
      </c>
      <c r="H134" s="66">
        <v>3810</v>
      </c>
      <c r="I134" s="66">
        <v>3810</v>
      </c>
      <c r="J134" s="66">
        <v>3810</v>
      </c>
      <c r="K134" s="66">
        <v>3810</v>
      </c>
    </row>
    <row r="135" spans="1:18" ht="15.95" customHeight="1" x14ac:dyDescent="0.2">
      <c r="A135" s="25"/>
      <c r="B135" s="210" t="s">
        <v>498</v>
      </c>
      <c r="C135" s="59">
        <v>111</v>
      </c>
      <c r="D135" s="59" t="s">
        <v>731</v>
      </c>
      <c r="E135" s="250"/>
      <c r="F135" s="250"/>
      <c r="G135" s="66">
        <v>177</v>
      </c>
      <c r="H135" s="66">
        <v>177</v>
      </c>
      <c r="I135" s="66">
        <v>177</v>
      </c>
      <c r="J135" s="66">
        <v>177</v>
      </c>
      <c r="K135" s="66">
        <v>177</v>
      </c>
    </row>
    <row r="136" spans="1:18" ht="15.95" customHeight="1" x14ac:dyDescent="0.2">
      <c r="A136" s="25"/>
      <c r="B136" s="210" t="s">
        <v>811</v>
      </c>
      <c r="C136" s="59">
        <v>111</v>
      </c>
      <c r="D136" s="59" t="s">
        <v>300</v>
      </c>
      <c r="E136" s="250"/>
      <c r="F136" s="250"/>
      <c r="G136" s="66">
        <v>1351</v>
      </c>
      <c r="H136" s="66">
        <v>1352</v>
      </c>
      <c r="I136" s="66">
        <v>1352</v>
      </c>
      <c r="J136" s="66">
        <v>1352</v>
      </c>
      <c r="K136" s="66">
        <v>1352</v>
      </c>
    </row>
    <row r="137" spans="1:18" ht="15.95" customHeight="1" x14ac:dyDescent="0.2">
      <c r="A137" s="25"/>
      <c r="B137" s="210" t="s">
        <v>812</v>
      </c>
      <c r="C137" s="59">
        <v>111</v>
      </c>
      <c r="D137" s="59" t="s">
        <v>751</v>
      </c>
      <c r="E137" s="250"/>
      <c r="F137" s="250"/>
      <c r="G137" s="66">
        <v>0</v>
      </c>
      <c r="H137" s="66">
        <v>41</v>
      </c>
      <c r="I137" s="66">
        <v>41</v>
      </c>
      <c r="J137" s="66">
        <v>41</v>
      </c>
      <c r="K137" s="66">
        <v>41</v>
      </c>
    </row>
    <row r="138" spans="1:18" ht="15.95" customHeight="1" x14ac:dyDescent="0.2">
      <c r="A138" s="25"/>
      <c r="B138" s="210" t="s">
        <v>503</v>
      </c>
      <c r="C138" s="59">
        <v>111</v>
      </c>
      <c r="D138" s="59" t="s">
        <v>359</v>
      </c>
      <c r="E138" s="250"/>
      <c r="F138" s="250"/>
      <c r="G138" s="66">
        <v>383</v>
      </c>
      <c r="H138" s="66">
        <v>383</v>
      </c>
      <c r="I138" s="66">
        <v>383</v>
      </c>
      <c r="J138" s="66">
        <v>383</v>
      </c>
      <c r="K138" s="66">
        <v>383</v>
      </c>
    </row>
    <row r="139" spans="1:18" ht="15.95" customHeight="1" x14ac:dyDescent="0.2">
      <c r="A139" s="25"/>
      <c r="B139" s="210" t="s">
        <v>497</v>
      </c>
      <c r="C139" s="59">
        <v>111</v>
      </c>
      <c r="D139" s="59" t="s">
        <v>297</v>
      </c>
      <c r="E139" s="195"/>
      <c r="F139" s="195"/>
      <c r="G139" s="74">
        <v>595796</v>
      </c>
      <c r="H139" s="74">
        <v>617825</v>
      </c>
      <c r="I139" s="74">
        <v>617825</v>
      </c>
      <c r="J139" s="74">
        <v>617825</v>
      </c>
      <c r="K139" s="74">
        <v>617825</v>
      </c>
    </row>
    <row r="140" spans="1:18" ht="15.95" customHeight="1" x14ac:dyDescent="0.2">
      <c r="A140" s="25"/>
      <c r="B140" s="210" t="s">
        <v>504</v>
      </c>
      <c r="C140" s="59">
        <v>111</v>
      </c>
      <c r="D140" s="59" t="s">
        <v>519</v>
      </c>
      <c r="E140" s="250"/>
      <c r="F140" s="250"/>
      <c r="G140" s="66">
        <v>1378</v>
      </c>
      <c r="H140" s="66">
        <v>654</v>
      </c>
      <c r="I140" s="66">
        <v>654</v>
      </c>
      <c r="J140" s="66">
        <v>654</v>
      </c>
      <c r="K140" s="66">
        <v>654</v>
      </c>
    </row>
    <row r="141" spans="1:18" ht="15.95" customHeight="1" x14ac:dyDescent="0.2">
      <c r="A141" s="25"/>
      <c r="B141" s="210" t="s">
        <v>501</v>
      </c>
      <c r="C141" s="59">
        <v>111</v>
      </c>
      <c r="D141" s="59" t="s">
        <v>586</v>
      </c>
      <c r="E141" s="250"/>
      <c r="F141" s="250"/>
      <c r="G141" s="66">
        <v>23770</v>
      </c>
      <c r="H141" s="66">
        <v>26570</v>
      </c>
      <c r="I141" s="66">
        <v>26570</v>
      </c>
      <c r="J141" s="66">
        <v>26570</v>
      </c>
      <c r="K141" s="66">
        <v>26570</v>
      </c>
    </row>
    <row r="142" spans="1:18" ht="15.95" customHeight="1" x14ac:dyDescent="0.2">
      <c r="A142" s="25"/>
      <c r="B142" s="210" t="s">
        <v>502</v>
      </c>
      <c r="C142" s="59">
        <v>111</v>
      </c>
      <c r="D142" s="59" t="s">
        <v>184</v>
      </c>
      <c r="E142" s="250"/>
      <c r="F142" s="250"/>
      <c r="G142" s="66">
        <v>10734</v>
      </c>
      <c r="H142" s="66">
        <v>11129</v>
      </c>
      <c r="I142" s="66">
        <v>11129</v>
      </c>
      <c r="J142" s="66">
        <v>11129</v>
      </c>
      <c r="K142" s="66">
        <v>11129</v>
      </c>
    </row>
    <row r="143" spans="1:18" ht="15.95" customHeight="1" x14ac:dyDescent="0.2">
      <c r="A143" s="34"/>
      <c r="B143" s="210" t="s">
        <v>301</v>
      </c>
      <c r="C143" s="62">
        <v>111</v>
      </c>
      <c r="D143" s="62" t="s">
        <v>303</v>
      </c>
      <c r="E143" s="250"/>
      <c r="F143" s="250"/>
      <c r="G143" s="66">
        <v>0</v>
      </c>
      <c r="H143" s="66">
        <v>0</v>
      </c>
      <c r="I143" s="66">
        <v>0</v>
      </c>
      <c r="J143" s="66">
        <v>0</v>
      </c>
      <c r="K143" s="66">
        <v>0</v>
      </c>
    </row>
    <row r="144" spans="1:18" ht="15.95" customHeight="1" x14ac:dyDescent="0.2">
      <c r="A144" s="34"/>
      <c r="B144" s="212" t="s">
        <v>346</v>
      </c>
      <c r="C144" s="62">
        <v>111</v>
      </c>
      <c r="D144" s="62" t="s">
        <v>347</v>
      </c>
      <c r="E144" s="250"/>
      <c r="F144" s="250"/>
      <c r="G144" s="66">
        <v>1500</v>
      </c>
      <c r="H144" s="66">
        <v>600</v>
      </c>
      <c r="I144" s="66">
        <v>600</v>
      </c>
      <c r="J144" s="66">
        <v>600</v>
      </c>
      <c r="K144" s="66">
        <v>600</v>
      </c>
    </row>
    <row r="145" spans="1:11" ht="15.95" customHeight="1" x14ac:dyDescent="0.2">
      <c r="A145" s="34"/>
      <c r="B145" s="212" t="s">
        <v>348</v>
      </c>
      <c r="C145" s="62">
        <v>111</v>
      </c>
      <c r="D145" s="62" t="s">
        <v>349</v>
      </c>
      <c r="E145" s="250"/>
      <c r="F145" s="250"/>
      <c r="G145" s="66">
        <v>299</v>
      </c>
      <c r="H145" s="66">
        <v>100</v>
      </c>
      <c r="I145" s="66">
        <v>100</v>
      </c>
      <c r="J145" s="66">
        <v>100</v>
      </c>
      <c r="K145" s="66">
        <v>100</v>
      </c>
    </row>
    <row r="146" spans="1:11" ht="15.95" customHeight="1" x14ac:dyDescent="0.2">
      <c r="A146" s="34"/>
      <c r="B146" s="212" t="s">
        <v>637</v>
      </c>
      <c r="C146" s="62">
        <v>111</v>
      </c>
      <c r="D146" s="62" t="s">
        <v>638</v>
      </c>
      <c r="E146" s="250"/>
      <c r="F146" s="250"/>
      <c r="G146" s="66">
        <v>199</v>
      </c>
      <c r="H146" s="66">
        <v>0</v>
      </c>
      <c r="I146" s="66">
        <v>0</v>
      </c>
      <c r="J146" s="66">
        <v>0</v>
      </c>
      <c r="K146" s="66">
        <v>0</v>
      </c>
    </row>
    <row r="147" spans="1:11" ht="15.95" customHeight="1" x14ac:dyDescent="0.2">
      <c r="A147" s="25"/>
      <c r="B147" s="210" t="s">
        <v>500</v>
      </c>
      <c r="C147" s="59">
        <v>111</v>
      </c>
      <c r="D147" s="59" t="s">
        <v>339</v>
      </c>
      <c r="E147" s="250"/>
      <c r="F147" s="250"/>
      <c r="G147" s="66">
        <v>5913</v>
      </c>
      <c r="H147" s="66">
        <v>6185</v>
      </c>
      <c r="I147" s="66">
        <v>5800</v>
      </c>
      <c r="J147" s="66">
        <v>5800</v>
      </c>
      <c r="K147" s="66">
        <v>5800</v>
      </c>
    </row>
    <row r="148" spans="1:11" ht="15.95" customHeight="1" x14ac:dyDescent="0.2">
      <c r="A148" s="34"/>
      <c r="B148" s="212" t="s">
        <v>344</v>
      </c>
      <c r="C148" s="62">
        <v>111</v>
      </c>
      <c r="D148" s="62" t="s">
        <v>345</v>
      </c>
      <c r="E148" s="250"/>
      <c r="F148" s="250"/>
      <c r="G148" s="66">
        <v>1200</v>
      </c>
      <c r="H148" s="66">
        <v>2870</v>
      </c>
      <c r="I148" s="66">
        <v>2870</v>
      </c>
      <c r="J148" s="66">
        <v>2870</v>
      </c>
      <c r="K148" s="66">
        <v>2870</v>
      </c>
    </row>
    <row r="149" spans="1:11" ht="15.95" customHeight="1" x14ac:dyDescent="0.2">
      <c r="A149" s="25"/>
      <c r="B149" s="210" t="s">
        <v>639</v>
      </c>
      <c r="C149" s="59">
        <v>111</v>
      </c>
      <c r="D149" s="59" t="s">
        <v>749</v>
      </c>
      <c r="E149" s="250"/>
      <c r="F149" s="250"/>
      <c r="G149" s="66">
        <v>0</v>
      </c>
      <c r="H149" s="66">
        <v>3368</v>
      </c>
      <c r="I149" s="66">
        <v>0</v>
      </c>
      <c r="J149" s="66">
        <v>0</v>
      </c>
      <c r="K149" s="66">
        <v>0</v>
      </c>
    </row>
    <row r="150" spans="1:11" ht="15.95" customHeight="1" x14ac:dyDescent="0.2">
      <c r="A150" s="34"/>
      <c r="B150" s="212" t="s">
        <v>786</v>
      </c>
      <c r="C150" s="165">
        <v>111</v>
      </c>
      <c r="D150" s="197" t="s">
        <v>787</v>
      </c>
      <c r="E150" s="253"/>
      <c r="F150" s="253"/>
      <c r="G150" s="173">
        <v>0</v>
      </c>
      <c r="H150" s="173">
        <v>2112</v>
      </c>
      <c r="I150" s="173">
        <v>0</v>
      </c>
      <c r="J150" s="173">
        <v>0</v>
      </c>
      <c r="K150" s="173">
        <v>0</v>
      </c>
    </row>
    <row r="151" spans="1:11" ht="15.95" customHeight="1" x14ac:dyDescent="0.2">
      <c r="A151" s="34"/>
      <c r="B151" s="214" t="s">
        <v>641</v>
      </c>
      <c r="C151" s="165">
        <v>111</v>
      </c>
      <c r="D151" s="62" t="s">
        <v>642</v>
      </c>
      <c r="E151" s="253"/>
      <c r="F151" s="253"/>
      <c r="G151" s="173">
        <v>0</v>
      </c>
      <c r="H151" s="173">
        <v>3400</v>
      </c>
      <c r="I151" s="173">
        <v>0</v>
      </c>
      <c r="J151" s="173">
        <v>0</v>
      </c>
      <c r="K151" s="173">
        <v>0</v>
      </c>
    </row>
    <row r="152" spans="1:11" ht="15.95" customHeight="1" x14ac:dyDescent="0.2">
      <c r="A152" s="34"/>
      <c r="B152" s="214">
        <v>312002</v>
      </c>
      <c r="C152" s="165">
        <v>111</v>
      </c>
      <c r="D152" s="62" t="s">
        <v>788</v>
      </c>
      <c r="E152" s="253"/>
      <c r="F152" s="253"/>
      <c r="G152" s="173">
        <v>0</v>
      </c>
      <c r="H152" s="173">
        <v>30054</v>
      </c>
      <c r="I152" s="173">
        <v>0</v>
      </c>
      <c r="J152" s="173">
        <v>0</v>
      </c>
      <c r="K152" s="173">
        <v>0</v>
      </c>
    </row>
    <row r="153" spans="1:11" ht="15.95" customHeight="1" x14ac:dyDescent="0.2">
      <c r="A153" s="34"/>
      <c r="B153" s="214" t="s">
        <v>789</v>
      </c>
      <c r="C153" s="165" t="s">
        <v>575</v>
      </c>
      <c r="D153" s="62" t="s">
        <v>790</v>
      </c>
      <c r="E153" s="253"/>
      <c r="F153" s="253"/>
      <c r="G153" s="173">
        <v>2500</v>
      </c>
      <c r="H153" s="173">
        <v>5819</v>
      </c>
      <c r="I153" s="173">
        <v>5000</v>
      </c>
      <c r="J153" s="173">
        <v>5000</v>
      </c>
      <c r="K153" s="173">
        <v>5000</v>
      </c>
    </row>
    <row r="154" spans="1:11" ht="15.95" customHeight="1" x14ac:dyDescent="0.2">
      <c r="A154" s="34"/>
      <c r="B154" s="214">
        <v>312001</v>
      </c>
      <c r="C154" s="62" t="s">
        <v>799</v>
      </c>
      <c r="D154" s="59" t="s">
        <v>813</v>
      </c>
      <c r="E154" s="253"/>
      <c r="F154" s="253"/>
      <c r="G154" s="173">
        <v>0</v>
      </c>
      <c r="H154" s="173">
        <v>1682</v>
      </c>
      <c r="I154" s="173">
        <v>0</v>
      </c>
      <c r="J154" s="173">
        <v>0</v>
      </c>
      <c r="K154" s="173">
        <v>0</v>
      </c>
    </row>
    <row r="155" spans="1:11" ht="15.95" customHeight="1" x14ac:dyDescent="0.2">
      <c r="A155" s="34"/>
      <c r="B155" s="212" t="s">
        <v>643</v>
      </c>
      <c r="C155" s="165">
        <v>111</v>
      </c>
      <c r="D155" s="62" t="s">
        <v>644</v>
      </c>
      <c r="E155" s="253"/>
      <c r="F155" s="253"/>
      <c r="G155" s="173">
        <v>1496</v>
      </c>
      <c r="H155" s="173">
        <v>2153</v>
      </c>
      <c r="I155" s="173">
        <v>2153</v>
      </c>
      <c r="J155" s="173">
        <v>2153</v>
      </c>
      <c r="K155" s="173">
        <v>2153</v>
      </c>
    </row>
    <row r="156" spans="1:11" ht="15.95" customHeight="1" x14ac:dyDescent="0.2">
      <c r="A156" s="34"/>
      <c r="B156" s="212" t="s">
        <v>645</v>
      </c>
      <c r="C156" s="165">
        <v>111</v>
      </c>
      <c r="D156" s="62" t="s">
        <v>646</v>
      </c>
      <c r="E156" s="253"/>
      <c r="F156" s="253"/>
      <c r="G156" s="173">
        <v>4095</v>
      </c>
      <c r="H156" s="173">
        <v>4346</v>
      </c>
      <c r="I156" s="173">
        <v>4346</v>
      </c>
      <c r="J156" s="173">
        <v>4346</v>
      </c>
      <c r="K156" s="173">
        <v>4346</v>
      </c>
    </row>
    <row r="157" spans="1:11" ht="15.95" customHeight="1" x14ac:dyDescent="0.2">
      <c r="A157" s="25"/>
      <c r="B157" s="210">
        <v>312012</v>
      </c>
      <c r="C157" s="164">
        <v>111</v>
      </c>
      <c r="D157" s="59" t="s">
        <v>710</v>
      </c>
      <c r="E157" s="250"/>
      <c r="F157" s="250"/>
      <c r="G157" s="66">
        <v>0</v>
      </c>
      <c r="H157" s="66">
        <v>715</v>
      </c>
      <c r="I157" s="66">
        <v>0</v>
      </c>
      <c r="J157" s="66">
        <v>0</v>
      </c>
      <c r="K157" s="66">
        <v>0</v>
      </c>
    </row>
    <row r="158" spans="1:11" ht="15.95" customHeight="1" x14ac:dyDescent="0.2">
      <c r="A158" s="34"/>
      <c r="B158" s="212" t="s">
        <v>743</v>
      </c>
      <c r="C158" s="165">
        <v>111</v>
      </c>
      <c r="D158" s="62" t="s">
        <v>744</v>
      </c>
      <c r="E158" s="253"/>
      <c r="F158" s="253"/>
      <c r="G158" s="173">
        <v>0</v>
      </c>
      <c r="H158" s="173">
        <v>5250</v>
      </c>
      <c r="I158" s="173">
        <v>5250</v>
      </c>
      <c r="J158" s="173">
        <v>5250</v>
      </c>
      <c r="K158" s="173">
        <v>5250</v>
      </c>
    </row>
    <row r="159" spans="1:11" ht="15.95" customHeight="1" x14ac:dyDescent="0.2">
      <c r="A159" s="34"/>
      <c r="B159" s="212" t="s">
        <v>745</v>
      </c>
      <c r="C159" s="165">
        <v>111</v>
      </c>
      <c r="D159" s="62" t="s">
        <v>746</v>
      </c>
      <c r="E159" s="253"/>
      <c r="F159" s="253"/>
      <c r="G159" s="173"/>
      <c r="H159" s="173">
        <v>2800</v>
      </c>
      <c r="I159" s="173">
        <v>2800</v>
      </c>
      <c r="J159" s="173">
        <v>2800</v>
      </c>
      <c r="K159" s="173">
        <v>2800</v>
      </c>
    </row>
    <row r="160" spans="1:11" ht="15.95" customHeight="1" x14ac:dyDescent="0.2">
      <c r="A160" s="34"/>
      <c r="B160" s="212">
        <v>312001</v>
      </c>
      <c r="C160" s="165">
        <v>111</v>
      </c>
      <c r="D160" s="62" t="s">
        <v>883</v>
      </c>
      <c r="E160" s="253"/>
      <c r="F160" s="253"/>
      <c r="G160" s="173">
        <v>0</v>
      </c>
      <c r="H160" s="173">
        <v>0</v>
      </c>
      <c r="I160" s="173">
        <v>19350</v>
      </c>
      <c r="J160" s="173">
        <v>0</v>
      </c>
      <c r="K160" s="173">
        <v>19350</v>
      </c>
    </row>
    <row r="161" spans="1:18" ht="15.95" customHeight="1" thickBot="1" x14ac:dyDescent="0.25">
      <c r="A161" s="36"/>
      <c r="B161" s="213"/>
      <c r="C161" s="90"/>
      <c r="D161" s="91" t="s">
        <v>95</v>
      </c>
      <c r="E161" s="259">
        <v>687793.96</v>
      </c>
      <c r="F161" s="259">
        <v>704914.2</v>
      </c>
      <c r="G161" s="185">
        <f t="shared" ref="G161:K161" si="20">SUM(G133:G160)</f>
        <v>662871</v>
      </c>
      <c r="H161" s="185">
        <f t="shared" si="20"/>
        <v>741907</v>
      </c>
      <c r="I161" s="185">
        <f t="shared" si="20"/>
        <v>718722</v>
      </c>
      <c r="J161" s="185">
        <f t="shared" si="20"/>
        <v>699372</v>
      </c>
      <c r="K161" s="185">
        <f t="shared" si="20"/>
        <v>718722</v>
      </c>
      <c r="L161" s="54">
        <f>SUM(E161)</f>
        <v>687793.96</v>
      </c>
      <c r="M161" s="54">
        <f t="shared" ref="M161:R161" si="21">SUM(F161)</f>
        <v>704914.2</v>
      </c>
      <c r="N161" s="54">
        <f t="shared" si="21"/>
        <v>662871</v>
      </c>
      <c r="O161" s="54">
        <f t="shared" si="21"/>
        <v>741907</v>
      </c>
      <c r="P161" s="54">
        <f t="shared" si="21"/>
        <v>718722</v>
      </c>
      <c r="Q161" s="54">
        <f t="shared" si="21"/>
        <v>699372</v>
      </c>
      <c r="R161" s="54">
        <f t="shared" si="21"/>
        <v>718722</v>
      </c>
    </row>
    <row r="162" spans="1:18" ht="15.95" customHeight="1" thickBot="1" x14ac:dyDescent="0.3">
      <c r="A162" s="22" t="s">
        <v>304</v>
      </c>
      <c r="B162" s="290"/>
      <c r="C162" s="290"/>
      <c r="D162" s="209"/>
      <c r="E162" s="260">
        <f>SUM(L162)</f>
        <v>2141260.11</v>
      </c>
      <c r="F162" s="260">
        <f t="shared" ref="F162:K162" si="22">SUM(M162)</f>
        <v>2254395.34</v>
      </c>
      <c r="G162" s="76">
        <f t="shared" si="22"/>
        <v>2293600</v>
      </c>
      <c r="H162" s="76">
        <f t="shared" si="22"/>
        <v>2462886</v>
      </c>
      <c r="I162" s="76">
        <f t="shared" si="22"/>
        <v>2465399</v>
      </c>
      <c r="J162" s="76">
        <f t="shared" si="22"/>
        <v>2477000</v>
      </c>
      <c r="K162" s="76">
        <f t="shared" si="22"/>
        <v>2524390</v>
      </c>
      <c r="L162" s="54">
        <f>SUM(L26:L161)</f>
        <v>2141260.11</v>
      </c>
      <c r="M162" s="54">
        <f t="shared" ref="M162:R162" si="23">SUM(M26:M161)</f>
        <v>2254395.34</v>
      </c>
      <c r="N162" s="6">
        <f t="shared" si="23"/>
        <v>2293600</v>
      </c>
      <c r="O162" s="6">
        <f t="shared" si="23"/>
        <v>2462886</v>
      </c>
      <c r="P162" s="6">
        <f t="shared" si="23"/>
        <v>2465399</v>
      </c>
      <c r="Q162" s="6">
        <f t="shared" si="23"/>
        <v>2477000</v>
      </c>
      <c r="R162" s="6">
        <f t="shared" si="23"/>
        <v>2524390</v>
      </c>
    </row>
    <row r="163" spans="1:18" ht="15.95" customHeight="1" x14ac:dyDescent="0.25">
      <c r="A163" s="23"/>
      <c r="B163" s="77"/>
      <c r="C163" s="77"/>
      <c r="D163" s="99"/>
      <c r="E163" s="261"/>
      <c r="F163" s="261"/>
      <c r="G163" s="9"/>
      <c r="H163" s="9"/>
      <c r="I163" s="9"/>
      <c r="J163" s="9"/>
      <c r="K163" s="9"/>
    </row>
    <row r="164" spans="1:18" ht="15.95" customHeight="1" x14ac:dyDescent="0.25">
      <c r="A164" s="37">
        <v>230</v>
      </c>
      <c r="B164" s="93"/>
      <c r="C164" s="93"/>
      <c r="D164" s="37" t="s">
        <v>306</v>
      </c>
      <c r="E164" s="196"/>
      <c r="F164" s="196"/>
      <c r="G164" s="172"/>
      <c r="H164" s="172"/>
      <c r="I164" s="172"/>
      <c r="J164" s="172"/>
      <c r="K164" s="172"/>
    </row>
    <row r="165" spans="1:18" ht="15.95" customHeight="1" x14ac:dyDescent="0.2">
      <c r="A165" s="25"/>
      <c r="B165" s="164">
        <v>233001</v>
      </c>
      <c r="C165" s="59">
        <v>43</v>
      </c>
      <c r="D165" s="59" t="s">
        <v>886</v>
      </c>
      <c r="E165" s="252"/>
      <c r="F165" s="252"/>
      <c r="G165" s="175">
        <v>0</v>
      </c>
      <c r="H165" s="175">
        <v>60</v>
      </c>
      <c r="I165" s="175">
        <v>62400</v>
      </c>
      <c r="J165" s="175">
        <v>0</v>
      </c>
      <c r="K165" s="175">
        <v>0</v>
      </c>
    </row>
    <row r="166" spans="1:18" ht="15.95" customHeight="1" x14ac:dyDescent="0.2">
      <c r="A166" s="219"/>
      <c r="B166" s="165">
        <v>322002</v>
      </c>
      <c r="C166" s="62">
        <v>111</v>
      </c>
      <c r="D166" s="59" t="s">
        <v>797</v>
      </c>
      <c r="E166" s="262"/>
      <c r="F166" s="262"/>
      <c r="G166" s="220">
        <v>0</v>
      </c>
      <c r="H166" s="220">
        <v>5670</v>
      </c>
      <c r="I166" s="220">
        <v>0</v>
      </c>
      <c r="J166" s="220">
        <v>0</v>
      </c>
      <c r="K166" s="220">
        <v>0</v>
      </c>
    </row>
    <row r="167" spans="1:18" ht="15.95" customHeight="1" x14ac:dyDescent="0.2">
      <c r="A167" s="219"/>
      <c r="B167" s="165">
        <v>322002</v>
      </c>
      <c r="C167" s="62" t="s">
        <v>753</v>
      </c>
      <c r="D167" s="59" t="s">
        <v>873</v>
      </c>
      <c r="E167" s="262"/>
      <c r="F167" s="262"/>
      <c r="G167" s="220">
        <v>0</v>
      </c>
      <c r="H167" s="220">
        <v>0</v>
      </c>
      <c r="I167" s="220">
        <v>532247</v>
      </c>
      <c r="J167" s="220">
        <v>0</v>
      </c>
      <c r="K167" s="220"/>
    </row>
    <row r="168" spans="1:18" ht="15.95" customHeight="1" x14ac:dyDescent="0.2">
      <c r="A168" s="219"/>
      <c r="B168" s="165" t="s">
        <v>798</v>
      </c>
      <c r="C168" s="62" t="s">
        <v>753</v>
      </c>
      <c r="D168" s="59" t="s">
        <v>814</v>
      </c>
      <c r="E168" s="262"/>
      <c r="F168" s="262"/>
      <c r="G168" s="220">
        <v>0</v>
      </c>
      <c r="H168" s="220">
        <v>12350</v>
      </c>
      <c r="I168" s="220">
        <v>659624</v>
      </c>
      <c r="J168" s="220">
        <v>0</v>
      </c>
      <c r="K168" s="220">
        <v>0</v>
      </c>
    </row>
    <row r="169" spans="1:18" ht="15.95" customHeight="1" x14ac:dyDescent="0.2">
      <c r="A169" s="35"/>
      <c r="B169" s="212" t="s">
        <v>647</v>
      </c>
      <c r="C169" s="62" t="s">
        <v>640</v>
      </c>
      <c r="D169" s="164" t="s">
        <v>842</v>
      </c>
      <c r="E169" s="250"/>
      <c r="F169" s="250"/>
      <c r="G169" s="66">
        <v>0</v>
      </c>
      <c r="H169" s="66">
        <v>2972.1</v>
      </c>
      <c r="I169" s="66">
        <v>0</v>
      </c>
      <c r="J169" s="66">
        <v>0</v>
      </c>
      <c r="K169" s="66">
        <v>0</v>
      </c>
    </row>
    <row r="170" spans="1:18" ht="15.95" customHeight="1" x14ac:dyDescent="0.2">
      <c r="A170" s="35"/>
      <c r="B170" s="212">
        <v>239001</v>
      </c>
      <c r="C170" s="62">
        <v>43</v>
      </c>
      <c r="D170" s="62" t="s">
        <v>718</v>
      </c>
      <c r="E170" s="253"/>
      <c r="F170" s="253"/>
      <c r="G170" s="173">
        <v>14000</v>
      </c>
      <c r="H170" s="173">
        <v>49000</v>
      </c>
      <c r="I170" s="173">
        <v>0</v>
      </c>
      <c r="J170" s="173">
        <v>0</v>
      </c>
      <c r="K170" s="173">
        <v>0</v>
      </c>
    </row>
    <row r="171" spans="1:18" ht="15.95" customHeight="1" thickBot="1" x14ac:dyDescent="0.25">
      <c r="A171" s="35"/>
      <c r="B171" s="62"/>
      <c r="C171" s="62"/>
      <c r="D171" s="70" t="s">
        <v>95</v>
      </c>
      <c r="E171" s="259">
        <v>23102.240000000002</v>
      </c>
      <c r="F171" s="259">
        <v>81148.27</v>
      </c>
      <c r="G171" s="185">
        <f>SUM(G165:G170)</f>
        <v>14000</v>
      </c>
      <c r="H171" s="185">
        <f t="shared" ref="H171:K171" si="24">SUM(H165:H170)</f>
        <v>70052.100000000006</v>
      </c>
      <c r="I171" s="185">
        <f t="shared" si="24"/>
        <v>1254271</v>
      </c>
      <c r="J171" s="185">
        <f t="shared" si="24"/>
        <v>0</v>
      </c>
      <c r="K171" s="185">
        <f t="shared" si="24"/>
        <v>0</v>
      </c>
      <c r="L171" s="54">
        <f>SUM(E171)</f>
        <v>23102.240000000002</v>
      </c>
      <c r="M171" s="54">
        <f t="shared" ref="M171:R171" si="25">SUM(F171)</f>
        <v>81148.27</v>
      </c>
      <c r="N171" s="54">
        <f t="shared" si="25"/>
        <v>14000</v>
      </c>
      <c r="O171" s="54">
        <f t="shared" si="25"/>
        <v>70052.100000000006</v>
      </c>
      <c r="P171" s="54">
        <f t="shared" si="25"/>
        <v>1254271</v>
      </c>
      <c r="Q171" s="54">
        <f t="shared" si="25"/>
        <v>0</v>
      </c>
      <c r="R171" s="54">
        <f t="shared" si="25"/>
        <v>0</v>
      </c>
    </row>
    <row r="172" spans="1:18" ht="15.95" customHeight="1" thickBot="1" x14ac:dyDescent="0.3">
      <c r="A172" s="22" t="s">
        <v>307</v>
      </c>
      <c r="B172" s="92"/>
      <c r="C172" s="92"/>
      <c r="D172" s="92"/>
      <c r="E172" s="260">
        <f>SUM(L172)</f>
        <v>23102.240000000002</v>
      </c>
      <c r="F172" s="260">
        <f t="shared" ref="F172:K172" si="26">SUM(M172)</f>
        <v>81148.27</v>
      </c>
      <c r="G172" s="76">
        <f t="shared" si="26"/>
        <v>14000</v>
      </c>
      <c r="H172" s="76">
        <f t="shared" si="26"/>
        <v>70052.100000000006</v>
      </c>
      <c r="I172" s="76">
        <f t="shared" si="26"/>
        <v>1254271</v>
      </c>
      <c r="J172" s="76">
        <f t="shared" si="26"/>
        <v>0</v>
      </c>
      <c r="K172" s="76">
        <f t="shared" si="26"/>
        <v>0</v>
      </c>
      <c r="L172" s="54">
        <f>SUM(L171)</f>
        <v>23102.240000000002</v>
      </c>
      <c r="M172" s="54">
        <f t="shared" ref="M172:R172" si="27">SUM(M171)</f>
        <v>81148.27</v>
      </c>
      <c r="N172" s="54">
        <f t="shared" si="27"/>
        <v>14000</v>
      </c>
      <c r="O172" s="54">
        <f t="shared" si="27"/>
        <v>70052.100000000006</v>
      </c>
      <c r="P172" s="54">
        <f t="shared" si="27"/>
        <v>1254271</v>
      </c>
      <c r="Q172" s="54">
        <f t="shared" si="27"/>
        <v>0</v>
      </c>
      <c r="R172" s="54">
        <f t="shared" si="27"/>
        <v>0</v>
      </c>
    </row>
    <row r="173" spans="1:18" ht="15.95" customHeight="1" x14ac:dyDescent="0.25">
      <c r="A173" s="23"/>
      <c r="B173" s="77"/>
      <c r="C173" s="77"/>
      <c r="D173" s="77"/>
      <c r="E173" s="263"/>
      <c r="F173" s="263"/>
      <c r="G173" s="186"/>
      <c r="H173" s="186"/>
      <c r="I173" s="186"/>
      <c r="J173" s="186"/>
      <c r="K173" s="186"/>
    </row>
    <row r="174" spans="1:18" s="149" customFormat="1" ht="15" customHeight="1" x14ac:dyDescent="0.2">
      <c r="A174" s="20"/>
      <c r="B174" s="99"/>
      <c r="C174" s="99"/>
      <c r="D174" s="155" t="s">
        <v>308</v>
      </c>
      <c r="E174" s="261"/>
      <c r="F174" s="261"/>
      <c r="G174" s="9"/>
      <c r="H174" s="9"/>
      <c r="I174" s="9"/>
      <c r="J174" s="9"/>
      <c r="K174" s="9"/>
    </row>
    <row r="175" spans="1:18" ht="15" customHeight="1" x14ac:dyDescent="0.25">
      <c r="A175" s="47" t="s">
        <v>904</v>
      </c>
      <c r="B175" s="93"/>
      <c r="C175" s="93"/>
      <c r="D175" s="93" t="s">
        <v>309</v>
      </c>
      <c r="E175" s="196"/>
      <c r="F175" s="196"/>
      <c r="G175" s="172"/>
      <c r="H175" s="172"/>
      <c r="I175" s="172"/>
      <c r="J175" s="172"/>
      <c r="K175" s="172"/>
    </row>
    <row r="176" spans="1:18" ht="15.95" customHeight="1" x14ac:dyDescent="0.2">
      <c r="A176" s="42"/>
      <c r="B176" s="94">
        <v>454001</v>
      </c>
      <c r="C176" s="65">
        <v>46</v>
      </c>
      <c r="D176" s="65" t="s">
        <v>773</v>
      </c>
      <c r="E176" s="250">
        <v>2615.4299999999998</v>
      </c>
      <c r="F176" s="250">
        <v>1544.25</v>
      </c>
      <c r="G176" s="66">
        <v>0</v>
      </c>
      <c r="H176" s="66">
        <v>24264</v>
      </c>
      <c r="I176" s="66">
        <v>0</v>
      </c>
      <c r="J176" s="66">
        <v>0</v>
      </c>
      <c r="K176" s="66">
        <v>0</v>
      </c>
    </row>
    <row r="177" spans="1:18" ht="15.95" customHeight="1" x14ac:dyDescent="0.2">
      <c r="A177" s="39"/>
      <c r="B177" s="84">
        <v>454002</v>
      </c>
      <c r="C177" s="59">
        <v>1318</v>
      </c>
      <c r="D177" s="59" t="s">
        <v>774</v>
      </c>
      <c r="E177" s="253">
        <v>0</v>
      </c>
      <c r="F177" s="253">
        <v>0</v>
      </c>
      <c r="G177" s="173">
        <v>0</v>
      </c>
      <c r="H177" s="173">
        <v>47388</v>
      </c>
      <c r="I177" s="173">
        <v>0</v>
      </c>
      <c r="J177" s="173">
        <v>0</v>
      </c>
      <c r="K177" s="173">
        <v>0</v>
      </c>
    </row>
    <row r="178" spans="1:18" ht="15.95" customHeight="1" x14ac:dyDescent="0.2">
      <c r="A178" s="39"/>
      <c r="B178" s="84" t="s">
        <v>772</v>
      </c>
      <c r="C178" s="59">
        <v>1318</v>
      </c>
      <c r="D178" s="59" t="s">
        <v>775</v>
      </c>
      <c r="E178" s="253">
        <v>0</v>
      </c>
      <c r="F178" s="253">
        <v>0</v>
      </c>
      <c r="G178" s="173">
        <v>0</v>
      </c>
      <c r="H178" s="173">
        <v>4900</v>
      </c>
      <c r="I178" s="173">
        <v>0</v>
      </c>
      <c r="J178" s="173">
        <v>0</v>
      </c>
      <c r="K178" s="173">
        <v>0</v>
      </c>
    </row>
    <row r="179" spans="1:18" ht="15.95" customHeight="1" x14ac:dyDescent="0.2">
      <c r="A179" s="39"/>
      <c r="B179" s="84">
        <v>410</v>
      </c>
      <c r="C179" s="59">
        <v>41</v>
      </c>
      <c r="D179" s="59" t="s">
        <v>732</v>
      </c>
      <c r="E179" s="253">
        <v>0</v>
      </c>
      <c r="F179" s="253">
        <v>0</v>
      </c>
      <c r="G179" s="173">
        <v>0</v>
      </c>
      <c r="H179" s="173">
        <v>0</v>
      </c>
      <c r="I179" s="173">
        <v>25000</v>
      </c>
      <c r="J179" s="173">
        <v>0</v>
      </c>
      <c r="K179" s="173">
        <v>0</v>
      </c>
    </row>
    <row r="180" spans="1:18" ht="15.95" customHeight="1" x14ac:dyDescent="0.2">
      <c r="A180" s="39"/>
      <c r="B180" s="84">
        <v>513002</v>
      </c>
      <c r="C180" s="59">
        <v>52</v>
      </c>
      <c r="D180" s="164" t="s">
        <v>905</v>
      </c>
      <c r="E180" s="253">
        <v>0</v>
      </c>
      <c r="F180" s="253">
        <v>0</v>
      </c>
      <c r="G180" s="173">
        <v>0</v>
      </c>
      <c r="H180" s="173">
        <v>0</v>
      </c>
      <c r="I180" s="173">
        <v>70000</v>
      </c>
      <c r="J180" s="173"/>
      <c r="K180" s="173"/>
    </row>
    <row r="181" spans="1:18" ht="15.95" customHeight="1" thickBot="1" x14ac:dyDescent="0.25">
      <c r="A181" s="34"/>
      <c r="B181" s="62"/>
      <c r="C181" s="62"/>
      <c r="D181" s="78" t="s">
        <v>95</v>
      </c>
      <c r="E181" s="255">
        <v>2615.4299999999998</v>
      </c>
      <c r="F181" s="255">
        <v>1544.25</v>
      </c>
      <c r="G181" s="178">
        <f>SUM(G176:G180)</f>
        <v>0</v>
      </c>
      <c r="H181" s="178">
        <f>SUM(H176:H180)</f>
        <v>76552</v>
      </c>
      <c r="I181" s="178">
        <f>SUM(I176:I180)</f>
        <v>95000</v>
      </c>
      <c r="J181" s="178">
        <f t="shared" ref="J181" si="28">SUM(J176:J179)</f>
        <v>0</v>
      </c>
      <c r="K181" s="178">
        <v>0</v>
      </c>
      <c r="L181" s="54">
        <f>SUM(E181)</f>
        <v>2615.4299999999998</v>
      </c>
      <c r="M181" s="54">
        <f t="shared" ref="M181:R181" si="29">SUM(F181)</f>
        <v>1544.25</v>
      </c>
      <c r="N181" s="54">
        <f t="shared" si="29"/>
        <v>0</v>
      </c>
      <c r="O181" s="54">
        <f t="shared" si="29"/>
        <v>76552</v>
      </c>
      <c r="P181" s="54">
        <f t="shared" si="29"/>
        <v>95000</v>
      </c>
      <c r="Q181" s="54">
        <f t="shared" si="29"/>
        <v>0</v>
      </c>
      <c r="R181" s="54">
        <f t="shared" si="29"/>
        <v>0</v>
      </c>
    </row>
    <row r="182" spans="1:18" ht="15.95" customHeight="1" thickBot="1" x14ac:dyDescent="0.3">
      <c r="A182" s="150" t="s">
        <v>310</v>
      </c>
      <c r="B182" s="301"/>
      <c r="C182" s="301"/>
      <c r="D182" s="302"/>
      <c r="E182" s="260">
        <f>SUM(L182)</f>
        <v>2615.4299999999998</v>
      </c>
      <c r="F182" s="260">
        <f t="shared" ref="F182:K182" si="30">SUM(M182)</f>
        <v>1544.25</v>
      </c>
      <c r="G182" s="76">
        <f t="shared" si="30"/>
        <v>0</v>
      </c>
      <c r="H182" s="76">
        <f t="shared" si="30"/>
        <v>76552</v>
      </c>
      <c r="I182" s="76">
        <f t="shared" si="30"/>
        <v>95000</v>
      </c>
      <c r="J182" s="76">
        <f t="shared" si="30"/>
        <v>0</v>
      </c>
      <c r="K182" s="76">
        <f t="shared" si="30"/>
        <v>0</v>
      </c>
      <c r="L182" s="54">
        <f>SUM(L181)</f>
        <v>2615.4299999999998</v>
      </c>
      <c r="M182" s="54">
        <f t="shared" ref="M182:R182" si="31">SUM(M181)</f>
        <v>1544.25</v>
      </c>
      <c r="N182" s="54">
        <f t="shared" si="31"/>
        <v>0</v>
      </c>
      <c r="O182" s="54">
        <f t="shared" si="31"/>
        <v>76552</v>
      </c>
      <c r="P182" s="54">
        <f t="shared" si="31"/>
        <v>95000</v>
      </c>
      <c r="Q182" s="54">
        <f t="shared" si="31"/>
        <v>0</v>
      </c>
      <c r="R182" s="54">
        <f t="shared" si="31"/>
        <v>0</v>
      </c>
    </row>
    <row r="183" spans="1:18" ht="15.95" customHeight="1" x14ac:dyDescent="0.25">
      <c r="A183" s="58">
        <v>220</v>
      </c>
      <c r="B183" s="59"/>
      <c r="C183" s="59"/>
      <c r="D183" s="64" t="s">
        <v>278</v>
      </c>
      <c r="E183" s="249"/>
      <c r="F183" s="249"/>
      <c r="G183" s="147"/>
      <c r="H183" s="147"/>
      <c r="I183" s="147"/>
      <c r="J183" s="147"/>
      <c r="K183" s="147"/>
    </row>
    <row r="184" spans="1:18" ht="15" customHeight="1" x14ac:dyDescent="0.2">
      <c r="A184" s="25"/>
      <c r="B184" s="59"/>
      <c r="C184" s="59"/>
      <c r="D184" s="64" t="s">
        <v>277</v>
      </c>
      <c r="E184" s="249"/>
      <c r="F184" s="249"/>
      <c r="G184" s="147"/>
      <c r="H184" s="147"/>
      <c r="I184" s="147"/>
      <c r="J184" s="147"/>
      <c r="K184" s="147"/>
    </row>
    <row r="185" spans="1:18" ht="15" customHeight="1" x14ac:dyDescent="0.2">
      <c r="A185" s="42">
        <v>220</v>
      </c>
      <c r="B185" s="65">
        <v>223003</v>
      </c>
      <c r="C185" s="65"/>
      <c r="D185" s="97" t="s">
        <v>545</v>
      </c>
      <c r="E185" s="254"/>
      <c r="F185" s="254"/>
      <c r="G185" s="181"/>
      <c r="H185" s="181"/>
      <c r="I185" s="181"/>
      <c r="J185" s="181"/>
      <c r="K185" s="181"/>
    </row>
    <row r="186" spans="1:18" ht="15" customHeight="1" x14ac:dyDescent="0.2">
      <c r="A186" s="39">
        <v>220</v>
      </c>
      <c r="B186" s="59">
        <v>223003</v>
      </c>
      <c r="C186" s="59"/>
      <c r="D186" s="61" t="s">
        <v>546</v>
      </c>
      <c r="E186" s="249"/>
      <c r="F186" s="249"/>
      <c r="G186" s="147"/>
      <c r="H186" s="147"/>
      <c r="I186" s="147"/>
      <c r="J186" s="147"/>
      <c r="K186" s="147"/>
    </row>
    <row r="187" spans="1:18" ht="15" customHeight="1" thickBot="1" x14ac:dyDescent="0.25">
      <c r="A187" s="34"/>
      <c r="B187" s="62"/>
      <c r="C187" s="62"/>
      <c r="D187" s="81" t="s">
        <v>69</v>
      </c>
      <c r="E187" s="255"/>
      <c r="F187" s="255"/>
      <c r="G187" s="178"/>
      <c r="H187" s="178"/>
      <c r="I187" s="178"/>
      <c r="J187" s="178"/>
      <c r="K187" s="178"/>
      <c r="L187" s="54">
        <f>SUM(E187)</f>
        <v>0</v>
      </c>
      <c r="M187" s="54">
        <f t="shared" ref="M187:R187" si="32">SUM(F187)</f>
        <v>0</v>
      </c>
      <c r="N187" s="54">
        <f t="shared" si="32"/>
        <v>0</v>
      </c>
      <c r="O187" s="54">
        <f t="shared" si="32"/>
        <v>0</v>
      </c>
      <c r="P187" s="54">
        <f t="shared" si="32"/>
        <v>0</v>
      </c>
      <c r="Q187" s="54">
        <f t="shared" si="32"/>
        <v>0</v>
      </c>
      <c r="R187" s="54">
        <f t="shared" si="32"/>
        <v>0</v>
      </c>
    </row>
    <row r="188" spans="1:18" ht="14.45" customHeight="1" thickBot="1" x14ac:dyDescent="0.3">
      <c r="A188" s="151" t="s">
        <v>244</v>
      </c>
      <c r="B188" s="138"/>
      <c r="C188" s="138"/>
      <c r="D188" s="152"/>
      <c r="E188" s="265"/>
      <c r="F188" s="265"/>
      <c r="G188" s="180"/>
      <c r="H188" s="180"/>
      <c r="I188" s="180"/>
      <c r="J188" s="180"/>
      <c r="K188" s="180"/>
    </row>
    <row r="189" spans="1:18" ht="15" customHeight="1" x14ac:dyDescent="0.25">
      <c r="A189" s="60" t="s">
        <v>243</v>
      </c>
      <c r="B189" s="77"/>
      <c r="C189" s="77"/>
      <c r="D189" s="77"/>
      <c r="E189" s="266"/>
      <c r="F189" s="266"/>
      <c r="G189" s="242"/>
      <c r="H189" s="242"/>
      <c r="I189" s="242"/>
      <c r="J189" s="242"/>
      <c r="K189" s="242"/>
    </row>
    <row r="190" spans="1:18" ht="15" customHeight="1" x14ac:dyDescent="0.25">
      <c r="A190" s="60"/>
      <c r="B190" s="77"/>
      <c r="C190" s="77"/>
      <c r="D190" s="77"/>
      <c r="E190" s="266"/>
      <c r="F190" s="266"/>
      <c r="G190" s="242"/>
      <c r="H190" s="242"/>
      <c r="I190" s="242"/>
      <c r="J190" s="242"/>
      <c r="K190" s="242"/>
    </row>
    <row r="191" spans="1:18" s="149" customFormat="1" ht="15.95" customHeight="1" thickBot="1" x14ac:dyDescent="0.25">
      <c r="B191" s="134"/>
      <c r="C191" s="134"/>
      <c r="D191" s="135" t="s">
        <v>311</v>
      </c>
      <c r="E191" s="267"/>
      <c r="F191" s="267"/>
      <c r="G191" s="289"/>
      <c r="H191" s="289"/>
      <c r="I191" s="289"/>
      <c r="J191" s="289"/>
      <c r="K191" s="289"/>
    </row>
    <row r="192" spans="1:18" ht="15.95" customHeight="1" thickBot="1" x14ac:dyDescent="0.3">
      <c r="A192" s="27" t="s">
        <v>201</v>
      </c>
      <c r="B192" s="95"/>
      <c r="C192" s="95"/>
      <c r="D192" s="95"/>
      <c r="E192" s="269">
        <f>SUM(E162)</f>
        <v>2141260.11</v>
      </c>
      <c r="F192" s="269">
        <f t="shared" ref="F192:K192" si="33">SUM(F162)</f>
        <v>2254395.34</v>
      </c>
      <c r="G192" s="82">
        <f t="shared" si="33"/>
        <v>2293600</v>
      </c>
      <c r="H192" s="82">
        <f t="shared" si="33"/>
        <v>2462886</v>
      </c>
      <c r="I192" s="82">
        <f t="shared" si="33"/>
        <v>2465399</v>
      </c>
      <c r="J192" s="82">
        <f t="shared" si="33"/>
        <v>2477000</v>
      </c>
      <c r="K192" s="82">
        <f t="shared" si="33"/>
        <v>2524390</v>
      </c>
    </row>
    <row r="193" spans="1:11" ht="15.95" customHeight="1" thickBot="1" x14ac:dyDescent="0.3">
      <c r="A193" s="26" t="s">
        <v>305</v>
      </c>
      <c r="B193" s="72"/>
      <c r="C193" s="89"/>
      <c r="D193" s="89"/>
      <c r="E193" s="269">
        <f>SUM(E172)</f>
        <v>23102.240000000002</v>
      </c>
      <c r="F193" s="269">
        <f t="shared" ref="F193:K193" si="34">SUM(F172)</f>
        <v>81148.27</v>
      </c>
      <c r="G193" s="82">
        <f t="shared" si="34"/>
        <v>14000</v>
      </c>
      <c r="H193" s="82">
        <f t="shared" si="34"/>
        <v>70052.100000000006</v>
      </c>
      <c r="I193" s="82">
        <f t="shared" si="34"/>
        <v>1254271</v>
      </c>
      <c r="J193" s="82">
        <f t="shared" si="34"/>
        <v>0</v>
      </c>
      <c r="K193" s="82">
        <f t="shared" si="34"/>
        <v>0</v>
      </c>
    </row>
    <row r="194" spans="1:11" ht="15" customHeight="1" thickBot="1" x14ac:dyDescent="0.3">
      <c r="A194" s="27" t="s">
        <v>308</v>
      </c>
      <c r="B194" s="96"/>
      <c r="C194" s="95"/>
      <c r="D194" s="95"/>
      <c r="E194" s="269">
        <f>SUM(E182)</f>
        <v>2615.4299999999998</v>
      </c>
      <c r="F194" s="269">
        <f t="shared" ref="F194:K194" si="35">SUM(F182)</f>
        <v>1544.25</v>
      </c>
      <c r="G194" s="82">
        <f t="shared" si="35"/>
        <v>0</v>
      </c>
      <c r="H194" s="82">
        <f t="shared" si="35"/>
        <v>76552</v>
      </c>
      <c r="I194" s="82">
        <f t="shared" si="35"/>
        <v>95000</v>
      </c>
      <c r="J194" s="82">
        <f t="shared" si="35"/>
        <v>0</v>
      </c>
      <c r="K194" s="82">
        <f t="shared" si="35"/>
        <v>0</v>
      </c>
    </row>
    <row r="195" spans="1:11" s="18" customFormat="1" ht="15.95" customHeight="1" thickBot="1" x14ac:dyDescent="0.3">
      <c r="A195" s="22" t="s">
        <v>442</v>
      </c>
      <c r="B195" s="92"/>
      <c r="C195" s="75"/>
      <c r="D195" s="75"/>
      <c r="E195" s="264">
        <f t="shared" ref="E195:F195" si="36">SUM(E192:E194)</f>
        <v>2166977.7800000003</v>
      </c>
      <c r="F195" s="264">
        <f t="shared" si="36"/>
        <v>2337087.86</v>
      </c>
      <c r="G195" s="98">
        <f t="shared" ref="G195" si="37">SUM(G192:G194)</f>
        <v>2307600</v>
      </c>
      <c r="H195" s="145">
        <f>SUM(H192:H194)</f>
        <v>2609490.1</v>
      </c>
      <c r="I195" s="98">
        <f>SUM(I192:I194)</f>
        <v>3814670</v>
      </c>
      <c r="J195" s="98">
        <f>SUM(J192:J194)</f>
        <v>2477000</v>
      </c>
      <c r="K195" s="98">
        <f>SUM(K192:K194)</f>
        <v>2524390</v>
      </c>
    </row>
    <row r="198" spans="1:11" x14ac:dyDescent="0.2">
      <c r="E198" s="154"/>
      <c r="F198" s="154"/>
      <c r="H198" s="154"/>
      <c r="I198" s="154"/>
    </row>
    <row r="202" spans="1:11" x14ac:dyDescent="0.2">
      <c r="D202" t="s">
        <v>912</v>
      </c>
      <c r="G202" s="307">
        <v>2307600</v>
      </c>
      <c r="H202" s="307">
        <v>2609490</v>
      </c>
      <c r="I202" s="307">
        <v>3814670</v>
      </c>
      <c r="J202" s="307">
        <v>2477000</v>
      </c>
      <c r="K202" s="307">
        <v>2524390</v>
      </c>
    </row>
    <row r="204" spans="1:11" x14ac:dyDescent="0.2">
      <c r="D204" s="63"/>
      <c r="E204" s="63"/>
      <c r="F204" s="63"/>
      <c r="G204" s="305"/>
      <c r="H204" s="305"/>
      <c r="I204" s="305"/>
      <c r="J204" s="306"/>
      <c r="K204" s="306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2017-2019</vt:lpstr>
      <vt:lpstr>Príjmy 2017-2019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2016-12-01T12:59:13Z</cp:lastPrinted>
  <dcterms:created xsi:type="dcterms:W3CDTF">1997-01-24T11:07:25Z</dcterms:created>
  <dcterms:modified xsi:type="dcterms:W3CDTF">2016-12-01T12:59:40Z</dcterms:modified>
</cp:coreProperties>
</file>