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9\OZ 11.12.2019\"/>
    </mc:Choice>
  </mc:AlternateContent>
  <bookViews>
    <workbookView xWindow="-105" yWindow="1065" windowWidth="17505" windowHeight="7965" activeTab="1"/>
  </bookViews>
  <sheets>
    <sheet name="Výdavky 1-9-2019" sheetId="9" r:id="rId1"/>
    <sheet name="Príjmy 1-9-2019" sheetId="8" r:id="rId2"/>
  </sheets>
  <calcPr calcId="152511" calcOnSave="0"/>
</workbook>
</file>

<file path=xl/calcChain.xml><?xml version="1.0" encoding="utf-8"?>
<calcChain xmlns="http://schemas.openxmlformats.org/spreadsheetml/2006/main">
  <c r="G479" i="9" l="1"/>
  <c r="F479" i="9"/>
  <c r="H479" i="9"/>
  <c r="H83" i="9" l="1"/>
  <c r="H591" i="9" l="1"/>
  <c r="J591" i="9"/>
  <c r="H580" i="9"/>
  <c r="H581" i="9" s="1"/>
  <c r="H593" i="9" s="1"/>
  <c r="J580" i="9"/>
  <c r="J581" i="9" s="1"/>
  <c r="J593" i="9" s="1"/>
  <c r="H567" i="9"/>
  <c r="H568" i="9" s="1"/>
  <c r="J567" i="9"/>
  <c r="J568" i="9" s="1"/>
  <c r="J592" i="9" s="1"/>
  <c r="I511" i="9"/>
  <c r="H510" i="9"/>
  <c r="J510" i="9"/>
  <c r="H506" i="9"/>
  <c r="J506" i="9"/>
  <c r="H499" i="9"/>
  <c r="J499" i="9"/>
  <c r="H491" i="9"/>
  <c r="J491" i="9"/>
  <c r="H486" i="9"/>
  <c r="J486" i="9"/>
  <c r="H483" i="9"/>
  <c r="J483" i="9"/>
  <c r="I479" i="9"/>
  <c r="J479" i="9"/>
  <c r="H464" i="9"/>
  <c r="J464" i="9"/>
  <c r="H460" i="9"/>
  <c r="J460" i="9"/>
  <c r="H447" i="9"/>
  <c r="J447" i="9"/>
  <c r="H439" i="9"/>
  <c r="J439" i="9"/>
  <c r="H431" i="9"/>
  <c r="J431" i="9"/>
  <c r="H424" i="9"/>
  <c r="J424" i="9"/>
  <c r="H387" i="9"/>
  <c r="J387" i="9"/>
  <c r="H353" i="9"/>
  <c r="J353" i="9"/>
  <c r="H348" i="9"/>
  <c r="J348" i="9"/>
  <c r="I579" i="9"/>
  <c r="I578" i="9"/>
  <c r="I577" i="9"/>
  <c r="I576" i="9"/>
  <c r="I575" i="9"/>
  <c r="I574" i="9"/>
  <c r="I573" i="9"/>
  <c r="I566" i="9"/>
  <c r="I530" i="9"/>
  <c r="I528" i="9"/>
  <c r="I524" i="9"/>
  <c r="I523" i="9"/>
  <c r="I516" i="9"/>
  <c r="I509" i="9"/>
  <c r="I508" i="9"/>
  <c r="I505" i="9"/>
  <c r="I498" i="9"/>
  <c r="I497" i="9"/>
  <c r="I496" i="9"/>
  <c r="I495" i="9"/>
  <c r="I490" i="9"/>
  <c r="I491" i="9" s="1"/>
  <c r="I485" i="9"/>
  <c r="I486" i="9" s="1"/>
  <c r="I482" i="9"/>
  <c r="I481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3" i="9"/>
  <c r="I464" i="9" s="1"/>
  <c r="I457" i="9"/>
  <c r="I455" i="9"/>
  <c r="I452" i="9"/>
  <c r="I451" i="9"/>
  <c r="I446" i="9"/>
  <c r="I445" i="9"/>
  <c r="I444" i="9"/>
  <c r="I443" i="9"/>
  <c r="I438" i="9"/>
  <c r="I437" i="9"/>
  <c r="I436" i="9"/>
  <c r="I430" i="9"/>
  <c r="I429" i="9"/>
  <c r="I428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398" i="9"/>
  <c r="I397" i="9"/>
  <c r="I396" i="9"/>
  <c r="I395" i="9"/>
  <c r="I394" i="9"/>
  <c r="I391" i="9"/>
  <c r="I384" i="9"/>
  <c r="I382" i="9"/>
  <c r="I381" i="9"/>
  <c r="I380" i="9"/>
  <c r="I379" i="9"/>
  <c r="I377" i="9"/>
  <c r="I376" i="9"/>
  <c r="I375" i="9"/>
  <c r="I374" i="9"/>
  <c r="I373" i="9"/>
  <c r="I370" i="9"/>
  <c r="I367" i="9"/>
  <c r="I366" i="9"/>
  <c r="I365" i="9"/>
  <c r="I364" i="9"/>
  <c r="I363" i="9"/>
  <c r="I362" i="9"/>
  <c r="I361" i="9"/>
  <c r="I360" i="9"/>
  <c r="I359" i="9"/>
  <c r="I358" i="9"/>
  <c r="I357" i="9"/>
  <c r="I352" i="9"/>
  <c r="I353" i="9" s="1"/>
  <c r="I346" i="9"/>
  <c r="I344" i="9"/>
  <c r="H343" i="9"/>
  <c r="J343" i="9"/>
  <c r="H271" i="9"/>
  <c r="J271" i="9"/>
  <c r="I326" i="9"/>
  <c r="I317" i="9"/>
  <c r="I316" i="9"/>
  <c r="I314" i="9"/>
  <c r="I313" i="9"/>
  <c r="I312" i="9"/>
  <c r="I311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1" i="9"/>
  <c r="I290" i="9"/>
  <c r="I286" i="9"/>
  <c r="I285" i="9"/>
  <c r="I284" i="9"/>
  <c r="I283" i="9"/>
  <c r="I282" i="9"/>
  <c r="I281" i="9"/>
  <c r="I280" i="9"/>
  <c r="I279" i="9"/>
  <c r="I278" i="9"/>
  <c r="I269" i="9"/>
  <c r="I268" i="9"/>
  <c r="I267" i="9"/>
  <c r="I266" i="9"/>
  <c r="I265" i="9"/>
  <c r="H261" i="9"/>
  <c r="J261" i="9"/>
  <c r="H229" i="9"/>
  <c r="J229" i="9"/>
  <c r="H221" i="9"/>
  <c r="J221" i="9"/>
  <c r="I254" i="9"/>
  <c r="I252" i="9"/>
  <c r="I250" i="9"/>
  <c r="I249" i="9"/>
  <c r="I248" i="9"/>
  <c r="I247" i="9"/>
  <c r="I246" i="9"/>
  <c r="I245" i="9"/>
  <c r="I244" i="9"/>
  <c r="I243" i="9"/>
  <c r="I241" i="9"/>
  <c r="I240" i="9"/>
  <c r="I239" i="9"/>
  <c r="I238" i="9"/>
  <c r="I237" i="9"/>
  <c r="I235" i="9"/>
  <c r="I234" i="9"/>
  <c r="I233" i="9"/>
  <c r="I228" i="9"/>
  <c r="I226" i="9"/>
  <c r="I219" i="9"/>
  <c r="I218" i="9"/>
  <c r="I217" i="9"/>
  <c r="I216" i="9"/>
  <c r="H212" i="9"/>
  <c r="J212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84" i="9"/>
  <c r="I183" i="9"/>
  <c r="I182" i="9"/>
  <c r="I181" i="9"/>
  <c r="I180" i="9"/>
  <c r="H189" i="9"/>
  <c r="N189" i="9" s="1"/>
  <c r="J189" i="9"/>
  <c r="P189" i="9" s="1"/>
  <c r="F189" i="9"/>
  <c r="L189" i="9" s="1"/>
  <c r="G189" i="9"/>
  <c r="M189" i="9" s="1"/>
  <c r="H177" i="9"/>
  <c r="J177" i="9"/>
  <c r="H151" i="9"/>
  <c r="J151" i="9"/>
  <c r="H134" i="9"/>
  <c r="J134" i="9"/>
  <c r="H128" i="9"/>
  <c r="J128" i="9"/>
  <c r="I172" i="9"/>
  <c r="I171" i="9"/>
  <c r="I170" i="9"/>
  <c r="I169" i="9"/>
  <c r="I167" i="9"/>
  <c r="I166" i="9"/>
  <c r="I165" i="9"/>
  <c r="I164" i="9"/>
  <c r="I163" i="9"/>
  <c r="I162" i="9"/>
  <c r="I161" i="9"/>
  <c r="I157" i="9"/>
  <c r="I156" i="9"/>
  <c r="I155" i="9"/>
  <c r="I154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3" i="9"/>
  <c r="I132" i="9"/>
  <c r="I126" i="9"/>
  <c r="I125" i="9"/>
  <c r="I124" i="9"/>
  <c r="I123" i="9"/>
  <c r="I122" i="9"/>
  <c r="H116" i="9"/>
  <c r="J116" i="9"/>
  <c r="H111" i="9"/>
  <c r="J111" i="9"/>
  <c r="G99" i="9"/>
  <c r="H99" i="9"/>
  <c r="J99" i="9"/>
  <c r="F99" i="9"/>
  <c r="H94" i="9"/>
  <c r="J94" i="9"/>
  <c r="I115" i="9"/>
  <c r="I114" i="9"/>
  <c r="I113" i="9"/>
  <c r="I110" i="9"/>
  <c r="I109" i="9"/>
  <c r="I108" i="9"/>
  <c r="I107" i="9"/>
  <c r="I106" i="9"/>
  <c r="I105" i="9"/>
  <c r="I104" i="9"/>
  <c r="I103" i="9"/>
  <c r="I102" i="9"/>
  <c r="I92" i="9"/>
  <c r="I91" i="9"/>
  <c r="I90" i="9"/>
  <c r="I89" i="9"/>
  <c r="I87" i="9"/>
  <c r="I86" i="9"/>
  <c r="I83" i="9"/>
  <c r="H76" i="9"/>
  <c r="J76" i="9"/>
  <c r="I13" i="9"/>
  <c r="I14" i="9"/>
  <c r="I15" i="9"/>
  <c r="I16" i="9"/>
  <c r="I17" i="9"/>
  <c r="I18" i="9"/>
  <c r="I19" i="9"/>
  <c r="I20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4" i="9"/>
  <c r="I75" i="9"/>
  <c r="I81" i="9"/>
  <c r="I82" i="9"/>
  <c r="G184" i="8"/>
  <c r="I184" i="8"/>
  <c r="H179" i="8"/>
  <c r="H178" i="8"/>
  <c r="H172" i="8"/>
  <c r="H168" i="8"/>
  <c r="H166" i="8"/>
  <c r="H165" i="8"/>
  <c r="G173" i="8"/>
  <c r="I173" i="8"/>
  <c r="G161" i="8"/>
  <c r="I161" i="8"/>
  <c r="G131" i="8"/>
  <c r="I131" i="8"/>
  <c r="G119" i="8"/>
  <c r="I119" i="8"/>
  <c r="G109" i="8"/>
  <c r="I109" i="8"/>
  <c r="G106" i="8"/>
  <c r="I106" i="8"/>
  <c r="G103" i="8"/>
  <c r="I103" i="8"/>
  <c r="G77" i="8"/>
  <c r="I77" i="8"/>
  <c r="G68" i="8"/>
  <c r="I68" i="8"/>
  <c r="G45" i="8"/>
  <c r="I45" i="8"/>
  <c r="I33" i="8"/>
  <c r="H160" i="8"/>
  <c r="H159" i="8"/>
  <c r="H157" i="8"/>
  <c r="H156" i="8"/>
  <c r="H148" i="8"/>
  <c r="H147" i="8"/>
  <c r="H146" i="8"/>
  <c r="H145" i="8"/>
  <c r="H144" i="8"/>
  <c r="H142" i="8"/>
  <c r="H141" i="8"/>
  <c r="H140" i="8"/>
  <c r="H139" i="8"/>
  <c r="H138" i="8"/>
  <c r="H137" i="8"/>
  <c r="H136" i="8"/>
  <c r="H135" i="8"/>
  <c r="H134" i="8"/>
  <c r="H133" i="8"/>
  <c r="H130" i="8"/>
  <c r="H129" i="8"/>
  <c r="H127" i="8"/>
  <c r="H126" i="8"/>
  <c r="H125" i="8"/>
  <c r="H124" i="8"/>
  <c r="H123" i="8"/>
  <c r="H122" i="8"/>
  <c r="H118" i="8"/>
  <c r="H117" i="8"/>
  <c r="H116" i="8"/>
  <c r="H115" i="8"/>
  <c r="H114" i="8"/>
  <c r="H108" i="8"/>
  <c r="H105" i="8"/>
  <c r="H102" i="8"/>
  <c r="H101" i="8"/>
  <c r="H100" i="8"/>
  <c r="H99" i="8"/>
  <c r="H93" i="8"/>
  <c r="H89" i="8"/>
  <c r="H88" i="8"/>
  <c r="H87" i="8"/>
  <c r="H86" i="8"/>
  <c r="H85" i="8"/>
  <c r="H84" i="8"/>
  <c r="H83" i="8"/>
  <c r="H82" i="8"/>
  <c r="H81" i="8"/>
  <c r="H80" i="8"/>
  <c r="H79" i="8"/>
  <c r="H76" i="8"/>
  <c r="H75" i="8"/>
  <c r="H74" i="8"/>
  <c r="H73" i="8"/>
  <c r="H72" i="8"/>
  <c r="H71" i="8"/>
  <c r="H67" i="8"/>
  <c r="H66" i="8"/>
  <c r="H65" i="8"/>
  <c r="H64" i="8"/>
  <c r="H63" i="8"/>
  <c r="H61" i="8"/>
  <c r="H60" i="8"/>
  <c r="H58" i="8"/>
  <c r="H57" i="8"/>
  <c r="H56" i="8"/>
  <c r="H55" i="8"/>
  <c r="H54" i="8"/>
  <c r="H53" i="8"/>
  <c r="H52" i="8"/>
  <c r="H51" i="8"/>
  <c r="H50" i="8"/>
  <c r="H49" i="8"/>
  <c r="H44" i="8"/>
  <c r="H42" i="8"/>
  <c r="H41" i="8"/>
  <c r="H40" i="8"/>
  <c r="H39" i="8"/>
  <c r="H38" i="8"/>
  <c r="H37" i="8"/>
  <c r="H36" i="8"/>
  <c r="H35" i="8"/>
  <c r="H32" i="8"/>
  <c r="H31" i="8"/>
  <c r="G33" i="8"/>
  <c r="G29" i="8"/>
  <c r="I29" i="8"/>
  <c r="H592" i="9" l="1"/>
  <c r="I189" i="9"/>
  <c r="O189" i="9" s="1"/>
  <c r="J594" i="9"/>
  <c r="H28" i="8"/>
  <c r="H29" i="8" s="1"/>
  <c r="I12" i="9"/>
  <c r="H594" i="9" l="1"/>
  <c r="F599" i="9"/>
  <c r="F486" i="9"/>
  <c r="G486" i="9"/>
  <c r="G387" i="9" l="1"/>
  <c r="I387" i="9" s="1"/>
  <c r="F387" i="9"/>
  <c r="G261" i="9"/>
  <c r="I261" i="9" s="1"/>
  <c r="F261" i="9"/>
  <c r="F212" i="9"/>
  <c r="G212" i="9"/>
  <c r="I212" i="9" s="1"/>
  <c r="G177" i="9"/>
  <c r="I177" i="9" s="1"/>
  <c r="F177" i="9"/>
  <c r="F184" i="8"/>
  <c r="H184" i="8" s="1"/>
  <c r="E184" i="8"/>
  <c r="G221" i="9"/>
  <c r="I221" i="9" s="1"/>
  <c r="F221" i="9"/>
  <c r="G128" i="9"/>
  <c r="I128" i="9" s="1"/>
  <c r="F128" i="9"/>
  <c r="G111" i="9"/>
  <c r="I111" i="9" s="1"/>
  <c r="F111" i="9"/>
  <c r="G580" i="9" l="1"/>
  <c r="G567" i="9"/>
  <c r="G510" i="9"/>
  <c r="I510" i="9" s="1"/>
  <c r="G506" i="9"/>
  <c r="I506" i="9" s="1"/>
  <c r="G499" i="9"/>
  <c r="I499" i="9" s="1"/>
  <c r="G491" i="9"/>
  <c r="G483" i="9"/>
  <c r="I483" i="9" s="1"/>
  <c r="G464" i="9"/>
  <c r="G460" i="9"/>
  <c r="I460" i="9" s="1"/>
  <c r="G447" i="9"/>
  <c r="I447" i="9" s="1"/>
  <c r="G439" i="9"/>
  <c r="I439" i="9" s="1"/>
  <c r="G431" i="9"/>
  <c r="I431" i="9" s="1"/>
  <c r="G424" i="9"/>
  <c r="I424" i="9" s="1"/>
  <c r="G353" i="9"/>
  <c r="G348" i="9"/>
  <c r="I348" i="9" s="1"/>
  <c r="G343" i="9"/>
  <c r="I343" i="9" s="1"/>
  <c r="G271" i="9"/>
  <c r="I271" i="9" s="1"/>
  <c r="G229" i="9"/>
  <c r="I229" i="9" s="1"/>
  <c r="G151" i="9"/>
  <c r="I151" i="9" s="1"/>
  <c r="G134" i="9"/>
  <c r="I134" i="9" s="1"/>
  <c r="G116" i="9"/>
  <c r="I116" i="9" s="1"/>
  <c r="G94" i="9"/>
  <c r="I94" i="9" s="1"/>
  <c r="G76" i="9"/>
  <c r="I76" i="9" s="1"/>
  <c r="F499" i="9"/>
  <c r="F510" i="9"/>
  <c r="F506" i="9"/>
  <c r="F431" i="9"/>
  <c r="F424" i="9"/>
  <c r="G568" i="9" l="1"/>
  <c r="I568" i="9" s="1"/>
  <c r="I567" i="9"/>
  <c r="G581" i="9"/>
  <c r="I581" i="9" s="1"/>
  <c r="I580" i="9"/>
  <c r="F353" i="9"/>
  <c r="F229" i="9"/>
  <c r="F567" i="9"/>
  <c r="F568" i="9" s="1"/>
  <c r="F483" i="9"/>
  <c r="F464" i="9"/>
  <c r="F460" i="9"/>
  <c r="F271" i="9"/>
  <c r="F151" i="9"/>
  <c r="F134" i="9"/>
  <c r="F116" i="9"/>
  <c r="F348" i="9"/>
  <c r="F343" i="9"/>
  <c r="F439" i="9" l="1"/>
  <c r="F580" i="9"/>
  <c r="F581" i="9" s="1"/>
  <c r="F491" i="9"/>
  <c r="F447" i="9"/>
  <c r="F94" i="9" l="1"/>
  <c r="F76" i="9"/>
  <c r="F173" i="8" l="1"/>
  <c r="F161" i="8"/>
  <c r="H161" i="8" s="1"/>
  <c r="F131" i="8"/>
  <c r="H131" i="8" s="1"/>
  <c r="F119" i="8"/>
  <c r="H119" i="8" s="1"/>
  <c r="F109" i="8"/>
  <c r="H109" i="8" s="1"/>
  <c r="F106" i="8"/>
  <c r="H106" i="8" s="1"/>
  <c r="F103" i="8"/>
  <c r="H103" i="8" s="1"/>
  <c r="F77" i="8"/>
  <c r="H77" i="8" s="1"/>
  <c r="F68" i="8"/>
  <c r="H68" i="8" s="1"/>
  <c r="F45" i="8"/>
  <c r="H45" i="8" s="1"/>
  <c r="F33" i="8"/>
  <c r="H33" i="8" s="1"/>
  <c r="F29" i="8"/>
  <c r="L460" i="9" l="1"/>
  <c r="L343" i="9"/>
  <c r="M580" i="9" l="1"/>
  <c r="M510" i="9"/>
  <c r="M486" i="9"/>
  <c r="M460" i="9"/>
  <c r="L431" i="9"/>
  <c r="M424" i="9"/>
  <c r="L424" i="9"/>
  <c r="L387" i="9"/>
  <c r="M348" i="9"/>
  <c r="L348" i="9"/>
  <c r="M343" i="9"/>
  <c r="L271" i="9"/>
  <c r="L261" i="9"/>
  <c r="L212" i="9"/>
  <c r="L177" i="9"/>
  <c r="M177" i="9"/>
  <c r="L151" i="9"/>
  <c r="L128" i="9"/>
  <c r="L111" i="9"/>
  <c r="L94" i="9"/>
  <c r="L76" i="9"/>
  <c r="E109" i="8"/>
  <c r="E106" i="8"/>
  <c r="M387" i="9" l="1"/>
  <c r="M483" i="9"/>
  <c r="E103" i="8" l="1"/>
  <c r="E131" i="8"/>
  <c r="E173" i="8" l="1"/>
  <c r="E161" i="8"/>
  <c r="E119" i="8"/>
  <c r="E77" i="8"/>
  <c r="E68" i="8"/>
  <c r="E45" i="8"/>
  <c r="E33" i="8"/>
  <c r="E29" i="8"/>
  <c r="L580" i="9"/>
  <c r="L581" i="9" s="1"/>
  <c r="L567" i="9"/>
  <c r="L568" i="9" s="1"/>
  <c r="L510" i="9"/>
  <c r="L506" i="9"/>
  <c r="L499" i="9"/>
  <c r="L491" i="9"/>
  <c r="L486" i="9"/>
  <c r="L483" i="9"/>
  <c r="L479" i="9"/>
  <c r="L464" i="9"/>
  <c r="L447" i="9"/>
  <c r="L439" i="9"/>
  <c r="L353" i="9"/>
  <c r="L229" i="9"/>
  <c r="L221" i="9"/>
  <c r="L134" i="9"/>
  <c r="L116" i="9"/>
  <c r="L99" i="9"/>
  <c r="L83" i="9"/>
  <c r="L511" i="9" l="1"/>
  <c r="L131" i="8"/>
  <c r="M131" i="8"/>
  <c r="J131" i="8"/>
  <c r="N131" i="8"/>
  <c r="N29" i="8"/>
  <c r="M29" i="8"/>
  <c r="K131" i="8" l="1"/>
  <c r="K29" i="8"/>
  <c r="J29" i="8" l="1"/>
  <c r="L29" i="8"/>
  <c r="K184" i="8" l="1"/>
  <c r="K185" i="8" s="1"/>
  <c r="F185" i="8" s="1"/>
  <c r="F194" i="8" s="1"/>
  <c r="L184" i="8"/>
  <c r="L185" i="8" s="1"/>
  <c r="G185" i="8" s="1"/>
  <c r="M184" i="8"/>
  <c r="M185" i="8" s="1"/>
  <c r="N184" i="8"/>
  <c r="N185" i="8" s="1"/>
  <c r="J184" i="8"/>
  <c r="J185" i="8" s="1"/>
  <c r="E185" i="8" s="1"/>
  <c r="E194" i="8" s="1"/>
  <c r="K173" i="8"/>
  <c r="K174" i="8" s="1"/>
  <c r="F174" i="8" s="1"/>
  <c r="F193" i="8" s="1"/>
  <c r="L173" i="8"/>
  <c r="L174" i="8" s="1"/>
  <c r="G174" i="8" s="1"/>
  <c r="N173" i="8"/>
  <c r="N174" i="8" s="1"/>
  <c r="J173" i="8"/>
  <c r="J174" i="8" s="1"/>
  <c r="E174" i="8" s="1"/>
  <c r="E193" i="8" s="1"/>
  <c r="K161" i="8"/>
  <c r="M161" i="8"/>
  <c r="N161" i="8"/>
  <c r="J161" i="8"/>
  <c r="K119" i="8"/>
  <c r="M119" i="8"/>
  <c r="N119" i="8"/>
  <c r="J119" i="8"/>
  <c r="K109" i="8"/>
  <c r="M109" i="8"/>
  <c r="N109" i="8"/>
  <c r="K106" i="8"/>
  <c r="M106" i="8"/>
  <c r="N106" i="8"/>
  <c r="K103" i="8"/>
  <c r="J103" i="8"/>
  <c r="K77" i="8"/>
  <c r="K45" i="8"/>
  <c r="K33" i="8"/>
  <c r="M581" i="9"/>
  <c r="G593" i="9" s="1"/>
  <c r="I593" i="9" s="1"/>
  <c r="N580" i="9"/>
  <c r="N581" i="9" s="1"/>
  <c r="O580" i="9"/>
  <c r="O581" i="9" s="1"/>
  <c r="P580" i="9"/>
  <c r="P581" i="9" s="1"/>
  <c r="M567" i="9"/>
  <c r="M568" i="9" s="1"/>
  <c r="G592" i="9" s="1"/>
  <c r="I592" i="9" s="1"/>
  <c r="N567" i="9"/>
  <c r="N568" i="9" s="1"/>
  <c r="O567" i="9"/>
  <c r="O568" i="9" s="1"/>
  <c r="N510" i="9"/>
  <c r="O510" i="9"/>
  <c r="P510" i="9"/>
  <c r="M506" i="9"/>
  <c r="N506" i="9"/>
  <c r="O506" i="9"/>
  <c r="P506" i="9"/>
  <c r="M499" i="9"/>
  <c r="N499" i="9"/>
  <c r="O499" i="9"/>
  <c r="P499" i="9"/>
  <c r="M491" i="9"/>
  <c r="N491" i="9"/>
  <c r="O491" i="9"/>
  <c r="P491" i="9"/>
  <c r="N486" i="9"/>
  <c r="O486" i="9"/>
  <c r="P486" i="9"/>
  <c r="N483" i="9"/>
  <c r="O483" i="9"/>
  <c r="P483" i="9"/>
  <c r="M479" i="9"/>
  <c r="N479" i="9"/>
  <c r="O479" i="9"/>
  <c r="P479" i="9"/>
  <c r="M464" i="9"/>
  <c r="N464" i="9"/>
  <c r="O464" i="9"/>
  <c r="P464" i="9"/>
  <c r="N460" i="9"/>
  <c r="O460" i="9"/>
  <c r="P460" i="9"/>
  <c r="M447" i="9"/>
  <c r="N447" i="9"/>
  <c r="O447" i="9"/>
  <c r="P447" i="9"/>
  <c r="M439" i="9"/>
  <c r="N439" i="9"/>
  <c r="O439" i="9"/>
  <c r="P439" i="9"/>
  <c r="M431" i="9"/>
  <c r="M353" i="9"/>
  <c r="M271" i="9"/>
  <c r="M261" i="9"/>
  <c r="M229" i="9"/>
  <c r="M221" i="9"/>
  <c r="M212" i="9"/>
  <c r="M151" i="9"/>
  <c r="M134" i="9"/>
  <c r="M128" i="9"/>
  <c r="M116" i="9"/>
  <c r="M111" i="9"/>
  <c r="M99" i="9"/>
  <c r="M94" i="9"/>
  <c r="M83" i="9"/>
  <c r="M76" i="9"/>
  <c r="I174" i="8" l="1"/>
  <c r="I193" i="8" s="1"/>
  <c r="J597" i="9" s="1"/>
  <c r="G193" i="8"/>
  <c r="H173" i="8"/>
  <c r="M173" i="8" s="1"/>
  <c r="M174" i="8" s="1"/>
  <c r="H174" i="8"/>
  <c r="I185" i="8"/>
  <c r="I194" i="8" s="1"/>
  <c r="J598" i="9" s="1"/>
  <c r="G194" i="8"/>
  <c r="H185" i="8"/>
  <c r="M511" i="9"/>
  <c r="G591" i="9" s="1"/>
  <c r="P567" i="9"/>
  <c r="P568" i="9" s="1"/>
  <c r="P431" i="9"/>
  <c r="P424" i="9"/>
  <c r="P387" i="9"/>
  <c r="P353" i="9"/>
  <c r="P348" i="9"/>
  <c r="P343" i="9"/>
  <c r="P271" i="9"/>
  <c r="P261" i="9"/>
  <c r="P229" i="9"/>
  <c r="P221" i="9"/>
  <c r="P212" i="9"/>
  <c r="P177" i="9"/>
  <c r="P151" i="9"/>
  <c r="P134" i="9"/>
  <c r="P128" i="9"/>
  <c r="P116" i="9"/>
  <c r="P111" i="9"/>
  <c r="P94" i="9"/>
  <c r="P83" i="9"/>
  <c r="P76" i="9"/>
  <c r="H598" i="9" l="1"/>
  <c r="H194" i="8"/>
  <c r="I598" i="9" s="1"/>
  <c r="H597" i="9"/>
  <c r="H193" i="8"/>
  <c r="I597" i="9" s="1"/>
  <c r="G594" i="9"/>
  <c r="I594" i="9" s="1"/>
  <c r="I591" i="9"/>
  <c r="G597" i="9"/>
  <c r="G598" i="9"/>
  <c r="O128" i="9"/>
  <c r="N128" i="9"/>
  <c r="M103" i="8" l="1"/>
  <c r="N103" i="8"/>
  <c r="M77" i="8"/>
  <c r="N77" i="8"/>
  <c r="M68" i="8"/>
  <c r="N68" i="8"/>
  <c r="M45" i="8"/>
  <c r="N45" i="8"/>
  <c r="M33" i="8"/>
  <c r="N33" i="8"/>
  <c r="O431" i="9"/>
  <c r="O424" i="9"/>
  <c r="O387" i="9"/>
  <c r="O353" i="9"/>
  <c r="O348" i="9"/>
  <c r="O343" i="9"/>
  <c r="O271" i="9"/>
  <c r="O261" i="9"/>
  <c r="O229" i="9"/>
  <c r="O221" i="9"/>
  <c r="O212" i="9"/>
  <c r="O177" i="9"/>
  <c r="O151" i="9"/>
  <c r="O134" i="9"/>
  <c r="O116" i="9"/>
  <c r="O111" i="9"/>
  <c r="O99" i="9"/>
  <c r="P99" i="9"/>
  <c r="O94" i="9"/>
  <c r="O83" i="9"/>
  <c r="O76" i="9"/>
  <c r="O511" i="9" l="1"/>
  <c r="P511" i="9"/>
  <c r="M162" i="8"/>
  <c r="N162" i="8"/>
  <c r="I162" i="8" s="1"/>
  <c r="L161" i="8"/>
  <c r="L119" i="8"/>
  <c r="L109" i="8"/>
  <c r="L106" i="8"/>
  <c r="L103" i="8"/>
  <c r="L77" i="8"/>
  <c r="L68" i="8"/>
  <c r="L45" i="8"/>
  <c r="L33" i="8"/>
  <c r="N431" i="9"/>
  <c r="N424" i="9"/>
  <c r="N387" i="9"/>
  <c r="N353" i="9"/>
  <c r="N348" i="9"/>
  <c r="N343" i="9"/>
  <c r="N271" i="9"/>
  <c r="N261" i="9"/>
  <c r="N229" i="9"/>
  <c r="N221" i="9"/>
  <c r="N212" i="9"/>
  <c r="N177" i="9"/>
  <c r="N151" i="9"/>
  <c r="N134" i="9"/>
  <c r="N116" i="9"/>
  <c r="N111" i="9"/>
  <c r="I192" i="8" l="1"/>
  <c r="N94" i="9"/>
  <c r="N83" i="9"/>
  <c r="N76" i="9"/>
  <c r="J596" i="9" l="1"/>
  <c r="J599" i="9" s="1"/>
  <c r="J601" i="9" s="1"/>
  <c r="I195" i="8"/>
  <c r="K162" i="8"/>
  <c r="J109" i="8"/>
  <c r="J106" i="8"/>
  <c r="J77" i="8"/>
  <c r="J68" i="8"/>
  <c r="J45" i="8"/>
  <c r="J33" i="8"/>
  <c r="F162" i="8" l="1"/>
  <c r="L162" i="8"/>
  <c r="G162" i="8" s="1"/>
  <c r="N99" i="9"/>
  <c r="N511" i="9" s="1"/>
  <c r="G192" i="8" l="1"/>
  <c r="H162" i="8"/>
  <c r="F192" i="8"/>
  <c r="J162" i="8"/>
  <c r="E162" i="8" s="1"/>
  <c r="E192" i="8" s="1"/>
  <c r="H596" i="9" l="1"/>
  <c r="H599" i="9" s="1"/>
  <c r="H601" i="9" s="1"/>
  <c r="G195" i="8"/>
  <c r="H192" i="8"/>
  <c r="I596" i="9" s="1"/>
  <c r="F195" i="8"/>
  <c r="G596" i="9"/>
  <c r="G599" i="9" s="1"/>
  <c r="G601" i="9" s="1"/>
  <c r="E195" i="8"/>
  <c r="H195" i="8" l="1"/>
  <c r="I599" i="9" s="1"/>
</calcChain>
</file>

<file path=xl/sharedStrings.xml><?xml version="1.0" encoding="utf-8"?>
<sst xmlns="http://schemas.openxmlformats.org/spreadsheetml/2006/main" count="1318" uniqueCount="1036">
  <si>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</si>
  <si>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</si>
  <si>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</si>
  <si>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</si>
  <si>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</si>
  <si>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</si>
  <si>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</si>
  <si>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</si>
  <si>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</si>
  <si>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</si>
  <si>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</si>
  <si>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</si>
  <si>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</si>
  <si>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</si>
  <si>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</si>
  <si>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</si>
  <si>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</si>
  <si>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</si>
  <si>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</si>
  <si>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</si>
  <si>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</si>
  <si>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</si>
  <si>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</si>
  <si>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</si>
  <si>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</si>
  <si>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</si>
  <si>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</si>
  <si>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</si>
  <si>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</si>
  <si>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</si>
  <si>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</si>
  <si>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</si>
  <si>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</si>
  <si>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</si>
  <si>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</si>
  <si>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</si>
  <si>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</si>
  <si>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</si>
  <si>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</si>
  <si>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</si>
  <si>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</si>
  <si>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</si>
  <si>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</si>
  <si>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</si>
  <si>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</si>
  <si>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</si>
  <si>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</si>
  <si>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</si>
  <si>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</si>
  <si>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</si>
  <si>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</si>
  <si>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</si>
  <si>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</si>
  <si>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</si>
  <si>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</si>
  <si>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</si>
  <si>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</si>
  <si>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</si>
  <si>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</si>
  <si>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</si>
  <si>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</si>
  <si>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</si>
  <si>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</si>
  <si>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</si>
  <si>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</si>
  <si>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</si>
  <si>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</si>
  <si>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</si>
  <si>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</si>
  <si>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</si>
  <si>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</si>
  <si>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</si>
  <si>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</si>
  <si>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</si>
  <si>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</si>
  <si>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</si>
  <si>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</si>
  <si>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</si>
  <si>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</si>
  <si>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</si>
  <si>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</si>
  <si>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</si>
  <si>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</si>
  <si>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</si>
  <si>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</si>
  <si>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</si>
  <si>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</si>
  <si>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</si>
  <si>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</si>
  <si>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</si>
  <si>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</si>
  <si>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</si>
  <si>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</si>
  <si>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</si>
  <si>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</si>
  <si>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</si>
  <si>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</si>
  <si>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</si>
  <si>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</si>
  <si>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</si>
  <si>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</si>
  <si>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</si>
  <si>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</si>
  <si>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</si>
  <si>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</si>
  <si>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</si>
  <si>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</si>
  <si>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</si>
  <si>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</si>
  <si>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</si>
  <si>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</si>
  <si>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</si>
  <si>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</si>
  <si>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</si>
  <si>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</si>
  <si>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</si>
  <si>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</si>
  <si>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</si>
  <si>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</si>
  <si>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</si>
  <si>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</si>
  <si>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</si>
  <si>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</si>
  <si>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</si>
  <si>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</si>
  <si>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</si>
  <si>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</si>
  <si>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</si>
  <si>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</si>
  <si>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</si>
  <si>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</si>
  <si>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</si>
  <si>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</si>
  <si>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</si>
  <si>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</si>
  <si>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</si>
  <si>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</si>
  <si>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</si>
  <si>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</si>
  <si>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</si>
  <si>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</si>
  <si>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</si>
  <si>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</si>
  <si>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</si>
  <si>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</si>
  <si>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</si>
  <si>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</si>
  <si>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</si>
  <si>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</si>
  <si>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</si>
  <si>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</si>
  <si>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</si>
  <si>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</si>
  <si>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</si>
  <si>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</si>
  <si>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</si>
  <si>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</si>
  <si>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</si>
  <si>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</si>
  <si>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</si>
  <si>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</si>
  <si>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</si>
  <si>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</si>
  <si>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</si>
  <si>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</si>
  <si>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</si>
  <si>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</si>
  <si>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</si>
  <si>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</si>
  <si>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</si>
  <si>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</si>
  <si>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</si>
  <si>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</si>
  <si>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</si>
  <si>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</si>
  <si>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</si>
  <si>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</si>
  <si>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</si>
  <si>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</si>
  <si>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</si>
  <si>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</si>
  <si>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</si>
  <si>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</si>
  <si>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</si>
  <si>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</si>
  <si>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</si>
  <si>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</si>
  <si>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</si>
  <si>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</si>
  <si>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</si>
  <si>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</si>
  <si>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</si>
  <si>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</si>
  <si>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</si>
  <si>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</si>
  <si>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</si>
  <si>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</si>
  <si>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</si>
  <si>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</si>
  <si>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</si>
  <si>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</si>
  <si>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>212003-03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</si>
  <si>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</si>
  <si>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</si>
  <si>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</si>
  <si>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</si>
  <si>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</si>
  <si>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</si>
  <si>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</si>
  <si>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</si>
  <si>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</si>
  <si>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</si>
  <si>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</si>
  <si>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</si>
  <si>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</si>
  <si>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</si>
  <si>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</si>
  <si>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</si>
  <si>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</si>
  <si>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</si>
  <si>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</si>
  <si>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</si>
  <si>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</si>
  <si>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</si>
  <si>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>133013-04</t>
  </si>
  <si>
    <t xml:space="preserve">Vývoz všetkého druhu odpadu-veľkoobjemové kontajnery-prepravné </t>
  </si>
  <si>
    <t>631001-1</t>
  </si>
  <si>
    <t>223001-02</t>
  </si>
  <si>
    <t>223001-03</t>
  </si>
  <si>
    <t>223001-06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</si>
  <si>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</si>
  <si>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</si>
  <si>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</si>
  <si>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</si>
  <si>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</si>
  <si>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</si>
  <si>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</si>
  <si>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</si>
  <si>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</si>
  <si>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</si>
  <si>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</si>
  <si>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</si>
  <si>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</si>
  <si>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</si>
  <si>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</si>
  <si>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</si>
  <si>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</si>
  <si>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</si>
  <si>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</si>
  <si>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</si>
  <si>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</si>
  <si>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</si>
  <si>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</si>
  <si>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</si>
  <si>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</si>
  <si>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</si>
  <si>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</si>
  <si>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</si>
  <si>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</si>
  <si>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</si>
  <si>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</si>
  <si>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</si>
  <si>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</si>
  <si>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</si>
  <si>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</si>
  <si>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</si>
  <si>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</si>
  <si>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</si>
  <si>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</si>
  <si>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</si>
  <si>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</si>
  <si>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</si>
  <si>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</si>
  <si>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</si>
  <si>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</si>
  <si>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</si>
  <si>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</si>
  <si>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</si>
  <si>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</si>
  <si>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</si>
  <si>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</si>
  <si>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</si>
  <si>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</si>
  <si>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</si>
  <si>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</si>
  <si>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</si>
  <si>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</si>
  <si>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</si>
  <si>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</si>
  <si>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</si>
  <si>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</si>
  <si>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</si>
  <si>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</si>
  <si>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</si>
  <si>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</si>
  <si>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</si>
  <si>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</si>
  <si>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</si>
  <si>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</si>
  <si>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</si>
  <si>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</si>
  <si>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</si>
  <si>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</si>
  <si>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</si>
  <si>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</si>
  <si>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</si>
  <si>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</si>
  <si>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</si>
  <si>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</si>
  <si>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</si>
  <si>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</si>
  <si>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</si>
  <si>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</si>
  <si>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</si>
  <si>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</si>
  <si>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</si>
  <si>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</si>
  <si>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</si>
  <si>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</si>
  <si>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</si>
  <si>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</si>
  <si>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</si>
  <si>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</si>
  <si>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</si>
  <si>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</si>
  <si>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</si>
  <si>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</si>
  <si>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</si>
  <si>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</si>
  <si>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</si>
  <si>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</si>
  <si>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</si>
  <si>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</si>
  <si>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</si>
  <si>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</si>
  <si>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</si>
  <si>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</si>
  <si>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</si>
  <si>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</si>
  <si>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</si>
  <si>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</si>
  <si>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</si>
  <si>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</si>
  <si>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</si>
  <si>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</si>
  <si>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</si>
  <si>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</si>
  <si>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</si>
  <si>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</si>
  <si>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</si>
  <si>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</si>
  <si>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</si>
  <si>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</si>
  <si>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</si>
  <si>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</si>
  <si>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</si>
  <si>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</si>
  <si>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</si>
  <si>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</si>
  <si>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</si>
  <si>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</si>
  <si>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</si>
  <si>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</si>
  <si>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</si>
  <si>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</si>
  <si>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</si>
  <si>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</si>
  <si>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</si>
  <si>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</si>
  <si>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</si>
  <si>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</si>
  <si>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</si>
  <si>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</si>
  <si>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</si>
  <si>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</si>
  <si>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</si>
  <si>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</si>
  <si>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</si>
  <si>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</si>
  <si>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</si>
  <si>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</si>
  <si>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</si>
  <si>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</si>
  <si>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</si>
  <si>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</si>
  <si>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</si>
  <si>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</si>
  <si>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</si>
  <si>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</si>
  <si>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</si>
  <si>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</si>
  <si>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</si>
  <si>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</si>
  <si>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</si>
  <si>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</si>
  <si>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</si>
  <si>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</si>
  <si>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</si>
  <si>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</si>
  <si>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</si>
  <si>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</si>
  <si>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</si>
  <si>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</si>
  <si>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</si>
  <si>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</si>
  <si>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</si>
  <si>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</si>
  <si>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</si>
  <si>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</si>
  <si>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</si>
  <si>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</si>
  <si>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</si>
  <si>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</si>
  <si>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</si>
  <si>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</si>
  <si>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</si>
  <si>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</si>
  <si>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</si>
  <si>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</si>
  <si>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</si>
  <si>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</si>
  <si>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</si>
  <si>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</si>
  <si>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</si>
  <si>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CO- odvody z dohody- skladníka 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</si>
  <si>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</si>
  <si>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</si>
  <si>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</si>
  <si>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</si>
  <si>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</si>
  <si>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</si>
  <si>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</si>
  <si>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</si>
  <si>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</si>
  <si>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</si>
  <si>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</si>
  <si>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</si>
  <si>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</si>
  <si>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</si>
  <si>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</si>
  <si>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</si>
  <si>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</si>
  <si>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</si>
  <si>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</si>
  <si>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</si>
  <si>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</si>
  <si>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</si>
  <si>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</si>
  <si>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</si>
  <si>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</si>
  <si>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</si>
  <si>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</si>
  <si>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</si>
  <si>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</si>
  <si>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</si>
  <si>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</si>
  <si>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</si>
  <si>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</si>
  <si>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</si>
  <si>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</si>
  <si>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</si>
  <si>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</si>
  <si>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</si>
  <si>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</si>
  <si>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</si>
  <si>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</si>
  <si>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</si>
  <si>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</si>
  <si>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</si>
  <si>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</si>
  <si>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</si>
  <si>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</si>
  <si>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</si>
  <si>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</si>
  <si>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</si>
  <si>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</si>
  <si>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</si>
  <si>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</si>
  <si>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</si>
  <si>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</si>
  <si>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</si>
  <si>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</si>
  <si>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</si>
  <si>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</si>
  <si>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</si>
  <si>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</si>
  <si>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</si>
  <si>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</si>
  <si>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</si>
  <si>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20 b.j.II.etapa č.247-materiál na opravy</t>
  </si>
  <si>
    <t>634004-03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</si>
  <si>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</si>
  <si>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</si>
  <si>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</si>
  <si>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</si>
  <si>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</si>
  <si>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</si>
  <si>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</si>
  <si>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</si>
  <si>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</si>
  <si>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</si>
  <si>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</si>
  <si>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</si>
  <si>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</si>
  <si>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</si>
  <si>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</si>
  <si>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</si>
  <si>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</si>
  <si>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</si>
  <si>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</si>
  <si>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</si>
  <si>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</si>
  <si>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</si>
  <si>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</si>
  <si>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</si>
  <si>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</si>
  <si>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</si>
  <si>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</si>
  <si>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</si>
  <si>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</si>
  <si>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</si>
  <si>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</si>
  <si>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</si>
  <si>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</si>
  <si>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</si>
  <si>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</si>
  <si>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</si>
  <si>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</si>
  <si>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</si>
  <si>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</si>
  <si>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</si>
  <si>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</si>
  <si>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</si>
  <si>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</si>
  <si>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</si>
  <si>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</si>
  <si>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</si>
  <si>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</si>
  <si>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</si>
  <si>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</si>
  <si>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</si>
  <si>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</si>
  <si>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</si>
  <si>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</si>
  <si>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</si>
  <si>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</si>
  <si>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</si>
  <si>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312012-59</t>
  </si>
  <si>
    <t>PK-ZŠ-príspevok na učebnice-nenormatívne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</si>
  <si>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</si>
  <si>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</si>
  <si>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</si>
  <si>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</si>
  <si>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</si>
  <si>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</si>
  <si>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</si>
  <si>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</si>
  <si>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</si>
  <si>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</si>
  <si>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637026-02</t>
  </si>
  <si>
    <t>01,1,1</t>
  </si>
  <si>
    <t>Požiar.ochrana LR-občerstvenie pre deti na MDD</t>
  </si>
  <si>
    <t>637001-01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</si>
  <si>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</si>
  <si>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</si>
  <si>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</si>
  <si>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</si>
  <si>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</si>
  <si>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Detské ihriská- materiál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</si>
  <si>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</si>
  <si>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</si>
  <si>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</si>
  <si>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</si>
  <si>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</si>
  <si>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</si>
  <si>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</si>
  <si>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</si>
  <si>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</si>
  <si>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</si>
  <si>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</si>
  <si>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</si>
  <si>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</si>
  <si>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</si>
  <si>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</si>
  <si>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</si>
  <si>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</si>
  <si>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</si>
  <si>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</si>
  <si>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</si>
  <si>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</si>
  <si>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                   - VARES, odberné miesta-e.energia TKR</t>
  </si>
  <si>
    <t>Kód zdroja 1318- prebytok hospodárenia za uplynulý rok-nevyčerpané dotácie</t>
  </si>
  <si>
    <t>Kód zdroja 46- iné zdroje-prebytok hospodárenia za uplynulý rok</t>
  </si>
  <si>
    <t>Prefakturácia-znalecké posudky pri predaj kolkov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</si>
  <si>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</si>
  <si>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</si>
  <si>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</si>
  <si>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</si>
  <si>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</si>
  <si>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</si>
  <si>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</si>
  <si>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</si>
  <si>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</si>
  <si>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</si>
  <si>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</si>
  <si>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</si>
  <si>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Material-na opravy v obci, inf.tabule</t>
  </si>
  <si>
    <t>637004-01</t>
  </si>
  <si>
    <t>20 b.j.II.etapa č.247-deratizácia v budove</t>
  </si>
  <si>
    <t>20 b.j.II.etapa č.248-deratizácia v budove</t>
  </si>
  <si>
    <t>Zeleň-nákup techniky,píla,kosačka,žaba,aku,Wap</t>
  </si>
  <si>
    <t>312001-07</t>
  </si>
  <si>
    <t>Dobr.požiar.ochr.SR-dotácia na vybavenie DHZ LR</t>
  </si>
  <si>
    <t>223001-63</t>
  </si>
  <si>
    <t>292019-01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</si>
  <si>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</si>
  <si>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</si>
  <si>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</si>
  <si>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</si>
  <si>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</si>
  <si>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</si>
  <si>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</si>
  <si>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</si>
  <si>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Obec.zastupit., OR, komisie-odvody do fondov z odmien</t>
  </si>
  <si>
    <t>Obec.zastupit.,OR- odmeny poslanci, komisie-odmeny</t>
  </si>
  <si>
    <t>651002-06</t>
  </si>
  <si>
    <t>Zeleň-školenia na pracovné stroje</t>
  </si>
  <si>
    <t>821005-06</t>
  </si>
  <si>
    <t>Terminovaný úver-refinancovaný-splátka istiny</t>
  </si>
  <si>
    <t xml:space="preserve">                   - odvody z dohôd</t>
  </si>
  <si>
    <t>Style Karate Lednické Rovne-príspevok-na ubytovanie-súťaž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</si>
  <si>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</si>
  <si>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</si>
  <si>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</si>
  <si>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</si>
  <si>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Služby dodávateľ.spôsobom-za zneškod.elektroodpadu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</si>
  <si>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</si>
  <si>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</si>
  <si>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</si>
  <si>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Občian.združenie FITklub LR-príspevok na na podporu šport.klubu</t>
  </si>
  <si>
    <t>Projekt pre ÚK Chodník ul.Sv.Anny vrátane polohop.a výškop.,GP-odd.pozemkov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</si>
  <si>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</si>
  <si>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</si>
  <si>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</si>
  <si>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</si>
  <si>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</si>
  <si>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</si>
  <si>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</si>
  <si>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</si>
  <si>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>717002-01</t>
  </si>
  <si>
    <t>Stavebný poriadok-dofinancovanie za služby od ostat.obcí za predchádzajúci rok</t>
  </si>
  <si>
    <t>Správa OcÚ - servis a aktual.programov-služby, DEUS prenájom zariad.</t>
  </si>
  <si>
    <t xml:space="preserve">Farský úrad LR - príspevok na obnovu kultúr.pamiatky-kostol </t>
  </si>
  <si>
    <t>454, 500</t>
  </si>
  <si>
    <t>821005-07</t>
  </si>
  <si>
    <t>Akcie investičného charakteru: spolu dľa rozhodnutia OZ</t>
  </si>
  <si>
    <t>Tenisové kurty-material úprava povrchov, oprava šatní</t>
  </si>
  <si>
    <t>212002-03</t>
  </si>
  <si>
    <t>Ledrov-prenájom za hrobové miesta</t>
  </si>
  <si>
    <t>72a</t>
  </si>
  <si>
    <t>Uvítanie detí do života-finančný príspevok rodičom</t>
  </si>
  <si>
    <t>Člen.príspevok do MAS,</t>
  </si>
  <si>
    <t>223001-29</t>
  </si>
  <si>
    <t>Predaj odpad.dreva-park</t>
  </si>
  <si>
    <t>72c</t>
  </si>
  <si>
    <t>233001-01</t>
  </si>
  <si>
    <t>Správa OcU-evid.obyvateľstva, voľby-odvody z dohody o prac.činn.</t>
  </si>
  <si>
    <t>Skládka TKO r.2003-istina a úrok z omeškania,súdne poplatky</t>
  </si>
  <si>
    <t>Náhrady-nástup.lekár.prehliadky</t>
  </si>
  <si>
    <t>Verej.osvetl.-revízie</t>
  </si>
  <si>
    <t>637015-03</t>
  </si>
  <si>
    <t>Fitnescentrum-poistenie budovy-proti živlu</t>
  </si>
  <si>
    <t>Dotácia pre Ledrov spol. s r.o. LR-Kúpalisko na úhradu miezd,odv.plavčíkov, energii a vybavenia</t>
  </si>
  <si>
    <t>Futbal.prípravka-nájom za telocvičňu SOU LR</t>
  </si>
  <si>
    <t>Poistenie budovy MŠ-živel.poškod.</t>
  </si>
  <si>
    <t>717002-11</t>
  </si>
  <si>
    <t>Zvýšenie základného imania spol. s r.o. Ledrov LR obch.spol.obce-účasť na majetku</t>
  </si>
  <si>
    <t>Rekonštrukcia Kul.domov Medné,HH,cintoríny, / v celkovom rozpočte</t>
  </si>
  <si>
    <t>Príjem z predaja pozemkov/Háj/</t>
  </si>
  <si>
    <t>Úroky-Termin.úver-na kapit.účasti obce/Zber.dvor a Rek.MŠ v r.2017/</t>
  </si>
  <si>
    <t xml:space="preserve">Údržba budov vo vlastníctve obce  </t>
  </si>
  <si>
    <t>Modernizácia Zber.dvora LR-kapitálové výdavky na stavbu z vlast.zdrojov obce</t>
  </si>
  <si>
    <t>Detské ihrisko pri parku LR,Rekonštr.hasič.zbojníc,Rekonštr.Domu služ.a vytvor.obchod.</t>
  </si>
  <si>
    <t>Ul.Cintrorínska,Rekonštr.cintorína LR,Rekonštr.bezdrôt.rozhlasu v obci,</t>
  </si>
  <si>
    <t>priestorov,Rekonštr.priestorov býval.pekárne LR,Nová cesta H.H ul.Medňanská,</t>
  </si>
  <si>
    <t xml:space="preserve">Čerpanie </t>
  </si>
  <si>
    <t xml:space="preserve">% plnenia </t>
  </si>
  <si>
    <t>312001-012</t>
  </si>
  <si>
    <t>Dobr.požiar.ochr.SR-dotácia na vybavenie DHZ HH</t>
  </si>
  <si>
    <t xml:space="preserve">NFP-Koh.fond-Moderniz.zber.dvora-bežné </t>
  </si>
  <si>
    <t>Daň za predajné automaty</t>
  </si>
  <si>
    <t>212004-02</t>
  </si>
  <si>
    <t>Slovanet-prenájom TKR</t>
  </si>
  <si>
    <t>223001-032</t>
  </si>
  <si>
    <t>Obč.združ.LR-vratka časti príspevku na kompostéry</t>
  </si>
  <si>
    <t>Slov.futb.zväz-Rekonštr.tribúny-areál-kapitál.transfer</t>
  </si>
  <si>
    <t>3AB1,3AB2</t>
  </si>
  <si>
    <t>Príjem z predaja bytov-dom č.71-malý kaštieľ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</si>
  <si>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</si>
  <si>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</si>
  <si>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</si>
  <si>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</si>
  <si>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>633001-02</t>
  </si>
  <si>
    <t xml:space="preserve">Zeleň - PHM, oleje, kosenie parku </t>
  </si>
  <si>
    <t>637004-02</t>
  </si>
  <si>
    <t>Úroky-Terminovaný úver-refinancované istiny zo SLZaRB- v Prima banke</t>
  </si>
  <si>
    <t>Budova Info-fontánka Námestie Led.Rovne-vodné, stočné</t>
  </si>
  <si>
    <t>Ledrov - preučt.vodného za cintoríny</t>
  </si>
  <si>
    <t>633006-13</t>
  </si>
  <si>
    <t>635006-10</t>
  </si>
  <si>
    <t>637005-08</t>
  </si>
  <si>
    <t>637005-09</t>
  </si>
  <si>
    <t>Ochrana osobných údajov-zabezp.výkonu dodávateľsky</t>
  </si>
  <si>
    <t>Matrika-príspevok zamestnávateľa do DDS</t>
  </si>
  <si>
    <t>Staveb.poriadok-príspevok zamestnávateľ do DDS</t>
  </si>
  <si>
    <t>ObP-príspevok zamestnávateľa do DDS</t>
  </si>
  <si>
    <t>DHZ LR-ozvučenie hasič.súťaže</t>
  </si>
  <si>
    <t>PZ L.Rovne - vybavenie,prac.pomôcky, všeobecný materiál z prostr.ŠR,OcÚ</t>
  </si>
  <si>
    <t>Odpadové hospodárstvo-príspevok zamestnávateľ do DDS</t>
  </si>
  <si>
    <t>Deratizácia okolia stojísk a kontajnerov v obci</t>
  </si>
  <si>
    <t>711001-09</t>
  </si>
  <si>
    <t>Dom služieb-návrh na riešenie úprav priestorov</t>
  </si>
  <si>
    <t>717002-16</t>
  </si>
  <si>
    <t>Odstavné plochy za Domom služieb LR-parkoviská,chodníky</t>
  </si>
  <si>
    <t>717002-19</t>
  </si>
  <si>
    <t>Cintorín Medné-oplotenie</t>
  </si>
  <si>
    <t>717002-55</t>
  </si>
  <si>
    <t>717002-57</t>
  </si>
  <si>
    <t>Prestavba býv.pekárne na Denný stacionár</t>
  </si>
  <si>
    <t>717002-03</t>
  </si>
  <si>
    <t>Kult.dom Medné-prístrešok</t>
  </si>
  <si>
    <t>717001-04</t>
  </si>
  <si>
    <t>Futbal.prípravka-sladkosti,materiál</t>
  </si>
  <si>
    <t>Finančné ohodnotenie za šport. a kultúrne podujatia</t>
  </si>
  <si>
    <t>Flórlbal LR-šport.odev-príspevok,štartovné</t>
  </si>
  <si>
    <t>633001-03</t>
  </si>
  <si>
    <t>Ostat.všeobec.prac.oblasť -dohody,kurič,správcovia KD,BOZP,brigádnici VZ</t>
  </si>
  <si>
    <t>717001-10</t>
  </si>
  <si>
    <t>Prekládka sietí Háj-IBV</t>
  </si>
  <si>
    <t>717002-61</t>
  </si>
  <si>
    <t>Denný stacionár-projektová dokumentácia</t>
  </si>
  <si>
    <t>Prečistenie kanalizácie,umývanie áut,čistenie a kontrola komínov</t>
  </si>
  <si>
    <t>821005-08</t>
  </si>
  <si>
    <t>Terminovaný úver-na kapit.účasti obce r.2017/Zber.dvor a Rek.MŠ/-splátka istiny</t>
  </si>
  <si>
    <t>Ledrov spol s ro.o. LR-splátka návratnej pôžičky z rozp.obce-splát.kalendár</t>
  </si>
  <si>
    <t>očakávaná</t>
  </si>
  <si>
    <t xml:space="preserve">Letné slávnosti,tlač fotodokument, občerstvenie pre hostí a futbalistov   </t>
  </si>
  <si>
    <t xml:space="preserve">Letné slávnosti-prenájom  nafuk, atrakcí a ozvučenie </t>
  </si>
  <si>
    <t>Letné slávnosti-zabezpečenie zdravotnej služby</t>
  </si>
  <si>
    <t>ZŠ-vlastné rozpočtové príjmy-zahrnuté v rozpočte ZŠ-/ŠDK,úroky,nájom,/</t>
  </si>
  <si>
    <r>
      <rPr>
        <b/>
        <sz val="9"/>
        <rFont val="Arial CE"/>
        <family val="2"/>
        <charset val="238"/>
      </rPr>
      <t>Investičné akcie:</t>
    </r>
    <r>
      <rPr>
        <sz val="9"/>
        <rFont val="Arial CE"/>
        <family val="2"/>
        <charset val="238"/>
      </rPr>
      <t xml:space="preserve"> /Parkovacie plochy v obci,Budova sídla OcÚ-sobáška,Majer-úprava sídliska,</t>
    </r>
  </si>
  <si>
    <t xml:space="preserve">Exter.manažment-Projekt-Rekonštrukcia požiarnej zbrojnice LR,H.Hôrka-bežné  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</si>
  <si>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</si>
  <si>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</si>
  <si>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</si>
  <si>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Kanc. vybavenie, stolička</t>
  </si>
  <si>
    <t>Priamy úver-na kapit.účasti obce r.2018/Zateplenie budovy OcÚ, Zberný dvor/-splátka istiny od r.2019</t>
  </si>
  <si>
    <t>Pôvodný</t>
  </si>
  <si>
    <t>rozpočet</t>
  </si>
  <si>
    <t>Posledná schv.</t>
  </si>
  <si>
    <t>schválený</t>
  </si>
  <si>
    <t>skutočnosť rozp.</t>
  </si>
  <si>
    <t>Kód zdroja 71 - Zábezpeky</t>
  </si>
  <si>
    <t>Správne poplatky            -  matrika</t>
  </si>
  <si>
    <t xml:space="preserve">Správne poplatky            - výrub stromov </t>
  </si>
  <si>
    <t xml:space="preserve">Správne poplatky             - stavebný poriadok </t>
  </si>
  <si>
    <t>na r.2019</t>
  </si>
  <si>
    <t xml:space="preserve"> 3.úpravy </t>
  </si>
  <si>
    <t>za 1-9/2019</t>
  </si>
  <si>
    <t>Návrh 4.úpravy</t>
  </si>
  <si>
    <t>na 1-12/2019</t>
  </si>
  <si>
    <t>3.úprava</t>
  </si>
  <si>
    <t>3.úpravy</t>
  </si>
  <si>
    <t xml:space="preserve">Čerpanie  programového  rozpočtu obce Lednické Rovne  za 01 - 09/2019 a návrh rozpočtového opatrenia č.4/2019 </t>
  </si>
  <si>
    <t>Občianske združ.Fitklub LR-prenájom nebyt.priest.1-12/2019</t>
  </si>
  <si>
    <t>Slovenská sporiteľňa LR-prenájom nebyt.priest.1-12/2019</t>
  </si>
  <si>
    <t>ŠFRB č.248-nedoplatky RZ 2018 -služby-príjem</t>
  </si>
  <si>
    <t>ŠFRB č.247-nedoplat RZ 2018 -služby-príjem</t>
  </si>
  <si>
    <t>NOC-Festival MDH-granty-bežné</t>
  </si>
  <si>
    <t>311000-01</t>
  </si>
  <si>
    <t>TSK TN-Festival MDH-bežné-granty</t>
  </si>
  <si>
    <t>312001-09</t>
  </si>
  <si>
    <t>Fond na podpru umenia-ŠR-Festival MDH-bežné granty</t>
  </si>
  <si>
    <t>Príjem z predaja požiar.vozidla V3S</t>
  </si>
  <si>
    <t>ŠR-Enviromentálny fond-popl.za uloženie odpadu</t>
  </si>
  <si>
    <t>Dotácia-strava žiakov v materskej škole</t>
  </si>
  <si>
    <t>312012-88</t>
  </si>
  <si>
    <t>312001-15</t>
  </si>
  <si>
    <t>312001-19</t>
  </si>
  <si>
    <t>Voľby do EP 2019-transfer</t>
  </si>
  <si>
    <t>Voľby Prezidenta 2019-I.kolo-transfer</t>
  </si>
  <si>
    <t>Voľby Prezidenta 2019-II.kolo-transfer</t>
  </si>
  <si>
    <t>1AC2</t>
  </si>
  <si>
    <t>ÚPSVaR-NFP-Zapoj.nezam.do obnovy kult.dedič.-park-transfer</t>
  </si>
  <si>
    <t>Poplatky za uloženie odpadu na skládku Podstránie-Megawaste  12/2018</t>
  </si>
  <si>
    <t>z prenajatých pozemkov-Koyš, Rác,Korbelová,Prekop,Považská vodárenská spol.</t>
  </si>
  <si>
    <t>Súdne poplatky-vratky-zámena pozemku pod ZŠ</t>
  </si>
  <si>
    <t>223001-37</t>
  </si>
  <si>
    <t>Súdne poplatky-Emibar-trovy práv.zastupovania</t>
  </si>
  <si>
    <t>311-08</t>
  </si>
  <si>
    <t>AB Sped Bolega-Medň.hody 2019-fin.dar-občerstv.,hudba</t>
  </si>
  <si>
    <t>Úrad vlády SR-dotácia na vybudovanie detského ihriska v parčíku pri KD LR-Kapitály</t>
  </si>
  <si>
    <t>322001-06</t>
  </si>
  <si>
    <t>MK SR-Obnova histor.parku LR-projekt.dokumentácia-dotácia-kapitály</t>
  </si>
  <si>
    <t>233001-09</t>
  </si>
  <si>
    <t>Príjem z predaja pozemkov HH-pri KD-Šerá Eva</t>
  </si>
  <si>
    <t>454002-02</t>
  </si>
  <si>
    <t>131F</t>
  </si>
  <si>
    <t>Prevod nevyčerp.dotácie zo ŠR  z r.2018-Rekonštrukcia hasič.zbrojnica HH a LR-kapitály</t>
  </si>
  <si>
    <t>453000-02</t>
  </si>
  <si>
    <t>131I</t>
  </si>
  <si>
    <t>Prevod nevyčerp.dotácie zo ŠR z r.2018-dopravné žiakom ZŠ LR</t>
  </si>
  <si>
    <t>Prevod z peň.fond.prev.z RF-prebytok hospodár.z r.2018-zost.na BU</t>
  </si>
  <si>
    <t>456002-30</t>
  </si>
  <si>
    <t>Zábezpeky-Rekonštrukcia Zdravotného stredisla LR-záväzok</t>
  </si>
  <si>
    <t>456002-31</t>
  </si>
  <si>
    <t>Zábezpeky-Zvýšenie kapacity budovy MŠ LR-záväzok</t>
  </si>
  <si>
    <t>Voľby Prezidenta 2019-I.kolo-bežné výdavky</t>
  </si>
  <si>
    <t>Voľby Prezidenta 2019-II.kolo-bežné výdavky</t>
  </si>
  <si>
    <t>Voľby do EP 2019-bežné výdavky</t>
  </si>
  <si>
    <t>Oprava miestneho rozhlasu,</t>
  </si>
  <si>
    <t>Prepravné-čistenie kanalizácie vo dvore OcÚ, Fitklub</t>
  </si>
  <si>
    <t>20 b.j.I.et.č.248-preplatok z RZ 2018...-služby</t>
  </si>
  <si>
    <t>20 b.j.I.et.č.247-preplatok z RZ 2018....-služby</t>
  </si>
  <si>
    <t>MK SR-Celoštátna súťažná prehliadka malých dych.hudieb-výdavky fin zo ŠR</t>
  </si>
  <si>
    <t>MK SR-Celoštátna súťažná prehliadka malých dych.hudieb-výdavky fin z rozp.obce</t>
  </si>
  <si>
    <t>Celoštátna súťažná prehliadka malých dych.hudieb-výdavky fin z TSK TN</t>
  </si>
  <si>
    <t>Celoštátna súťažná prehliadka malých dych.hudieb-výdavky fin z NOC BA</t>
  </si>
  <si>
    <t>KD Medné-všeob.material</t>
  </si>
  <si>
    <t>05,4,0</t>
  </si>
  <si>
    <t>611,621,633010</t>
  </si>
  <si>
    <t>ÚPSVaR-Zapojenie nezamestnaných do obn.kult.dedič-park-výdavky na pracovníkov-zo ŠR</t>
  </si>
  <si>
    <t>ÚPSVaR-Zapojenie nezamestn.do obn.kult.dedič-park-výdavky na pracovníkov-z rozp obce</t>
  </si>
  <si>
    <t>Správa OcÚ- na odchodné do dôchodku</t>
  </si>
  <si>
    <t>711001-11</t>
  </si>
  <si>
    <t>Kúpa pozemku-od SPF pod ZŠ LR</t>
  </si>
  <si>
    <t>ÚPD obce</t>
  </si>
  <si>
    <t>633010-02</t>
  </si>
  <si>
    <t>Boxklub LR-príspevok na nákup šport.odevu,materiál.</t>
  </si>
  <si>
    <t>641012-01</t>
  </si>
  <si>
    <t>641012-02</t>
  </si>
  <si>
    <t>Ledrov-bežný transfer-zabezpeč.prevádzky detských ihrísk v obci</t>
  </si>
  <si>
    <t>doplatok r.2018-Dotácia pre Ledrov spol. s r.o. LR-Kúpalisko na úhradu miezd,odv.plavčíkov, energii a vybav</t>
  </si>
  <si>
    <t>641012-03</t>
  </si>
  <si>
    <t>Ledrov-bež.transfer-zabezp.prevádzky predajne v KD HH</t>
  </si>
  <si>
    <t>Správa OcÚ - inter.vybavenie,skartovačka,telefony</t>
  </si>
  <si>
    <t xml:space="preserve">                  - parkovné za osoboné motor.vozidlá</t>
  </si>
  <si>
    <t xml:space="preserve">Správa OcU-voľby-evidencia obyvateľstva,-dohoda o prac.činnosti </t>
  </si>
  <si>
    <t>637026-03</t>
  </si>
  <si>
    <t xml:space="preserve">Správa OcU-úsek život.prostredia OcÚ-dohoda o prac.činnosti </t>
  </si>
  <si>
    <t>642015-02</t>
  </si>
  <si>
    <t>Kontrolor-PN do 10 dní</t>
  </si>
  <si>
    <t>651002-08</t>
  </si>
  <si>
    <t>Stojany na bicykle-k Infocentru LR námestie-2 ks</t>
  </si>
  <si>
    <t>Lavičky-Námestie Námestie LR-opravy</t>
  </si>
  <si>
    <t>Priestory po VÚB-el.energia</t>
  </si>
  <si>
    <t>632001-09</t>
  </si>
  <si>
    <t>Priestory po VÚB-plyn</t>
  </si>
  <si>
    <t>632002-08</t>
  </si>
  <si>
    <t>Priestory po bývalej pekárni-vodné,stočné</t>
  </si>
  <si>
    <t>Okolie kaplnky v HH-parkové lavičky 4 ks a 2 ks odpad.koše</t>
  </si>
  <si>
    <t>20 b.j.II.etapa č.248-materiál na opravy</t>
  </si>
  <si>
    <t>633006-015</t>
  </si>
  <si>
    <t>Cintoríny LR, HH, Medné-materiál</t>
  </si>
  <si>
    <t>633006-16</t>
  </si>
  <si>
    <t>Informačné tabule na budove OcÚ</t>
  </si>
  <si>
    <t>633006-017</t>
  </si>
  <si>
    <t>Lavičky-detské ihrisko HH</t>
  </si>
  <si>
    <t>Budova OcÚ č.32-výmena PVC podlahy-chodba a kancelárie, opravy budovy-material</t>
  </si>
  <si>
    <t>635006-013</t>
  </si>
  <si>
    <t>Dom smútku LR-staveb.práce-opravy dlažby</t>
  </si>
  <si>
    <t>635006-014</t>
  </si>
  <si>
    <t>Priestory Obec.polície-žaluzie na okná</t>
  </si>
  <si>
    <t>Zdravotné stredisko LR-oprava strešnej krytiny</t>
  </si>
  <si>
    <t>635006-016</t>
  </si>
  <si>
    <t>Autobusové zastávky Námestie LR-opravy</t>
  </si>
  <si>
    <t>635006-017</t>
  </si>
  <si>
    <t>Minerva a Mauzóleum v parku LR-klampiarske práce-opravy</t>
  </si>
  <si>
    <t>635006-018</t>
  </si>
  <si>
    <t>Zdravotné stredisko LR-staveb.úpravy po nájomníkoch</t>
  </si>
  <si>
    <t>635006-019</t>
  </si>
  <si>
    <t>Oprava poškodenej kanalizácie vo dvore OcÚ</t>
  </si>
  <si>
    <t>635006-020</t>
  </si>
  <si>
    <t>Fitnescentrum LR-poškod.vodovod.potrubie-výmena podlahy a maliar.práce</t>
  </si>
  <si>
    <t>635006-021</t>
  </si>
  <si>
    <t>Oprava poškodeného pomníka po veter.smršti-cintorín LR/padlý strom</t>
  </si>
  <si>
    <t>635006-022</t>
  </si>
  <si>
    <t>Odvodnenie asfalt.plochy pri bežec.dráhe-hasič.zbrojnica LR</t>
  </si>
  <si>
    <t>635006-023</t>
  </si>
  <si>
    <t>Cintorín Hôrka-dopojenie vody</t>
  </si>
  <si>
    <t>635006-024</t>
  </si>
  <si>
    <t>Ul.Horenická-odvodnenie a trativod-práce</t>
  </si>
  <si>
    <t>637005-010</t>
  </si>
  <si>
    <t>Vyb.den.stacionára-konzul.porad.služba-exter.manažment</t>
  </si>
  <si>
    <t>637005-011</t>
  </si>
  <si>
    <t>Vybudovanie centra zdravot.starostlivosti-externý manažment</t>
  </si>
  <si>
    <t>637005-014</t>
  </si>
  <si>
    <t>Čistenie potoka HH-hlotský potok</t>
  </si>
  <si>
    <t>Príprava Územ.plánu obce-odvody do fondov z dohody o vykonaní práce</t>
  </si>
  <si>
    <t>637005-015</t>
  </si>
  <si>
    <t>Územný plán obce-exter.manažment</t>
  </si>
  <si>
    <t>637005-016</t>
  </si>
  <si>
    <t>Rekonštr.strechy budovy OcÚ-externý manažmet</t>
  </si>
  <si>
    <t>637005-017</t>
  </si>
  <si>
    <t>Projekt.dokumentácia IBV Háj-prekládka sietí-verejné obstarávanie</t>
  </si>
  <si>
    <t>637027-01</t>
  </si>
  <si>
    <t>Príprava Územ.plánu obce-dohoda o vykonaní práce-odmena</t>
  </si>
  <si>
    <t>Stavebný poriadok-údržba výpočtovej techniky</t>
  </si>
  <si>
    <t>Stavebný poriadok-PN do 10 dní</t>
  </si>
  <si>
    <t xml:space="preserve">                        - nákup mobil.telefónu</t>
  </si>
  <si>
    <t xml:space="preserve">                       - školenie</t>
  </si>
  <si>
    <t>PZ HH - vybavenie,prac.pomôcky, všeobecný materiál z prostr.ŠR,OcÚ</t>
  </si>
  <si>
    <t>PZ HH-cestovné náhrady</t>
  </si>
  <si>
    <t>DHZ LR-špeciálny materiál</t>
  </si>
  <si>
    <t>633007-03</t>
  </si>
  <si>
    <t>DHZ LR-defibrilátor</t>
  </si>
  <si>
    <t>DHZ LR-prenájom mobil.zábran-na kultúrne akcie</t>
  </si>
  <si>
    <t>DHZ HH-lekárske prehliadky</t>
  </si>
  <si>
    <t>Zber.dvor-inform.vitrína, lišta na strechu</t>
  </si>
  <si>
    <t>Zber.dvor-čistenie kanalizácie</t>
  </si>
  <si>
    <t>Zber.dvor-oprava brány</t>
  </si>
  <si>
    <t>Zber.dvor-kamer.systém-servis</t>
  </si>
  <si>
    <t>Moderniz.Zber.dvora-externý manažment-fin. z rozp.obce</t>
  </si>
  <si>
    <t>637011-01</t>
  </si>
  <si>
    <t>Zberný dvor-revízie</t>
  </si>
  <si>
    <t>Megawaste-poplatok za uloženie odpadu na novú skládku Podstránie v kalendár.roku</t>
  </si>
  <si>
    <t>Kompostáreň-PN do 10 dní</t>
  </si>
  <si>
    <t>642001-01</t>
  </si>
  <si>
    <t>Vojen.podpor.nadácia-dar na kniž.publikác.-Okamihy vzdoru</t>
  </si>
  <si>
    <t>Asfaltovanie komunikácii-verejné obstarávanie</t>
  </si>
  <si>
    <t>Materská škola-ventilátor v kuchyni-oprava</t>
  </si>
  <si>
    <t>Prístavba MŠ-projekt-externý manažmet</t>
  </si>
  <si>
    <t>637005-04</t>
  </si>
  <si>
    <t>Eneregtické certifikáta-Zníž.ereg.náročn.budovy MŠ</t>
  </si>
  <si>
    <t>01,1,0</t>
  </si>
  <si>
    <t>Správa OcÚ-nový kopírovací stroj</t>
  </si>
  <si>
    <t>Sobášna miestnosť LR-ozvučovacia technika-nákup</t>
  </si>
  <si>
    <t>713003-01</t>
  </si>
  <si>
    <t>OcÚ-klimatizačné jednotky-dodávka a montáž-5 ks</t>
  </si>
  <si>
    <t>713005-01</t>
  </si>
  <si>
    <t>Ul.Schreiberova LR-kamerový systém</t>
  </si>
  <si>
    <t>Kúpa pozemkov -od p.Crkoňa J-Ul.Medová</t>
  </si>
  <si>
    <t>Detské ihrisko pri parku LR-zostava</t>
  </si>
  <si>
    <t>713004-05</t>
  </si>
  <si>
    <t>Hliníkové pódium-rozšírenie a doplnenie</t>
  </si>
  <si>
    <t>Priestory sobášky a dolné priestory OcÚ-elektronic.zabezp.systém</t>
  </si>
  <si>
    <t>716-013</t>
  </si>
  <si>
    <t>Studňa Kúpalisko-projekt</t>
  </si>
  <si>
    <t>717001-012</t>
  </si>
  <si>
    <t>717001-015</t>
  </si>
  <si>
    <t>Oplotenie ihriska Majerská LR</t>
  </si>
  <si>
    <t>717001-016</t>
  </si>
  <si>
    <t>Garáže a parkoviská Majerská-II.etapa</t>
  </si>
  <si>
    <t>717001-018</t>
  </si>
  <si>
    <t>717001-019</t>
  </si>
  <si>
    <t>Rozšírenie cintorína LR-arch.urban.štúdia</t>
  </si>
  <si>
    <t>717001-020</t>
  </si>
  <si>
    <t>Oddychová zóna HH-po zbúraní RD Pupák-urban.návrh</t>
  </si>
  <si>
    <t>717001-22</t>
  </si>
  <si>
    <t>Parkoviská Staré dvory LR</t>
  </si>
  <si>
    <t>717001-023</t>
  </si>
  <si>
    <t>Futbal.areál ŠK LR-oplotenie</t>
  </si>
  <si>
    <t>717002-017</t>
  </si>
  <si>
    <t>Cintorín Hôrka-nové oplotenie,brána</t>
  </si>
  <si>
    <t>Rekonštrukcia budovy OcÚ č.32, strecha-staveb.úpravy</t>
  </si>
  <si>
    <t>717002-65</t>
  </si>
  <si>
    <t>Búracie práce býv.WC-let.amfiteáter- nová terasa</t>
  </si>
  <si>
    <t>Kult.dom Medné-rekonštrukcia osvetlenia</t>
  </si>
  <si>
    <t>717002-68</t>
  </si>
  <si>
    <t>Rekonštrukcia priestorov po VÚB na priestory kancelárii</t>
  </si>
  <si>
    <t>717002-070</t>
  </si>
  <si>
    <t>Rekonštrukcia miest.komunikácii Ul.Májová</t>
  </si>
  <si>
    <t>Budova Ledrov č.369-rekonštr.okien a dverí, strechy a kúrenia,</t>
  </si>
  <si>
    <t>Rozšírenie budovy MŠ LR-realizácia prác z rozp.obce</t>
  </si>
  <si>
    <t>KD LR-let.amfit.-farby na náter lavičiek</t>
  </si>
  <si>
    <t>Bežecký klub Led.Rovne-príspevok na odev,obuv</t>
  </si>
  <si>
    <t>Futbalové ihrisko-vertikulácia,podsev</t>
  </si>
  <si>
    <t>Bežecký klub Led.Rovne-príspevok na činnosť-ubytovanie</t>
  </si>
  <si>
    <t>621-01</t>
  </si>
  <si>
    <t>Letné kino-premietanie-odvody z dohody o vykonaní práce</t>
  </si>
  <si>
    <t xml:space="preserve">Nová sobáška OcÚ a zasadačka-rohože-kúpa </t>
  </si>
  <si>
    <t>Kultúrne akcie-plachty na stánky-kúpa</t>
  </si>
  <si>
    <t>Kult.akcie-materiál,tomboly,plagáty,občerstv.</t>
  </si>
  <si>
    <t>636002-02</t>
  </si>
  <si>
    <t>Premietanie letného kina-požičovné DVD</t>
  </si>
  <si>
    <t>Vecné dary pre žiakov,súťaže</t>
  </si>
  <si>
    <t>637002-01</t>
  </si>
  <si>
    <t>20 ks Kniha-Okamihy vzdoru</t>
  </si>
  <si>
    <t>KD Medné-pripoj.poplatok el.energ.</t>
  </si>
  <si>
    <t>637004-06</t>
  </si>
  <si>
    <t>Nafotenie virtual.prehliadky-park,ZŠ,ihrisko</t>
  </si>
  <si>
    <t>637004-07</t>
  </si>
  <si>
    <t>Pamätná tabuľa obetiam I.a II.sv.vojny na budove KD LR</t>
  </si>
  <si>
    <t>637004-08</t>
  </si>
  <si>
    <t>Sto rokov športu-prepis strojom písaných textov do form.doc.</t>
  </si>
  <si>
    <t>637005-02</t>
  </si>
  <si>
    <t>Letný amfit.-montáž premietac.plátna</t>
  </si>
  <si>
    <t>KD HH-oprava a údržba, revízie</t>
  </si>
  <si>
    <t>Let.kino-premietanie-dohoda o vykonaní práce-odmena</t>
  </si>
  <si>
    <t>AB Sped A.Bolega-Medňanské hody 2019-z daru-hudba a občerstvenie</t>
  </si>
  <si>
    <t>Park-informačné tabule ku pamiatkam</t>
  </si>
  <si>
    <t>Zberný dvor-technika-poistenie dopr.prostr. a stavby</t>
  </si>
  <si>
    <t>Verej.obstaráv. na výkon správa a údržby verej.osvetl.</t>
  </si>
  <si>
    <t>223001-38</t>
  </si>
  <si>
    <t>Stred.energetika-vratka za elektr.energiu-zrušenie odber.miesta</t>
  </si>
  <si>
    <t>KD HH-vybavenie</t>
  </si>
  <si>
    <t>Rekonštrukcia Požiar.zbrojnice Led.Rovne-z dotácie zo ŠR z r.2018</t>
  </si>
  <si>
    <t>Rekonštrukcia Požiar.zbrojnice H.Hôrka-z dotácie zo ŠR z r.2018</t>
  </si>
  <si>
    <t>Rekonštrukcia Požiar.zbrojnice H.Hôrka-z z rozpočtu obce</t>
  </si>
  <si>
    <t>Rekonštrukcia Požiar.zbrojnice Led.Rovne-z z rozpočtu obce</t>
  </si>
  <si>
    <t>Detské ihrisko pri parčíku KD LR-z rozp.obce</t>
  </si>
  <si>
    <t xml:space="preserve">                       -prenájom budovy-Infocentrum Námestie LR-</t>
  </si>
  <si>
    <t>Obnova historic.parku LR-výdavky súvisiace s projektom z nórskych fondov</t>
  </si>
  <si>
    <t>ZŠ-výdavky za stravu žiakov-bez režijných nákl-RO rozpočtované</t>
  </si>
  <si>
    <t>Správa OcU-životné prostred.-odvody z dohody o prac.činn.</t>
  </si>
  <si>
    <t>ZŠ-výdavky za stravu žiakov-bezplatná strava žiakov  v ZŠ od 9-12/019 bez režijných nákl-RO rozpočtované</t>
  </si>
  <si>
    <t xml:space="preserve">Výdavky-Voľby voľby 2019-bežné výdavky    </t>
  </si>
  <si>
    <t xml:space="preserve">Správa OcÚ - združené poistenie majetku obce, osoby vo vozidle </t>
  </si>
  <si>
    <t xml:space="preserve">                       - bytové priestory č.71-do 30.6.2019</t>
  </si>
  <si>
    <t>ZŠ-príjmy  za stravu /bez dotácie zo ŠR/-rozpočtované</t>
  </si>
  <si>
    <t>MŠ-príjmy za stravu /bez dotácie zo ŠR/ rozpočtované</t>
  </si>
  <si>
    <t>MŠ-výdavky za stravu /bez dotácie zo ŠR/-rozpočtované</t>
  </si>
  <si>
    <t>MŠ-výdavky za stravu / z dotácie zo ŠR/-rozpočtované</t>
  </si>
  <si>
    <t>Premostenie Horenice-GP</t>
  </si>
  <si>
    <t xml:space="preserve">Prenájom-        - VÚB </t>
  </si>
  <si>
    <t xml:space="preserve">                                     - LEDROV-voda,el.en.-cintoríny </t>
  </si>
  <si>
    <t xml:space="preserve">Prefakturácia energii -    DEL-voda </t>
  </si>
  <si>
    <t xml:space="preserve">                      - školenie</t>
  </si>
  <si>
    <t xml:space="preserve">Opravy miest.komunikácii-Májová,Kaštielska-Medné,Na barinách,Súhradka,bežné vysprávky komunikácii, </t>
  </si>
  <si>
    <t>Mikroregión- Kompostéry do domácností,exter.manažment-fin. z rozp. obce</t>
  </si>
  <si>
    <t>ÚPSVaR-dotácia-HN 1-8/019 pre žiakov ZŠ</t>
  </si>
  <si>
    <t>V Lednických Rovniach 25.11.2019                                          Mgr. Marian Horečný</t>
  </si>
  <si>
    <t xml:space="preserve">                                                                                                        starosta obce</t>
  </si>
  <si>
    <t>Úroky-Termin.úver-inv.akcie-kapit./v r.2018-Parkovisko za Domom služieb,zatepl.OcÚ,PD Zdravot.stred.</t>
  </si>
  <si>
    <t xml:space="preserve">ZŠ-ŠJ-origi.kompet.-kapit.výdavky-vybavenie kuchyne- financ. z rozp.obce-z podiel.daní        </t>
  </si>
  <si>
    <t xml:space="preserve">skutočnosť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</si>
</sst>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13" fillId="0" borderId="0" xfId="0" applyFont="1" applyFill="1" applyBorder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1" fontId="3" fillId="0" borderId="3" xfId="0" applyNumberFormat="1" applyFont="1" applyBorder="1"/>
    <xf numFmtId="0" fontId="0" fillId="2" borderId="0" xfId="0" applyFill="1"/>
    <xf numFmtId="0" fontId="9" fillId="2" borderId="30" xfId="0" applyFont="1" applyFill="1" applyBorder="1"/>
    <xf numFmtId="0" fontId="18" fillId="0" borderId="0" xfId="0" applyFont="1"/>
    <xf numFmtId="0" fontId="15" fillId="0" borderId="0" xfId="0" applyFont="1"/>
    <xf numFmtId="0" fontId="17" fillId="0" borderId="0" xfId="0" applyFont="1" applyFill="1" applyBorder="1"/>
    <xf numFmtId="0" fontId="0" fillId="0" borderId="3" xfId="0" applyFont="1" applyBorder="1" applyAlignment="1">
      <alignment horizontal="right"/>
    </xf>
    <xf numFmtId="0" fontId="23" fillId="0" borderId="5" xfId="0" applyFont="1" applyBorder="1"/>
    <xf numFmtId="0" fontId="23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9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3" xfId="0" applyNumberFormat="1" applyFont="1" applyFill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4" fillId="0" borderId="9" xfId="0" applyNumberFormat="1" applyFont="1" applyFill="1" applyBorder="1"/>
    <xf numFmtId="1" fontId="3" fillId="0" borderId="9" xfId="0" applyNumberFormat="1" applyFont="1" applyFill="1" applyBorder="1"/>
    <xf numFmtId="1" fontId="24" fillId="0" borderId="0" xfId="0" applyNumberFormat="1" applyFont="1" applyFill="1" applyBorder="1"/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3" xfId="0" applyFont="1" applyBorder="1"/>
    <xf numFmtId="0" fontId="17" fillId="0" borderId="2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0" xfId="0" applyNumberFormat="1" applyFont="1" applyBorder="1"/>
    <xf numFmtId="0" fontId="19" fillId="0" borderId="9" xfId="0" applyFont="1" applyBorder="1"/>
    <xf numFmtId="0" fontId="20" fillId="0" borderId="3" xfId="0" applyFont="1" applyBorder="1"/>
    <xf numFmtId="0" fontId="17" fillId="0" borderId="9" xfId="0" applyFont="1" applyBorder="1"/>
    <xf numFmtId="2" fontId="21" fillId="0" borderId="0" xfId="0" applyNumberFormat="1" applyFont="1"/>
    <xf numFmtId="0" fontId="2" fillId="2" borderId="0" xfId="0" applyFont="1" applyFill="1" applyBorder="1"/>
    <xf numFmtId="1" fontId="20" fillId="0" borderId="0" xfId="0" applyNumberFormat="1" applyFont="1" applyFill="1" applyBorder="1"/>
    <xf numFmtId="0" fontId="2" fillId="2" borderId="16" xfId="0" applyFont="1" applyFill="1" applyBorder="1"/>
    <xf numFmtId="0" fontId="21" fillId="0" borderId="3" xfId="0" applyFont="1" applyBorder="1" applyAlignment="1">
      <alignment horizontal="right"/>
    </xf>
    <xf numFmtId="0" fontId="21" fillId="0" borderId="3" xfId="0" applyFont="1" applyFill="1" applyBorder="1" applyAlignment="1">
      <alignment horizontal="right"/>
    </xf>
    <xf numFmtId="0" fontId="21" fillId="0" borderId="9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0" xfId="0" applyFont="1"/>
    <xf numFmtId="0" fontId="19" fillId="0" borderId="3" xfId="0" applyFont="1" applyBorder="1"/>
    <xf numFmtId="0" fontId="7" fillId="0" borderId="17" xfId="0" applyFont="1" applyBorder="1"/>
    <xf numFmtId="1" fontId="4" fillId="0" borderId="15" xfId="0" applyNumberFormat="1" applyFont="1" applyFill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0" borderId="32" xfId="0" applyFont="1" applyBorder="1"/>
    <xf numFmtId="0" fontId="10" fillId="0" borderId="23" xfId="0" applyFont="1" applyBorder="1"/>
    <xf numFmtId="0" fontId="10" fillId="0" borderId="33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4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5" xfId="0" applyFont="1" applyBorder="1"/>
    <xf numFmtId="0" fontId="27" fillId="3" borderId="0" xfId="0" applyFont="1" applyFill="1" applyBorder="1"/>
    <xf numFmtId="0" fontId="28" fillId="3" borderId="0" xfId="0" applyFont="1" applyFill="1" applyBorder="1"/>
    <xf numFmtId="1" fontId="27" fillId="3" borderId="0" xfId="0" applyNumberFormat="1" applyFont="1" applyFill="1" applyBorder="1"/>
    <xf numFmtId="1" fontId="3" fillId="0" borderId="19" xfId="0" applyNumberFormat="1" applyFont="1" applyFill="1" applyBorder="1"/>
    <xf numFmtId="0" fontId="20" fillId="0" borderId="17" xfId="0" applyFont="1" applyBorder="1"/>
    <xf numFmtId="2" fontId="10" fillId="0" borderId="0" xfId="0" applyNumberFormat="1" applyFont="1" applyBorder="1"/>
    <xf numFmtId="1" fontId="25" fillId="0" borderId="0" xfId="0" applyNumberFormat="1" applyFont="1" applyFill="1" applyBorder="1"/>
    <xf numFmtId="0" fontId="20" fillId="0" borderId="17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3" fillId="0" borderId="14" xfId="0" applyNumberFormat="1" applyFont="1" applyFill="1" applyBorder="1"/>
    <xf numFmtId="2" fontId="4" fillId="0" borderId="0" xfId="0" applyNumberFormat="1" applyFont="1" applyFill="1" applyBorder="1"/>
    <xf numFmtId="2" fontId="27" fillId="3" borderId="0" xfId="0" applyNumberFormat="1" applyFont="1" applyFill="1" applyBorder="1"/>
    <xf numFmtId="2" fontId="20" fillId="0" borderId="0" xfId="0" applyNumberFormat="1" applyFont="1" applyFill="1" applyBorder="1"/>
    <xf numFmtId="0" fontId="29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0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1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9" fontId="1" fillId="0" borderId="0" xfId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3" fillId="0" borderId="18" xfId="0" applyNumberFormat="1" applyFont="1" applyFill="1" applyBorder="1"/>
    <xf numFmtId="0" fontId="17" fillId="0" borderId="0" xfId="0" applyFont="1" applyBorder="1"/>
    <xf numFmtId="1" fontId="17" fillId="0" borderId="0" xfId="0" applyNumberFormat="1" applyFont="1" applyBorder="1"/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0" fillId="0" borderId="9" xfId="0" applyFont="1" applyBorder="1"/>
    <xf numFmtId="0" fontId="1" fillId="0" borderId="3" xfId="0" applyFont="1" applyBorder="1"/>
    <xf numFmtId="0" fontId="19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9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Fill="1" applyBorder="1"/>
    <xf numFmtId="0" fontId="19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2" fontId="3" fillId="0" borderId="15" xfId="0" applyNumberFormat="1" applyFont="1" applyBorder="1"/>
    <xf numFmtId="2" fontId="4" fillId="0" borderId="9" xfId="0" applyNumberFormat="1" applyFont="1" applyFill="1" applyBorder="1"/>
    <xf numFmtId="2" fontId="4" fillId="0" borderId="15" xfId="0" applyNumberFormat="1" applyFont="1" applyFill="1" applyBorder="1"/>
    <xf numFmtId="2" fontId="24" fillId="0" borderId="0" xfId="0" applyNumberFormat="1" applyFont="1" applyFill="1" applyBorder="1"/>
    <xf numFmtId="2" fontId="25" fillId="0" borderId="0" xfId="0" applyNumberFormat="1" applyFont="1" applyFill="1" applyBorder="1"/>
    <xf numFmtId="2" fontId="29" fillId="2" borderId="0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35" fillId="0" borderId="9" xfId="0" applyFont="1" applyBorder="1"/>
    <xf numFmtId="2" fontId="0" fillId="0" borderId="3" xfId="0" applyNumberFormat="1" applyFont="1" applyBorder="1"/>
    <xf numFmtId="2" fontId="4" fillId="0" borderId="17" xfId="0" applyNumberFormat="1" applyFont="1" applyBorder="1"/>
    <xf numFmtId="2" fontId="4" fillId="0" borderId="25" xfId="0" applyNumberFormat="1" applyFont="1" applyBorder="1"/>
    <xf numFmtId="2" fontId="0" fillId="0" borderId="15" xfId="0" applyNumberFormat="1" applyFont="1" applyBorder="1"/>
    <xf numFmtId="2" fontId="8" fillId="0" borderId="0" xfId="0" applyNumberFormat="1" applyFont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2" fontId="1" fillId="0" borderId="3" xfId="0" applyNumberFormat="1" applyFont="1" applyBorder="1"/>
    <xf numFmtId="0" fontId="26" fillId="0" borderId="3" xfId="0" applyFont="1" applyBorder="1"/>
    <xf numFmtId="0" fontId="35" fillId="0" borderId="3" xfId="0" applyFont="1" applyFill="1" applyBorder="1"/>
    <xf numFmtId="2" fontId="1" fillId="0" borderId="15" xfId="0" applyNumberFormat="1" applyFont="1" applyBorder="1"/>
    <xf numFmtId="2" fontId="1" fillId="0" borderId="25" xfId="0" applyNumberFormat="1" applyFont="1" applyBorder="1"/>
    <xf numFmtId="1" fontId="10" fillId="0" borderId="0" xfId="0" applyNumberFormat="1" applyFont="1"/>
    <xf numFmtId="1" fontId="32" fillId="0" borderId="0" xfId="0" applyNumberFormat="1" applyFont="1"/>
    <xf numFmtId="1" fontId="24" fillId="0" borderId="0" xfId="0" applyNumberFormat="1" applyFont="1" applyBorder="1"/>
    <xf numFmtId="0" fontId="20" fillId="0" borderId="15" xfId="0" applyFont="1" applyBorder="1"/>
    <xf numFmtId="1" fontId="1" fillId="0" borderId="15" xfId="0" applyNumberFormat="1" applyFont="1" applyFill="1" applyBorder="1"/>
    <xf numFmtId="0" fontId="36" fillId="0" borderId="12" xfId="0" applyFont="1" applyBorder="1"/>
    <xf numFmtId="0" fontId="9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26" fillId="0" borderId="9" xfId="0" applyFont="1" applyBorder="1"/>
    <xf numFmtId="1" fontId="30" fillId="0" borderId="0" xfId="0" applyNumberFormat="1" applyFont="1" applyBorder="1"/>
    <xf numFmtId="2" fontId="30" fillId="0" borderId="0" xfId="0" applyNumberFormat="1" applyFont="1" applyBorder="1"/>
    <xf numFmtId="0" fontId="16" fillId="0" borderId="0" xfId="0" applyFont="1" applyFill="1" applyBorder="1"/>
    <xf numFmtId="0" fontId="2" fillId="2" borderId="22" xfId="0" applyFont="1" applyFill="1" applyBorder="1"/>
    <xf numFmtId="0" fontId="36" fillId="0" borderId="8" xfId="0" applyFont="1" applyBorder="1"/>
    <xf numFmtId="0" fontId="36" fillId="0" borderId="3" xfId="0" applyFont="1" applyBorder="1"/>
    <xf numFmtId="0" fontId="36" fillId="0" borderId="3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6" xfId="0" applyFont="1" applyFill="1" applyBorder="1"/>
    <xf numFmtId="0" fontId="2" fillId="2" borderId="19" xfId="0" applyFont="1" applyFill="1" applyBorder="1" applyAlignment="1">
      <alignment horizontal="center"/>
    </xf>
    <xf numFmtId="0" fontId="37" fillId="0" borderId="3" xfId="0" applyFont="1" applyBorder="1"/>
    <xf numFmtId="0" fontId="38" fillId="0" borderId="3" xfId="0" applyFont="1" applyBorder="1" applyAlignment="1">
      <alignment horizontal="right"/>
    </xf>
    <xf numFmtId="0" fontId="38" fillId="0" borderId="3" xfId="0" applyFont="1" applyBorder="1"/>
    <xf numFmtId="1" fontId="38" fillId="0" borderId="3" xfId="0" applyNumberFormat="1" applyFont="1" applyBorder="1"/>
    <xf numFmtId="2" fontId="38" fillId="0" borderId="3" xfId="0" applyNumberFormat="1" applyFont="1" applyBorder="1"/>
    <xf numFmtId="1" fontId="38" fillId="0" borderId="9" xfId="0" applyNumberFormat="1" applyFont="1" applyBorder="1"/>
    <xf numFmtId="1" fontId="38" fillId="0" borderId="3" xfId="0" applyNumberFormat="1" applyFont="1" applyFill="1" applyBorder="1"/>
    <xf numFmtId="1" fontId="4" fillId="4" borderId="0" xfId="0" applyNumberFormat="1" applyFont="1" applyFill="1" applyBorder="1"/>
    <xf numFmtId="0" fontId="17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8" fillId="0" borderId="0" xfId="0" applyFont="1" applyBorder="1"/>
    <xf numFmtId="1" fontId="38" fillId="0" borderId="0" xfId="0" applyNumberFormat="1" applyFont="1" applyBorder="1"/>
    <xf numFmtId="2" fontId="38" fillId="0" borderId="0" xfId="0" applyNumberFormat="1" applyFont="1" applyBorder="1"/>
    <xf numFmtId="0" fontId="20" fillId="0" borderId="0" xfId="0" applyFont="1" applyBorder="1" applyAlignment="1">
      <alignment horizontal="center"/>
    </xf>
    <xf numFmtId="1" fontId="1" fillId="0" borderId="0" xfId="0" applyNumberFormat="1" applyFont="1" applyBorder="1"/>
    <xf numFmtId="1" fontId="0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2" fontId="4" fillId="0" borderId="37" xfId="0" applyNumberFormat="1" applyFont="1" applyBorder="1"/>
    <xf numFmtId="2" fontId="4" fillId="0" borderId="4" xfId="0" applyNumberFormat="1" applyFont="1" applyBorder="1"/>
    <xf numFmtId="1" fontId="3" fillId="4" borderId="19" xfId="0" applyNumberFormat="1" applyFont="1" applyFill="1" applyBorder="1"/>
    <xf numFmtId="1" fontId="38" fillId="4" borderId="14" xfId="0" applyNumberFormat="1" applyFont="1" applyFill="1" applyBorder="1"/>
    <xf numFmtId="1" fontId="3" fillId="4" borderId="14" xfId="0" applyNumberFormat="1" applyFont="1" applyFill="1" applyBorder="1"/>
    <xf numFmtId="0" fontId="0" fillId="0" borderId="0" xfId="0" applyFont="1" applyBorder="1"/>
    <xf numFmtId="1" fontId="29" fillId="0" borderId="0" xfId="0" applyNumberFormat="1" applyFont="1" applyFill="1" applyBorder="1"/>
    <xf numFmtId="0" fontId="3" fillId="0" borderId="3" xfId="0" applyFont="1" applyFill="1" applyBorder="1"/>
    <xf numFmtId="1" fontId="1" fillId="0" borderId="3" xfId="0" applyNumberFormat="1" applyFont="1" applyFill="1" applyBorder="1"/>
    <xf numFmtId="1" fontId="3" fillId="0" borderId="3" xfId="0" applyNumberFormat="1" applyFont="1" applyFill="1" applyBorder="1"/>
    <xf numFmtId="1" fontId="1" fillId="0" borderId="0" xfId="0" applyNumberFormat="1" applyFont="1" applyFill="1" applyBorder="1"/>
    <xf numFmtId="1" fontId="0" fillId="0" borderId="3" xfId="0" applyNumberFormat="1" applyFont="1" applyFill="1" applyBorder="1"/>
    <xf numFmtId="1" fontId="1" fillId="0" borderId="9" xfId="0" applyNumberFormat="1" applyFont="1" applyFill="1" applyBorder="1"/>
    <xf numFmtId="1" fontId="1" fillId="0" borderId="17" xfId="0" applyNumberFormat="1" applyFont="1" applyFill="1" applyBorder="1"/>
    <xf numFmtId="2" fontId="1" fillId="0" borderId="3" xfId="0" applyNumberFormat="1" applyFont="1" applyFill="1" applyBorder="1"/>
    <xf numFmtId="1" fontId="1" fillId="0" borderId="25" xfId="0" applyNumberFormat="1" applyFont="1" applyFill="1" applyBorder="1"/>
    <xf numFmtId="1" fontId="0" fillId="0" borderId="15" xfId="0" applyNumberFormat="1" applyFont="1" applyFill="1" applyBorder="1"/>
    <xf numFmtId="1" fontId="38" fillId="0" borderId="9" xfId="0" applyNumberFormat="1" applyFont="1" applyFill="1" applyBorder="1"/>
    <xf numFmtId="1" fontId="38" fillId="0" borderId="17" xfId="0" applyNumberFormat="1" applyFont="1" applyFill="1" applyBorder="1"/>
    <xf numFmtId="1" fontId="20" fillId="0" borderId="3" xfId="0" applyNumberFormat="1" applyFont="1" applyFill="1" applyBorder="1"/>
    <xf numFmtId="0" fontId="19" fillId="0" borderId="3" xfId="0" applyFont="1" applyFill="1" applyBorder="1"/>
    <xf numFmtId="0" fontId="26" fillId="0" borderId="3" xfId="0" applyFont="1" applyFill="1" applyBorder="1" applyAlignment="1">
      <alignment horizontal="right"/>
    </xf>
    <xf numFmtId="0" fontId="19" fillId="0" borderId="9" xfId="0" applyFont="1" applyFill="1" applyBorder="1"/>
    <xf numFmtId="0" fontId="38" fillId="0" borderId="15" xfId="0" applyFont="1" applyBorder="1"/>
    <xf numFmtId="1" fontId="38" fillId="0" borderId="3" xfId="0" applyNumberFormat="1" applyFont="1" applyFill="1" applyBorder="1" applyAlignment="1">
      <alignment horizontal="right"/>
    </xf>
    <xf numFmtId="1" fontId="0" fillId="0" borderId="25" xfId="0" applyNumberFormat="1" applyFont="1" applyFill="1" applyBorder="1"/>
    <xf numFmtId="0" fontId="26" fillId="0" borderId="3" xfId="0" applyFont="1" applyFill="1" applyBorder="1"/>
    <xf numFmtId="0" fontId="19" fillId="0" borderId="38" xfId="0" applyFont="1" applyFill="1" applyBorder="1" applyAlignment="1">
      <alignment horizontal="right"/>
    </xf>
    <xf numFmtId="0" fontId="1" fillId="0" borderId="38" xfId="0" applyFont="1" applyFill="1" applyBorder="1"/>
    <xf numFmtId="2" fontId="0" fillId="0" borderId="38" xfId="0" applyNumberFormat="1" applyFont="1" applyFill="1" applyBorder="1"/>
    <xf numFmtId="14" fontId="34" fillId="0" borderId="17" xfId="0" applyNumberFormat="1" applyFont="1" applyFill="1" applyBorder="1"/>
    <xf numFmtId="2" fontId="24" fillId="2" borderId="0" xfId="0" applyNumberFormat="1" applyFont="1" applyFill="1" applyBorder="1"/>
    <xf numFmtId="1" fontId="1" fillId="0" borderId="38" xfId="0" applyNumberFormat="1" applyFont="1" applyFill="1" applyBorder="1"/>
    <xf numFmtId="0" fontId="20" fillId="0" borderId="0" xfId="0" applyFont="1" applyFill="1" applyBorder="1"/>
    <xf numFmtId="1" fontId="39" fillId="0" borderId="3" xfId="0" applyNumberFormat="1" applyFont="1" applyFill="1" applyBorder="1"/>
    <xf numFmtId="14" fontId="34" fillId="0" borderId="3" xfId="0" applyNumberFormat="1" applyFont="1" applyFill="1" applyBorder="1"/>
    <xf numFmtId="1" fontId="1" fillId="0" borderId="8" xfId="0" applyNumberFormat="1" applyFont="1" applyFill="1" applyBorder="1"/>
    <xf numFmtId="2" fontId="0" fillId="0" borderId="0" xfId="0" applyNumberFormat="1" applyBorder="1"/>
    <xf numFmtId="1" fontId="0" fillId="0" borderId="0" xfId="0" applyNumberFormat="1" applyBorder="1"/>
    <xf numFmtId="0" fontId="0" fillId="0" borderId="0" xfId="0" applyFill="1" applyBorder="1"/>
    <xf numFmtId="1" fontId="0" fillId="0" borderId="0" xfId="0" applyNumberFormat="1" applyFill="1" applyBorder="1"/>
    <xf numFmtId="2" fontId="0" fillId="0" borderId="0" xfId="0" applyNumberFormat="1" applyFill="1"/>
    <xf numFmtId="2" fontId="0" fillId="0" borderId="0" xfId="0" applyNumberFormat="1" applyFill="1" applyBorder="1"/>
    <xf numFmtId="1" fontId="38" fillId="5" borderId="14" xfId="0" applyNumberFormat="1" applyFont="1" applyFill="1" applyBorder="1"/>
    <xf numFmtId="1" fontId="38" fillId="0" borderId="14" xfId="0" applyNumberFormat="1" applyFont="1" applyBorder="1"/>
    <xf numFmtId="0" fontId="2" fillId="4" borderId="14" xfId="0" applyFont="1" applyFill="1" applyBorder="1" applyAlignment="1">
      <alignment horizontal="center"/>
    </xf>
    <xf numFmtId="1" fontId="1" fillId="0" borderId="4" xfId="0" applyNumberFormat="1" applyFont="1" applyFill="1" applyBorder="1"/>
    <xf numFmtId="1" fontId="0" fillId="0" borderId="0" xfId="0" applyNumberFormat="1" applyFont="1" applyFill="1" applyBorder="1"/>
    <xf numFmtId="0" fontId="3" fillId="0" borderId="37" xfId="0" applyFont="1" applyBorder="1"/>
    <xf numFmtId="1" fontId="38" fillId="0" borderId="14" xfId="0" applyNumberFormat="1" applyFont="1" applyFill="1" applyBorder="1"/>
    <xf numFmtId="2" fontId="3" fillId="0" borderId="3" xfId="0" applyNumberFormat="1" applyFont="1" applyFill="1" applyBorder="1"/>
    <xf numFmtId="2" fontId="38" fillId="0" borderId="3" xfId="0" applyNumberFormat="1" applyFont="1" applyFill="1" applyBorder="1"/>
    <xf numFmtId="2" fontId="1" fillId="0" borderId="15" xfId="0" applyNumberFormat="1" applyFont="1" applyFill="1" applyBorder="1"/>
    <xf numFmtId="2" fontId="38" fillId="0" borderId="17" xfId="0" applyNumberFormat="1" applyFont="1" applyFill="1" applyBorder="1"/>
    <xf numFmtId="2" fontId="38" fillId="0" borderId="3" xfId="0" applyNumberFormat="1" applyFont="1" applyFill="1" applyBorder="1" applyAlignment="1">
      <alignment horizontal="right"/>
    </xf>
    <xf numFmtId="2" fontId="3" fillId="4" borderId="19" xfId="0" applyNumberFormat="1" applyFont="1" applyFill="1" applyBorder="1"/>
    <xf numFmtId="2" fontId="3" fillId="0" borderId="9" xfId="0" applyNumberFormat="1" applyFont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3" fillId="0" borderId="18" xfId="0" applyNumberFormat="1" applyFont="1" applyFill="1" applyBorder="1"/>
    <xf numFmtId="2" fontId="3" fillId="0" borderId="9" xfId="0" applyNumberFormat="1" applyFont="1" applyFill="1" applyBorder="1"/>
    <xf numFmtId="0" fontId="38" fillId="0" borderId="0" xfId="0" applyFont="1"/>
    <xf numFmtId="2" fontId="1" fillId="0" borderId="27" xfId="0" applyNumberFormat="1" applyFont="1" applyFill="1" applyBorder="1"/>
    <xf numFmtId="0" fontId="0" fillId="0" borderId="3" xfId="0" applyBorder="1"/>
    <xf numFmtId="1" fontId="38" fillId="0" borderId="24" xfId="0" applyNumberFormat="1" applyFont="1" applyFill="1" applyBorder="1"/>
    <xf numFmtId="1" fontId="38" fillId="0" borderId="12" xfId="0" applyNumberFormat="1" applyFont="1" applyFill="1" applyBorder="1"/>
    <xf numFmtId="1" fontId="38" fillId="0" borderId="0" xfId="0" applyNumberFormat="1" applyFont="1" applyFill="1" applyBorder="1"/>
    <xf numFmtId="2" fontId="38" fillId="0" borderId="0" xfId="0" applyNumberFormat="1" applyFont="1" applyFill="1" applyBorder="1"/>
    <xf numFmtId="0" fontId="22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38" fillId="0" borderId="24" xfId="0" applyNumberFormat="1" applyFont="1" applyBorder="1"/>
    <xf numFmtId="1" fontId="4" fillId="0" borderId="24" xfId="0" applyNumberFormat="1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7"/>
  <sheetViews>
    <sheetView topLeftCell="A102" zoomScaleNormal="100" zoomScalePageLayoutView="58" workbookViewId="0">
      <selection activeCell="R48" sqref="R48"/>
    </sheetView>
  </sheetViews>
  <sheetFormatPr defaultRowHeight="12.75" x14ac:dyDescent="0.2"/>
  <cols>
    <col min="1" max="1" width="3" customWidth="1"/>
    <col min="2" max="2" width="6.140625" customWidth="1"/>
    <col min="3" max="3" width="10.42578125" customWidth="1"/>
    <col min="4" max="4" width="6.85546875" customWidth="1"/>
    <col min="5" max="5" width="71.42578125" customWidth="1"/>
    <col min="6" max="6" width="11.28515625" customWidth="1"/>
    <col min="7" max="7" width="12.42578125" customWidth="1"/>
    <col min="8" max="8" width="16.42578125" customWidth="1"/>
    <col min="9" max="9" width="11.85546875" customWidth="1"/>
    <col min="10" max="11" width="15.85546875" customWidth="1"/>
    <col min="12" max="12" width="15.85546875" hidden="1" customWidth="1"/>
    <col min="13" max="16" width="12.28515625" hidden="1" customWidth="1"/>
    <col min="17" max="17" width="24.140625" customWidth="1"/>
    <col min="18" max="23" width="12.28515625" customWidth="1"/>
    <col min="24" max="24" width="20.7109375" customWidth="1"/>
  </cols>
  <sheetData>
    <row r="1" spans="1:12" ht="18" x14ac:dyDescent="0.25">
      <c r="A1" s="49"/>
      <c r="B1" s="49"/>
      <c r="C1" s="38" t="s">
        <v>773</v>
      </c>
      <c r="E1" s="38"/>
      <c r="F1" s="38"/>
      <c r="G1" s="38"/>
      <c r="H1" s="38"/>
      <c r="I1" s="38"/>
      <c r="J1" s="38"/>
      <c r="K1" s="38"/>
      <c r="L1" s="38"/>
    </row>
    <row r="2" spans="1:12" ht="18" x14ac:dyDescent="0.25">
      <c r="A2" s="22"/>
      <c r="B2" s="22"/>
      <c r="C2" s="35"/>
      <c r="D2" s="38" t="s">
        <v>247</v>
      </c>
      <c r="E2" s="38"/>
      <c r="F2" s="38"/>
      <c r="G2" s="38"/>
      <c r="H2" s="38"/>
      <c r="I2" s="38"/>
      <c r="J2" s="38"/>
      <c r="K2" s="38"/>
      <c r="L2" s="38"/>
    </row>
    <row r="3" spans="1:12" ht="16.5" thickBot="1" x14ac:dyDescent="0.3">
      <c r="E3" s="13" t="s">
        <v>322</v>
      </c>
      <c r="F3" s="13"/>
      <c r="G3" s="13"/>
      <c r="H3" s="13"/>
      <c r="I3" s="13"/>
      <c r="J3" s="13"/>
      <c r="K3" s="13"/>
      <c r="L3" s="13"/>
    </row>
    <row r="4" spans="1:12" s="2" customFormat="1" ht="15.95" customHeight="1" x14ac:dyDescent="0.25">
      <c r="A4" s="158" t="s">
        <v>512</v>
      </c>
      <c r="B4" s="158" t="s">
        <v>7</v>
      </c>
      <c r="C4" s="225" t="s">
        <v>8</v>
      </c>
      <c r="D4" s="158" t="s">
        <v>9</v>
      </c>
      <c r="E4" s="137"/>
      <c r="F4" s="158" t="s">
        <v>757</v>
      </c>
      <c r="G4" s="235" t="s">
        <v>759</v>
      </c>
      <c r="H4" s="158" t="s">
        <v>685</v>
      </c>
      <c r="I4" s="235" t="s">
        <v>686</v>
      </c>
      <c r="J4" s="158" t="s">
        <v>769</v>
      </c>
      <c r="K4" s="309"/>
      <c r="L4" s="309"/>
    </row>
    <row r="5" spans="1:12" s="2" customFormat="1" ht="15.95" customHeight="1" x14ac:dyDescent="0.25">
      <c r="A5" s="159" t="s">
        <v>513</v>
      </c>
      <c r="B5" s="159" t="s">
        <v>10</v>
      </c>
      <c r="C5" s="226" t="s">
        <v>11</v>
      </c>
      <c r="D5" s="159" t="s">
        <v>12</v>
      </c>
      <c r="E5" s="146" t="s">
        <v>13</v>
      </c>
      <c r="F5" s="290" t="s">
        <v>760</v>
      </c>
      <c r="G5" s="159" t="s">
        <v>771</v>
      </c>
      <c r="H5" s="159" t="s">
        <v>767</v>
      </c>
      <c r="I5" s="159" t="s">
        <v>772</v>
      </c>
      <c r="J5" s="159" t="s">
        <v>745</v>
      </c>
      <c r="K5" s="309"/>
      <c r="L5" s="309"/>
    </row>
    <row r="6" spans="1:12" s="2" customFormat="1" ht="15.95" customHeight="1" thickBot="1" x14ac:dyDescent="0.3">
      <c r="A6" s="159" t="s">
        <v>271</v>
      </c>
      <c r="B6" s="159" t="s">
        <v>292</v>
      </c>
      <c r="C6" s="227"/>
      <c r="D6" s="228"/>
      <c r="E6" s="138"/>
      <c r="F6" s="159" t="s">
        <v>758</v>
      </c>
      <c r="G6" s="236" t="s">
        <v>369</v>
      </c>
      <c r="H6" s="290" t="s">
        <v>369</v>
      </c>
      <c r="I6" s="290" t="s">
        <v>369</v>
      </c>
      <c r="J6" s="159" t="s">
        <v>761</v>
      </c>
      <c r="K6" s="309"/>
      <c r="L6" s="309"/>
    </row>
    <row r="7" spans="1:12" ht="15.95" customHeight="1" thickBot="1" x14ac:dyDescent="0.3">
      <c r="A7" s="229"/>
      <c r="B7" s="230" t="s">
        <v>293</v>
      </c>
      <c r="C7" s="231"/>
      <c r="D7" s="230"/>
      <c r="E7" s="37"/>
      <c r="F7" s="249" t="s">
        <v>766</v>
      </c>
      <c r="G7" s="249" t="s">
        <v>766</v>
      </c>
      <c r="H7" s="249" t="s">
        <v>768</v>
      </c>
      <c r="I7" s="249" t="s">
        <v>768</v>
      </c>
      <c r="J7" s="249" t="s">
        <v>770</v>
      </c>
      <c r="K7" s="121"/>
      <c r="L7" s="121"/>
    </row>
    <row r="8" spans="1:12" ht="15.95" customHeight="1" thickBot="1" x14ac:dyDescent="0.3">
      <c r="A8" s="292"/>
      <c r="B8" s="213"/>
      <c r="C8" s="213"/>
      <c r="D8" s="213"/>
      <c r="E8" s="293" t="s">
        <v>348</v>
      </c>
      <c r="F8" s="291" t="s">
        <v>295</v>
      </c>
      <c r="G8" s="291" t="s">
        <v>295</v>
      </c>
      <c r="H8" s="291" t="s">
        <v>295</v>
      </c>
      <c r="I8" s="291" t="s">
        <v>295</v>
      </c>
      <c r="J8" s="358" t="s">
        <v>295</v>
      </c>
      <c r="K8" s="303"/>
      <c r="L8" s="303"/>
    </row>
    <row r="9" spans="1:12" s="10" customFormat="1" ht="15.95" customHeight="1" x14ac:dyDescent="0.25">
      <c r="A9" s="12" t="s">
        <v>270</v>
      </c>
      <c r="B9" s="12"/>
      <c r="C9" s="13"/>
      <c r="D9" s="13"/>
      <c r="E9" s="13"/>
      <c r="F9" s="13"/>
      <c r="G9" s="13"/>
      <c r="H9" s="13"/>
      <c r="I9" s="129"/>
      <c r="J9" s="13"/>
      <c r="K9" s="13"/>
      <c r="L9" s="13"/>
    </row>
    <row r="10" spans="1:12" s="2" customFormat="1" ht="15.95" customHeight="1" x14ac:dyDescent="0.25">
      <c r="A10" s="40" t="s">
        <v>399</v>
      </c>
      <c r="B10" s="42" t="s">
        <v>400</v>
      </c>
      <c r="C10" s="43"/>
      <c r="D10" s="44"/>
      <c r="E10" s="44"/>
      <c r="F10" s="44"/>
      <c r="G10" s="44"/>
      <c r="H10" s="44"/>
      <c r="I10" s="14"/>
      <c r="J10" s="40"/>
      <c r="K10" s="40"/>
      <c r="L10" s="40"/>
    </row>
    <row r="11" spans="1:12" ht="15.95" customHeight="1" x14ac:dyDescent="0.2">
      <c r="A11" s="52"/>
      <c r="B11" s="139"/>
      <c r="C11" s="79"/>
      <c r="D11" s="64"/>
      <c r="E11" s="64" t="s">
        <v>14</v>
      </c>
      <c r="F11" s="320"/>
      <c r="G11" s="320"/>
      <c r="H11" s="202"/>
      <c r="I11" s="320"/>
      <c r="J11" s="320"/>
      <c r="K11" s="65"/>
      <c r="L11" s="65"/>
    </row>
    <row r="12" spans="1:12" ht="15.95" customHeight="1" x14ac:dyDescent="0.2">
      <c r="A12" s="57" t="s">
        <v>371</v>
      </c>
      <c r="B12" s="140" t="s">
        <v>560</v>
      </c>
      <c r="C12" s="76">
        <v>611</v>
      </c>
      <c r="D12" s="52">
        <v>41</v>
      </c>
      <c r="E12" s="52" t="s">
        <v>15</v>
      </c>
      <c r="F12" s="321">
        <v>250000</v>
      </c>
      <c r="G12" s="321">
        <v>250000</v>
      </c>
      <c r="H12" s="203">
        <v>172425.12</v>
      </c>
      <c r="I12" s="321">
        <f>SUM(H12/G12)*100</f>
        <v>68.970047999999991</v>
      </c>
      <c r="J12" s="321">
        <v>250000</v>
      </c>
      <c r="K12" s="9"/>
      <c r="L12" s="9"/>
    </row>
    <row r="13" spans="1:12" ht="15.95" customHeight="1" x14ac:dyDescent="0.2">
      <c r="A13" s="52"/>
      <c r="B13" s="66"/>
      <c r="C13" s="171" t="s">
        <v>16</v>
      </c>
      <c r="D13" s="52">
        <v>41</v>
      </c>
      <c r="E13" s="52" t="s">
        <v>17</v>
      </c>
      <c r="F13" s="321">
        <v>87019</v>
      </c>
      <c r="G13" s="321">
        <v>87019</v>
      </c>
      <c r="H13" s="203">
        <v>63351.28</v>
      </c>
      <c r="I13" s="321">
        <f t="shared" ref="I13:I76" si="0">SUM(H13/G13)*100</f>
        <v>72.801664004412828</v>
      </c>
      <c r="J13" s="321">
        <v>87019</v>
      </c>
      <c r="K13" s="9"/>
      <c r="L13" s="9"/>
    </row>
    <row r="14" spans="1:12" ht="15.95" customHeight="1" x14ac:dyDescent="0.2">
      <c r="A14" s="52"/>
      <c r="B14" s="66"/>
      <c r="C14" s="76" t="s">
        <v>18</v>
      </c>
      <c r="D14" s="52">
        <v>41</v>
      </c>
      <c r="E14" s="52" t="s">
        <v>19</v>
      </c>
      <c r="F14" s="321">
        <v>69000</v>
      </c>
      <c r="G14" s="321">
        <v>69000</v>
      </c>
      <c r="H14" s="203">
        <v>49591.12</v>
      </c>
      <c r="I14" s="321">
        <f t="shared" si="0"/>
        <v>71.871188405797099</v>
      </c>
      <c r="J14" s="321">
        <v>69000</v>
      </c>
      <c r="K14" s="9"/>
      <c r="L14" s="9"/>
    </row>
    <row r="15" spans="1:12" ht="15.95" customHeight="1" x14ac:dyDescent="0.2">
      <c r="A15" s="52"/>
      <c r="B15" s="66"/>
      <c r="C15" s="76" t="s">
        <v>20</v>
      </c>
      <c r="D15" s="52">
        <v>111</v>
      </c>
      <c r="E15" s="52" t="s">
        <v>21</v>
      </c>
      <c r="F15" s="321">
        <v>384</v>
      </c>
      <c r="G15" s="321">
        <v>384</v>
      </c>
      <c r="H15" s="268">
        <v>378.41</v>
      </c>
      <c r="I15" s="321">
        <f t="shared" si="0"/>
        <v>98.544270833333343</v>
      </c>
      <c r="J15" s="321">
        <v>378</v>
      </c>
      <c r="K15" s="9"/>
      <c r="L15" s="9"/>
    </row>
    <row r="16" spans="1:12" ht="15.95" customHeight="1" x14ac:dyDescent="0.2">
      <c r="A16" s="52"/>
      <c r="B16" s="66"/>
      <c r="C16" s="76" t="s">
        <v>16</v>
      </c>
      <c r="D16" s="52">
        <v>41</v>
      </c>
      <c r="E16" s="52" t="s">
        <v>22</v>
      </c>
      <c r="F16" s="321">
        <v>24000</v>
      </c>
      <c r="G16" s="321">
        <v>24000</v>
      </c>
      <c r="H16" s="203">
        <v>17365.53</v>
      </c>
      <c r="I16" s="321">
        <f t="shared" si="0"/>
        <v>72.356375</v>
      </c>
      <c r="J16" s="321">
        <v>24000</v>
      </c>
      <c r="K16" s="9"/>
      <c r="L16" s="9"/>
    </row>
    <row r="17" spans="1:12" ht="15.95" customHeight="1" x14ac:dyDescent="0.2">
      <c r="A17" s="52"/>
      <c r="B17" s="66"/>
      <c r="C17" s="76">
        <v>627000</v>
      </c>
      <c r="D17" s="52">
        <v>41</v>
      </c>
      <c r="E17" s="238" t="s">
        <v>699</v>
      </c>
      <c r="F17" s="321">
        <v>10000</v>
      </c>
      <c r="G17" s="321">
        <v>10000</v>
      </c>
      <c r="H17" s="203">
        <v>7322.98</v>
      </c>
      <c r="I17" s="321">
        <f t="shared" si="0"/>
        <v>73.229799999999997</v>
      </c>
      <c r="J17" s="321">
        <v>10000</v>
      </c>
      <c r="K17" s="310"/>
      <c r="L17" s="310"/>
    </row>
    <row r="18" spans="1:12" ht="15.95" customHeight="1" x14ac:dyDescent="0.2">
      <c r="A18" s="52"/>
      <c r="B18" s="66"/>
      <c r="C18" s="76">
        <v>627001</v>
      </c>
      <c r="D18" s="52">
        <v>41</v>
      </c>
      <c r="E18" s="238" t="s">
        <v>698</v>
      </c>
      <c r="F18" s="321">
        <v>2800</v>
      </c>
      <c r="G18" s="321">
        <v>2800</v>
      </c>
      <c r="H18" s="203">
        <v>1971.63</v>
      </c>
      <c r="I18" s="321">
        <f t="shared" si="0"/>
        <v>70.415357142857147</v>
      </c>
      <c r="J18" s="321">
        <v>2800</v>
      </c>
      <c r="K18" s="9"/>
      <c r="L18" s="9"/>
    </row>
    <row r="19" spans="1:12" ht="15.95" customHeight="1" x14ac:dyDescent="0.2">
      <c r="A19" s="52"/>
      <c r="B19" s="66"/>
      <c r="C19" s="76">
        <v>625</v>
      </c>
      <c r="D19" s="52">
        <v>41</v>
      </c>
      <c r="E19" s="52" t="s">
        <v>423</v>
      </c>
      <c r="F19" s="321">
        <v>100</v>
      </c>
      <c r="G19" s="321">
        <v>100</v>
      </c>
      <c r="H19" s="203">
        <v>613.04</v>
      </c>
      <c r="I19" s="321">
        <f t="shared" si="0"/>
        <v>613.04</v>
      </c>
      <c r="J19" s="321">
        <v>817</v>
      </c>
      <c r="K19" s="9"/>
      <c r="L19" s="9"/>
    </row>
    <row r="20" spans="1:12" ht="15.95" customHeight="1" x14ac:dyDescent="0.2">
      <c r="A20" s="52"/>
      <c r="B20" s="66"/>
      <c r="C20" s="76">
        <v>625</v>
      </c>
      <c r="D20" s="52">
        <v>41</v>
      </c>
      <c r="E20" s="238" t="s">
        <v>666</v>
      </c>
      <c r="F20" s="321">
        <v>350</v>
      </c>
      <c r="G20" s="321">
        <v>350</v>
      </c>
      <c r="H20" s="203">
        <v>267.83</v>
      </c>
      <c r="I20" s="321">
        <f t="shared" si="0"/>
        <v>76.522857142857134</v>
      </c>
      <c r="J20" s="321">
        <v>506</v>
      </c>
      <c r="K20" s="9"/>
      <c r="L20" s="9"/>
    </row>
    <row r="21" spans="1:12" ht="15.95" customHeight="1" x14ac:dyDescent="0.2">
      <c r="A21" s="52"/>
      <c r="B21" s="66"/>
      <c r="C21" s="76">
        <v>625</v>
      </c>
      <c r="D21" s="52">
        <v>41</v>
      </c>
      <c r="E21" s="238" t="s">
        <v>1014</v>
      </c>
      <c r="F21" s="321">
        <v>0</v>
      </c>
      <c r="G21" s="321">
        <v>0</v>
      </c>
      <c r="H21" s="203">
        <v>181.52</v>
      </c>
      <c r="I21" s="321">
        <v>0</v>
      </c>
      <c r="J21" s="321">
        <v>726</v>
      </c>
      <c r="K21" s="9"/>
      <c r="L21" s="9"/>
    </row>
    <row r="22" spans="1:12" ht="15.95" customHeight="1" x14ac:dyDescent="0.2">
      <c r="A22" s="52"/>
      <c r="B22" s="66"/>
      <c r="C22" s="76">
        <v>631001</v>
      </c>
      <c r="D22" s="52">
        <v>41</v>
      </c>
      <c r="E22" s="52" t="s">
        <v>23</v>
      </c>
      <c r="F22" s="321">
        <v>200</v>
      </c>
      <c r="G22" s="321">
        <v>200</v>
      </c>
      <c r="H22" s="203">
        <v>96.33</v>
      </c>
      <c r="I22" s="321">
        <f t="shared" si="0"/>
        <v>48.164999999999999</v>
      </c>
      <c r="J22" s="321">
        <v>200</v>
      </c>
      <c r="K22" s="9"/>
      <c r="L22" s="9"/>
    </row>
    <row r="23" spans="1:12" ht="15.95" customHeight="1" x14ac:dyDescent="0.2">
      <c r="A23" s="52"/>
      <c r="B23" s="66"/>
      <c r="C23" s="76">
        <v>636001</v>
      </c>
      <c r="D23" s="52">
        <v>41</v>
      </c>
      <c r="E23" s="238" t="s">
        <v>846</v>
      </c>
      <c r="F23" s="321">
        <v>100</v>
      </c>
      <c r="G23" s="321">
        <v>100</v>
      </c>
      <c r="H23" s="203">
        <v>57.72</v>
      </c>
      <c r="I23" s="321">
        <f t="shared" si="0"/>
        <v>57.719999999999992</v>
      </c>
      <c r="J23" s="321">
        <v>100</v>
      </c>
      <c r="K23" s="9"/>
      <c r="L23" s="9"/>
    </row>
    <row r="24" spans="1:12" ht="15.95" customHeight="1" x14ac:dyDescent="0.2">
      <c r="A24" s="52"/>
      <c r="B24" s="66"/>
      <c r="C24" s="76">
        <v>632001</v>
      </c>
      <c r="D24" s="52">
        <v>41</v>
      </c>
      <c r="E24" s="52" t="s">
        <v>24</v>
      </c>
      <c r="F24" s="321">
        <v>2290</v>
      </c>
      <c r="G24" s="321">
        <v>2290</v>
      </c>
      <c r="H24" s="203">
        <v>2869.76</v>
      </c>
      <c r="I24" s="321">
        <f t="shared" si="0"/>
        <v>125.31703056768559</v>
      </c>
      <c r="J24" s="321">
        <v>2870</v>
      </c>
      <c r="K24" s="9"/>
      <c r="L24" s="9"/>
    </row>
    <row r="25" spans="1:12" ht="15.95" customHeight="1" x14ac:dyDescent="0.2">
      <c r="A25" s="52"/>
      <c r="B25" s="66"/>
      <c r="C25" s="171" t="s">
        <v>25</v>
      </c>
      <c r="D25" s="52">
        <v>41</v>
      </c>
      <c r="E25" s="52" t="s">
        <v>26</v>
      </c>
      <c r="F25" s="321">
        <v>741</v>
      </c>
      <c r="G25" s="321">
        <v>741</v>
      </c>
      <c r="H25" s="203">
        <v>877</v>
      </c>
      <c r="I25" s="321">
        <f t="shared" si="0"/>
        <v>118.35357624831309</v>
      </c>
      <c r="J25" s="321">
        <v>877</v>
      </c>
      <c r="K25" s="9"/>
      <c r="L25" s="9"/>
    </row>
    <row r="26" spans="1:12" ht="15.95" customHeight="1" x14ac:dyDescent="0.2">
      <c r="A26" s="52"/>
      <c r="B26" s="66"/>
      <c r="C26" s="171" t="s">
        <v>27</v>
      </c>
      <c r="D26" s="52">
        <v>41</v>
      </c>
      <c r="E26" s="52" t="s">
        <v>28</v>
      </c>
      <c r="F26" s="321">
        <v>12000</v>
      </c>
      <c r="G26" s="321">
        <v>12000</v>
      </c>
      <c r="H26" s="203">
        <v>6261.32</v>
      </c>
      <c r="I26" s="321">
        <f t="shared" si="0"/>
        <v>52.177666666666667</v>
      </c>
      <c r="J26" s="321">
        <v>12000</v>
      </c>
      <c r="K26" s="9"/>
      <c r="L26" s="9"/>
    </row>
    <row r="27" spans="1:12" ht="15.95" customHeight="1" x14ac:dyDescent="0.2">
      <c r="A27" s="52"/>
      <c r="B27" s="66"/>
      <c r="C27" s="171" t="s">
        <v>29</v>
      </c>
      <c r="D27" s="52">
        <v>41</v>
      </c>
      <c r="E27" s="52" t="s">
        <v>461</v>
      </c>
      <c r="F27" s="321">
        <v>1990</v>
      </c>
      <c r="G27" s="321">
        <v>1990</v>
      </c>
      <c r="H27" s="203">
        <v>550.03</v>
      </c>
      <c r="I27" s="321">
        <f t="shared" si="0"/>
        <v>27.639698492462312</v>
      </c>
      <c r="J27" s="321">
        <v>1990</v>
      </c>
      <c r="K27" s="9"/>
      <c r="L27" s="9"/>
    </row>
    <row r="28" spans="1:12" ht="15.95" customHeight="1" x14ac:dyDescent="0.2">
      <c r="A28" s="52"/>
      <c r="B28" s="66"/>
      <c r="C28" s="171" t="s">
        <v>30</v>
      </c>
      <c r="D28" s="52">
        <v>41</v>
      </c>
      <c r="E28" s="52" t="s">
        <v>31</v>
      </c>
      <c r="F28" s="321">
        <v>660</v>
      </c>
      <c r="G28" s="321">
        <v>660</v>
      </c>
      <c r="H28" s="203">
        <v>392.68</v>
      </c>
      <c r="I28" s="321">
        <f t="shared" si="0"/>
        <v>59.496969696969693</v>
      </c>
      <c r="J28" s="321">
        <v>660</v>
      </c>
      <c r="K28" s="9"/>
      <c r="L28" s="9"/>
    </row>
    <row r="29" spans="1:12" ht="15.95" customHeight="1" x14ac:dyDescent="0.2">
      <c r="A29" s="52"/>
      <c r="B29" s="66"/>
      <c r="C29" s="171" t="s">
        <v>32</v>
      </c>
      <c r="D29" s="52">
        <v>41</v>
      </c>
      <c r="E29" s="52" t="s">
        <v>33</v>
      </c>
      <c r="F29" s="321">
        <v>760</v>
      </c>
      <c r="G29" s="321">
        <v>760</v>
      </c>
      <c r="H29" s="203">
        <v>635.78</v>
      </c>
      <c r="I29" s="321">
        <f t="shared" si="0"/>
        <v>83.655263157894737</v>
      </c>
      <c r="J29" s="321">
        <v>760</v>
      </c>
      <c r="K29" s="9"/>
      <c r="L29" s="9"/>
    </row>
    <row r="30" spans="1:12" ht="15.95" customHeight="1" x14ac:dyDescent="0.2">
      <c r="A30" s="52"/>
      <c r="B30" s="66"/>
      <c r="C30" s="171" t="s">
        <v>34</v>
      </c>
      <c r="D30" s="52">
        <v>41</v>
      </c>
      <c r="E30" s="52" t="s">
        <v>35</v>
      </c>
      <c r="F30" s="321">
        <v>430</v>
      </c>
      <c r="G30" s="321">
        <v>430</v>
      </c>
      <c r="H30" s="203">
        <v>86.51</v>
      </c>
      <c r="I30" s="321">
        <f t="shared" si="0"/>
        <v>20.118604651162791</v>
      </c>
      <c r="J30" s="321">
        <v>430</v>
      </c>
      <c r="K30" s="9"/>
      <c r="L30" s="9"/>
    </row>
    <row r="31" spans="1:12" ht="15.95" customHeight="1" x14ac:dyDescent="0.2">
      <c r="A31" s="52"/>
      <c r="B31" s="66"/>
      <c r="C31" s="171">
        <v>632003</v>
      </c>
      <c r="D31" s="52">
        <v>41</v>
      </c>
      <c r="E31" s="52" t="s">
        <v>36</v>
      </c>
      <c r="F31" s="321">
        <v>5000</v>
      </c>
      <c r="G31" s="321">
        <v>5000</v>
      </c>
      <c r="H31" s="203">
        <v>1507.66</v>
      </c>
      <c r="I31" s="321">
        <f t="shared" si="0"/>
        <v>30.153200000000002</v>
      </c>
      <c r="J31" s="321">
        <v>3200</v>
      </c>
      <c r="K31" s="9"/>
      <c r="L31" s="9"/>
    </row>
    <row r="32" spans="1:12" ht="15.95" customHeight="1" x14ac:dyDescent="0.2">
      <c r="A32" s="52"/>
      <c r="B32" s="66"/>
      <c r="C32" s="171" t="s">
        <v>37</v>
      </c>
      <c r="D32" s="52">
        <v>41</v>
      </c>
      <c r="E32" s="52" t="s">
        <v>38</v>
      </c>
      <c r="F32" s="321">
        <v>300</v>
      </c>
      <c r="G32" s="321">
        <v>300</v>
      </c>
      <c r="H32" s="203">
        <v>165.55</v>
      </c>
      <c r="I32" s="321">
        <f t="shared" si="0"/>
        <v>55.183333333333337</v>
      </c>
      <c r="J32" s="321">
        <v>300</v>
      </c>
      <c r="K32" s="9"/>
      <c r="L32" s="9"/>
    </row>
    <row r="33" spans="1:12" ht="15.95" customHeight="1" x14ac:dyDescent="0.2">
      <c r="A33" s="52"/>
      <c r="B33" s="66"/>
      <c r="C33" s="171" t="s">
        <v>39</v>
      </c>
      <c r="D33" s="52">
        <v>41</v>
      </c>
      <c r="E33" s="52" t="s">
        <v>532</v>
      </c>
      <c r="F33" s="321">
        <v>2100</v>
      </c>
      <c r="G33" s="321">
        <v>2100</v>
      </c>
      <c r="H33" s="203">
        <v>7289.06</v>
      </c>
      <c r="I33" s="321">
        <f t="shared" si="0"/>
        <v>347.09809523809525</v>
      </c>
      <c r="J33" s="321">
        <v>5000</v>
      </c>
      <c r="K33" s="9"/>
      <c r="L33" s="9"/>
    </row>
    <row r="34" spans="1:12" ht="15.95" customHeight="1" x14ac:dyDescent="0.2">
      <c r="A34" s="52"/>
      <c r="B34" s="66"/>
      <c r="C34" s="239" t="s">
        <v>39</v>
      </c>
      <c r="D34" s="52">
        <v>41</v>
      </c>
      <c r="E34" s="238" t="s">
        <v>700</v>
      </c>
      <c r="F34" s="321">
        <v>1900</v>
      </c>
      <c r="G34" s="321">
        <v>1900</v>
      </c>
      <c r="H34" s="203">
        <v>2421.15</v>
      </c>
      <c r="I34" s="321">
        <f t="shared" si="0"/>
        <v>127.42894736842105</v>
      </c>
      <c r="J34" s="321">
        <v>2500</v>
      </c>
      <c r="K34" s="9"/>
      <c r="L34" s="9"/>
    </row>
    <row r="35" spans="1:12" ht="15.6" customHeight="1" x14ac:dyDescent="0.2">
      <c r="A35" s="52"/>
      <c r="B35" s="66"/>
      <c r="C35" s="76">
        <v>633001</v>
      </c>
      <c r="D35" s="52">
        <v>41</v>
      </c>
      <c r="E35" s="238" t="s">
        <v>845</v>
      </c>
      <c r="F35" s="321">
        <v>500</v>
      </c>
      <c r="G35" s="321">
        <v>500</v>
      </c>
      <c r="H35" s="203">
        <v>273.17</v>
      </c>
      <c r="I35" s="321">
        <f t="shared" si="0"/>
        <v>54.634000000000007</v>
      </c>
      <c r="J35" s="321">
        <v>500</v>
      </c>
      <c r="K35" s="9"/>
      <c r="L35" s="9"/>
    </row>
    <row r="36" spans="1:12" ht="15.95" customHeight="1" x14ac:dyDescent="0.2">
      <c r="A36" s="52"/>
      <c r="B36" s="66"/>
      <c r="C36" s="76">
        <v>633004</v>
      </c>
      <c r="D36" s="52">
        <v>41</v>
      </c>
      <c r="E36" s="52" t="s">
        <v>610</v>
      </c>
      <c r="F36" s="321">
        <v>5000</v>
      </c>
      <c r="G36" s="321">
        <v>5000</v>
      </c>
      <c r="H36" s="203">
        <v>1084.51</v>
      </c>
      <c r="I36" s="321">
        <f t="shared" si="0"/>
        <v>21.690200000000001</v>
      </c>
      <c r="J36" s="321">
        <v>5000</v>
      </c>
      <c r="K36" s="9"/>
      <c r="L36" s="9"/>
    </row>
    <row r="37" spans="1:12" ht="15.95" customHeight="1" x14ac:dyDescent="0.2">
      <c r="A37" s="52"/>
      <c r="B37" s="66"/>
      <c r="C37" s="171" t="s">
        <v>41</v>
      </c>
      <c r="D37" s="52">
        <v>41</v>
      </c>
      <c r="E37" s="52" t="s">
        <v>551</v>
      </c>
      <c r="F37" s="321">
        <v>4000</v>
      </c>
      <c r="G37" s="321">
        <v>4000</v>
      </c>
      <c r="H37" s="203">
        <v>3926.34</v>
      </c>
      <c r="I37" s="321">
        <f t="shared" si="0"/>
        <v>98.158500000000004</v>
      </c>
      <c r="J37" s="321">
        <v>5000</v>
      </c>
      <c r="K37" s="9"/>
      <c r="L37" s="9"/>
    </row>
    <row r="38" spans="1:12" ht="15.95" customHeight="1" x14ac:dyDescent="0.2">
      <c r="A38" s="52"/>
      <c r="B38" s="66"/>
      <c r="C38" s="171" t="s">
        <v>42</v>
      </c>
      <c r="D38" s="52">
        <v>41</v>
      </c>
      <c r="E38" s="52" t="s">
        <v>552</v>
      </c>
      <c r="F38" s="321">
        <v>1000</v>
      </c>
      <c r="G38" s="321">
        <v>1000</v>
      </c>
      <c r="H38" s="203">
        <v>26.7</v>
      </c>
      <c r="I38" s="321">
        <f t="shared" si="0"/>
        <v>2.67</v>
      </c>
      <c r="J38" s="321">
        <v>1000</v>
      </c>
      <c r="K38" s="9"/>
      <c r="L38" s="9"/>
    </row>
    <row r="39" spans="1:12" ht="15.95" customHeight="1" x14ac:dyDescent="0.2">
      <c r="A39" s="52"/>
      <c r="B39" s="66"/>
      <c r="C39" s="171" t="s">
        <v>43</v>
      </c>
      <c r="D39" s="52">
        <v>41</v>
      </c>
      <c r="E39" s="52" t="s">
        <v>550</v>
      </c>
      <c r="F39" s="321">
        <v>4000</v>
      </c>
      <c r="G39" s="321">
        <v>4000</v>
      </c>
      <c r="H39" s="203">
        <v>1438.77</v>
      </c>
      <c r="I39" s="321">
        <f t="shared" si="0"/>
        <v>35.969249999999995</v>
      </c>
      <c r="J39" s="321">
        <v>4000</v>
      </c>
      <c r="K39" s="9"/>
      <c r="L39" s="9"/>
    </row>
    <row r="40" spans="1:12" ht="15.95" customHeight="1" x14ac:dyDescent="0.2">
      <c r="A40" s="52"/>
      <c r="B40" s="66"/>
      <c r="C40" s="171">
        <v>633006</v>
      </c>
      <c r="D40" s="52">
        <v>41</v>
      </c>
      <c r="E40" s="52" t="s">
        <v>4</v>
      </c>
      <c r="F40" s="321">
        <v>1400</v>
      </c>
      <c r="G40" s="321">
        <v>1400</v>
      </c>
      <c r="H40" s="203">
        <v>523.13</v>
      </c>
      <c r="I40" s="321">
        <f t="shared" si="0"/>
        <v>37.366428571428571</v>
      </c>
      <c r="J40" s="321">
        <v>1400</v>
      </c>
      <c r="K40" s="9"/>
      <c r="L40" s="9"/>
    </row>
    <row r="41" spans="1:12" ht="15.95" customHeight="1" x14ac:dyDescent="0.2">
      <c r="A41" s="52"/>
      <c r="B41" s="66"/>
      <c r="C41" s="171" t="s">
        <v>44</v>
      </c>
      <c r="D41" s="52">
        <v>41</v>
      </c>
      <c r="E41" s="52" t="s">
        <v>45</v>
      </c>
      <c r="F41" s="321">
        <v>300</v>
      </c>
      <c r="G41" s="321">
        <v>300</v>
      </c>
      <c r="H41" s="203">
        <v>146.13999999999999</v>
      </c>
      <c r="I41" s="321">
        <f t="shared" si="0"/>
        <v>48.713333333333331</v>
      </c>
      <c r="J41" s="321">
        <v>300</v>
      </c>
      <c r="K41" s="9"/>
      <c r="L41" s="9"/>
    </row>
    <row r="42" spans="1:12" ht="15.6" customHeight="1" x14ac:dyDescent="0.2">
      <c r="A42" s="52"/>
      <c r="B42" s="66"/>
      <c r="C42" s="171" t="s">
        <v>46</v>
      </c>
      <c r="D42" s="52">
        <v>41</v>
      </c>
      <c r="E42" s="52" t="s">
        <v>47</v>
      </c>
      <c r="F42" s="321">
        <v>660</v>
      </c>
      <c r="G42" s="321">
        <v>660</v>
      </c>
      <c r="H42" s="203">
        <v>851.83</v>
      </c>
      <c r="I42" s="321">
        <f t="shared" si="0"/>
        <v>129.06515151515151</v>
      </c>
      <c r="J42" s="321">
        <v>1000</v>
      </c>
      <c r="K42" s="9"/>
      <c r="L42" s="9"/>
    </row>
    <row r="43" spans="1:12" ht="15.6" customHeight="1" x14ac:dyDescent="0.2">
      <c r="A43" s="52"/>
      <c r="B43" s="66"/>
      <c r="C43" s="171">
        <v>633009</v>
      </c>
      <c r="D43" s="52">
        <v>41</v>
      </c>
      <c r="E43" s="52" t="s">
        <v>48</v>
      </c>
      <c r="F43" s="321">
        <v>300</v>
      </c>
      <c r="G43" s="321">
        <v>300</v>
      </c>
      <c r="H43" s="203">
        <v>533.61</v>
      </c>
      <c r="I43" s="321">
        <f t="shared" si="0"/>
        <v>177.87</v>
      </c>
      <c r="J43" s="321">
        <v>600</v>
      </c>
      <c r="K43" s="9"/>
      <c r="L43" s="9"/>
    </row>
    <row r="44" spans="1:12" ht="15.6" customHeight="1" x14ac:dyDescent="0.2">
      <c r="A44" s="52"/>
      <c r="B44" s="66"/>
      <c r="C44" s="171">
        <v>633016</v>
      </c>
      <c r="D44" s="52">
        <v>41</v>
      </c>
      <c r="E44" s="52" t="s">
        <v>420</v>
      </c>
      <c r="F44" s="321">
        <v>1400</v>
      </c>
      <c r="G44" s="321">
        <v>1400</v>
      </c>
      <c r="H44" s="203">
        <v>745.79</v>
      </c>
      <c r="I44" s="321">
        <f t="shared" si="0"/>
        <v>53.270714285714284</v>
      </c>
      <c r="J44" s="321">
        <v>1400</v>
      </c>
      <c r="K44" s="9"/>
      <c r="L44" s="9"/>
    </row>
    <row r="45" spans="1:12" ht="15.6" customHeight="1" x14ac:dyDescent="0.2">
      <c r="A45" s="52"/>
      <c r="B45" s="61"/>
      <c r="C45" s="171">
        <v>634001</v>
      </c>
      <c r="D45" s="52">
        <v>41</v>
      </c>
      <c r="E45" s="52" t="s">
        <v>511</v>
      </c>
      <c r="F45" s="321">
        <v>2200</v>
      </c>
      <c r="G45" s="321">
        <v>2200</v>
      </c>
      <c r="H45" s="203">
        <v>1320.1</v>
      </c>
      <c r="I45" s="321">
        <f t="shared" si="0"/>
        <v>60.004545454545458</v>
      </c>
      <c r="J45" s="321">
        <v>2200</v>
      </c>
      <c r="K45" s="9"/>
      <c r="L45" s="9"/>
    </row>
    <row r="46" spans="1:12" ht="15.6" customHeight="1" x14ac:dyDescent="0.2">
      <c r="A46" s="52"/>
      <c r="B46" s="66"/>
      <c r="C46" s="171" t="s">
        <v>49</v>
      </c>
      <c r="D46" s="52">
        <v>41</v>
      </c>
      <c r="E46" s="238" t="s">
        <v>703</v>
      </c>
      <c r="F46" s="321">
        <v>4500</v>
      </c>
      <c r="G46" s="321">
        <v>4500</v>
      </c>
      <c r="H46" s="203">
        <v>4863.9399999999996</v>
      </c>
      <c r="I46" s="321">
        <f t="shared" si="0"/>
        <v>108.08755555555554</v>
      </c>
      <c r="J46" s="321">
        <v>6000</v>
      </c>
      <c r="K46" s="9"/>
      <c r="L46" s="9"/>
    </row>
    <row r="47" spans="1:12" ht="15.6" customHeight="1" x14ac:dyDescent="0.2">
      <c r="A47" s="52"/>
      <c r="B47" s="66"/>
      <c r="C47" s="171" t="s">
        <v>2</v>
      </c>
      <c r="D47" s="52">
        <v>41</v>
      </c>
      <c r="E47" s="52" t="s">
        <v>3</v>
      </c>
      <c r="F47" s="321">
        <v>187</v>
      </c>
      <c r="G47" s="321">
        <v>187</v>
      </c>
      <c r="H47" s="203">
        <v>100</v>
      </c>
      <c r="I47" s="321">
        <f t="shared" si="0"/>
        <v>53.475935828877006</v>
      </c>
      <c r="J47" s="321">
        <v>187</v>
      </c>
      <c r="K47" s="9"/>
      <c r="L47" s="9"/>
    </row>
    <row r="48" spans="1:12" ht="15.6" customHeight="1" x14ac:dyDescent="0.2">
      <c r="A48" s="52"/>
      <c r="B48" s="66"/>
      <c r="C48" s="171">
        <v>634003</v>
      </c>
      <c r="D48" s="52">
        <v>41</v>
      </c>
      <c r="E48" s="52" t="s">
        <v>462</v>
      </c>
      <c r="F48" s="321">
        <v>1003</v>
      </c>
      <c r="G48" s="321">
        <v>1003</v>
      </c>
      <c r="H48" s="203">
        <v>401.91</v>
      </c>
      <c r="I48" s="321">
        <f t="shared" si="0"/>
        <v>40.070787637088735</v>
      </c>
      <c r="J48" s="321">
        <v>1003</v>
      </c>
      <c r="K48" s="9"/>
      <c r="L48" s="9"/>
    </row>
    <row r="49" spans="1:15" ht="15.6" customHeight="1" x14ac:dyDescent="0.2">
      <c r="A49" s="52"/>
      <c r="B49" s="66"/>
      <c r="C49" s="171" t="s">
        <v>50</v>
      </c>
      <c r="D49" s="52">
        <v>41</v>
      </c>
      <c r="E49" s="52" t="s">
        <v>51</v>
      </c>
      <c r="F49" s="321">
        <v>1000</v>
      </c>
      <c r="G49" s="321">
        <v>1000</v>
      </c>
      <c r="H49" s="203">
        <v>1921.85</v>
      </c>
      <c r="I49" s="321">
        <f t="shared" si="0"/>
        <v>192.18499999999997</v>
      </c>
      <c r="J49" s="321">
        <v>2000</v>
      </c>
      <c r="K49" s="9"/>
      <c r="L49" s="9"/>
    </row>
    <row r="50" spans="1:15" ht="15.6" customHeight="1" x14ac:dyDescent="0.2">
      <c r="A50" s="52"/>
      <c r="B50" s="66"/>
      <c r="C50" s="171">
        <v>635002</v>
      </c>
      <c r="D50" s="52">
        <v>41</v>
      </c>
      <c r="E50" s="52" t="s">
        <v>463</v>
      </c>
      <c r="F50" s="321">
        <v>400</v>
      </c>
      <c r="G50" s="321">
        <v>400</v>
      </c>
      <c r="H50" s="203">
        <v>580.82000000000005</v>
      </c>
      <c r="I50" s="321">
        <f t="shared" si="0"/>
        <v>145.20500000000001</v>
      </c>
      <c r="J50" s="321">
        <v>581</v>
      </c>
      <c r="K50" s="9"/>
      <c r="L50" s="9"/>
    </row>
    <row r="51" spans="1:15" ht="15.6" customHeight="1" x14ac:dyDescent="0.2">
      <c r="A51" s="52"/>
      <c r="B51" s="66"/>
      <c r="C51" s="171">
        <v>635004</v>
      </c>
      <c r="D51" s="52">
        <v>41</v>
      </c>
      <c r="E51" s="52" t="s">
        <v>52</v>
      </c>
      <c r="F51" s="321">
        <v>201</v>
      </c>
      <c r="G51" s="321">
        <v>201</v>
      </c>
      <c r="H51" s="203">
        <v>0</v>
      </c>
      <c r="I51" s="321">
        <f t="shared" si="0"/>
        <v>0</v>
      </c>
      <c r="J51" s="321">
        <v>0</v>
      </c>
      <c r="K51" s="9"/>
      <c r="L51" s="9"/>
    </row>
    <row r="52" spans="1:15" ht="15.6" customHeight="1" x14ac:dyDescent="0.2">
      <c r="A52" s="52"/>
      <c r="B52" s="66"/>
      <c r="C52" s="171">
        <v>635005</v>
      </c>
      <c r="D52" s="52">
        <v>41</v>
      </c>
      <c r="E52" s="52" t="s">
        <v>53</v>
      </c>
      <c r="F52" s="321">
        <v>1140</v>
      </c>
      <c r="G52" s="321">
        <v>1140</v>
      </c>
      <c r="H52" s="203">
        <v>1675</v>
      </c>
      <c r="I52" s="321">
        <f t="shared" si="0"/>
        <v>146.92982456140351</v>
      </c>
      <c r="J52" s="321">
        <v>2000</v>
      </c>
      <c r="K52" s="9"/>
      <c r="L52" s="9"/>
    </row>
    <row r="53" spans="1:15" ht="15.6" customHeight="1" x14ac:dyDescent="0.2">
      <c r="A53" s="52"/>
      <c r="B53" s="52"/>
      <c r="C53" s="171" t="s">
        <v>54</v>
      </c>
      <c r="D53" s="52">
        <v>41</v>
      </c>
      <c r="E53" s="52" t="s">
        <v>55</v>
      </c>
      <c r="F53" s="321">
        <v>3515</v>
      </c>
      <c r="G53" s="321">
        <v>3515</v>
      </c>
      <c r="H53" s="203">
        <v>4744.01</v>
      </c>
      <c r="I53" s="321">
        <f t="shared" si="0"/>
        <v>134.9647226173542</v>
      </c>
      <c r="J53" s="321">
        <v>6000</v>
      </c>
      <c r="K53" s="9"/>
      <c r="L53" s="9"/>
    </row>
    <row r="54" spans="1:15" ht="15.6" customHeight="1" x14ac:dyDescent="0.2">
      <c r="A54" s="52"/>
      <c r="B54" s="66"/>
      <c r="C54" s="171" t="s">
        <v>56</v>
      </c>
      <c r="D54" s="52">
        <v>41</v>
      </c>
      <c r="E54" s="52" t="s">
        <v>651</v>
      </c>
      <c r="F54" s="321">
        <v>5200</v>
      </c>
      <c r="G54" s="321">
        <v>5200</v>
      </c>
      <c r="H54" s="203">
        <v>1838.2</v>
      </c>
      <c r="I54" s="321">
        <f t="shared" si="0"/>
        <v>35.35</v>
      </c>
      <c r="J54" s="321">
        <v>5200</v>
      </c>
      <c r="K54" s="9"/>
      <c r="L54" s="9"/>
    </row>
    <row r="55" spans="1:15" ht="15.6" customHeight="1" x14ac:dyDescent="0.2">
      <c r="A55" s="52"/>
      <c r="B55" s="66"/>
      <c r="C55" s="171" t="s">
        <v>464</v>
      </c>
      <c r="D55" s="52">
        <v>41</v>
      </c>
      <c r="E55" s="52" t="s">
        <v>465</v>
      </c>
      <c r="F55" s="321">
        <v>59</v>
      </c>
      <c r="G55" s="321">
        <v>59</v>
      </c>
      <c r="H55" s="203">
        <v>47.1</v>
      </c>
      <c r="I55" s="321">
        <f t="shared" si="0"/>
        <v>79.830508474576277</v>
      </c>
      <c r="J55" s="321">
        <v>59</v>
      </c>
      <c r="K55" s="9"/>
      <c r="L55" s="9"/>
    </row>
    <row r="56" spans="1:15" ht="15.6" customHeight="1" x14ac:dyDescent="0.2">
      <c r="A56" s="52"/>
      <c r="B56" s="66"/>
      <c r="C56" s="171" t="s">
        <v>57</v>
      </c>
      <c r="D56" s="52">
        <v>41</v>
      </c>
      <c r="E56" s="52" t="s">
        <v>245</v>
      </c>
      <c r="F56" s="321">
        <v>2000</v>
      </c>
      <c r="G56" s="321">
        <v>2000</v>
      </c>
      <c r="H56" s="203">
        <v>1650</v>
      </c>
      <c r="I56" s="321">
        <f t="shared" si="0"/>
        <v>82.5</v>
      </c>
      <c r="J56" s="321">
        <v>2000</v>
      </c>
      <c r="K56" s="9"/>
      <c r="L56" s="9"/>
    </row>
    <row r="57" spans="1:15" ht="15.6" customHeight="1" x14ac:dyDescent="0.2">
      <c r="A57" s="52"/>
      <c r="B57" s="66"/>
      <c r="C57" s="171">
        <v>637003</v>
      </c>
      <c r="D57" s="52">
        <v>41</v>
      </c>
      <c r="E57" s="52" t="s">
        <v>553</v>
      </c>
      <c r="F57" s="321">
        <v>1206</v>
      </c>
      <c r="G57" s="321">
        <v>1206</v>
      </c>
      <c r="H57" s="203">
        <v>842.4</v>
      </c>
      <c r="I57" s="321">
        <f t="shared" si="0"/>
        <v>69.850746268656721</v>
      </c>
      <c r="J57" s="321">
        <v>1206</v>
      </c>
      <c r="K57" s="9"/>
      <c r="L57" s="9"/>
    </row>
    <row r="58" spans="1:15" ht="15.6" customHeight="1" x14ac:dyDescent="0.2">
      <c r="A58" s="52"/>
      <c r="B58" s="66"/>
      <c r="C58" s="171" t="s">
        <v>554</v>
      </c>
      <c r="D58" s="52">
        <v>41</v>
      </c>
      <c r="E58" s="52" t="s">
        <v>555</v>
      </c>
      <c r="F58" s="321">
        <v>336</v>
      </c>
      <c r="G58" s="321">
        <v>336</v>
      </c>
      <c r="H58" s="203">
        <v>0</v>
      </c>
      <c r="I58" s="321">
        <f t="shared" si="0"/>
        <v>0</v>
      </c>
      <c r="J58" s="321">
        <v>336</v>
      </c>
      <c r="K58" s="9"/>
      <c r="L58" s="9"/>
    </row>
    <row r="59" spans="1:15" ht="15.6" customHeight="1" x14ac:dyDescent="0.2">
      <c r="A59" s="52"/>
      <c r="B59" s="66"/>
      <c r="C59" s="171" t="s">
        <v>326</v>
      </c>
      <c r="D59" s="52">
        <v>41</v>
      </c>
      <c r="E59" s="52" t="s">
        <v>327</v>
      </c>
      <c r="F59" s="321">
        <v>80</v>
      </c>
      <c r="G59" s="321">
        <v>80</v>
      </c>
      <c r="H59" s="203">
        <v>0</v>
      </c>
      <c r="I59" s="321">
        <f t="shared" si="0"/>
        <v>0</v>
      </c>
      <c r="J59" s="321">
        <v>80</v>
      </c>
      <c r="K59" s="9"/>
      <c r="L59" s="9"/>
    </row>
    <row r="60" spans="1:15" ht="15.6" customHeight="1" x14ac:dyDescent="0.2">
      <c r="A60" s="52"/>
      <c r="B60" s="66"/>
      <c r="C60" s="171" t="s">
        <v>556</v>
      </c>
      <c r="D60" s="52">
        <v>41</v>
      </c>
      <c r="E60" s="52" t="s">
        <v>557</v>
      </c>
      <c r="F60" s="321">
        <v>808</v>
      </c>
      <c r="G60" s="321">
        <v>808</v>
      </c>
      <c r="H60" s="203">
        <v>0</v>
      </c>
      <c r="I60" s="321">
        <f t="shared" si="0"/>
        <v>0</v>
      </c>
      <c r="J60" s="321">
        <v>808</v>
      </c>
      <c r="K60" s="9"/>
      <c r="L60" s="9"/>
    </row>
    <row r="61" spans="1:15" ht="15.6" customHeight="1" x14ac:dyDescent="0.2">
      <c r="A61" s="52"/>
      <c r="B61" s="66"/>
      <c r="C61" s="171">
        <v>637011</v>
      </c>
      <c r="D61" s="52">
        <v>41</v>
      </c>
      <c r="E61" s="52" t="s">
        <v>558</v>
      </c>
      <c r="F61" s="321">
        <v>1500</v>
      </c>
      <c r="G61" s="321">
        <v>1500</v>
      </c>
      <c r="H61" s="203">
        <v>882.99</v>
      </c>
      <c r="I61" s="321">
        <f t="shared" si="0"/>
        <v>58.866</v>
      </c>
      <c r="J61" s="321">
        <v>1500</v>
      </c>
      <c r="K61" s="9"/>
      <c r="L61" s="9"/>
    </row>
    <row r="62" spans="1:15" ht="15.6" customHeight="1" x14ac:dyDescent="0.2">
      <c r="A62" s="52"/>
      <c r="B62" s="66"/>
      <c r="C62" s="171">
        <v>637012</v>
      </c>
      <c r="D62" s="52">
        <v>41</v>
      </c>
      <c r="E62" s="52" t="s">
        <v>306</v>
      </c>
      <c r="F62" s="321">
        <v>2000</v>
      </c>
      <c r="G62" s="321">
        <v>2000</v>
      </c>
      <c r="H62" s="203">
        <v>1760.6</v>
      </c>
      <c r="I62" s="321">
        <f t="shared" si="0"/>
        <v>88.03</v>
      </c>
      <c r="J62" s="321">
        <v>2000</v>
      </c>
      <c r="K62" s="9"/>
      <c r="L62" s="9"/>
    </row>
    <row r="63" spans="1:15" ht="15.6" customHeight="1" x14ac:dyDescent="0.2">
      <c r="A63" s="52"/>
      <c r="B63" s="66"/>
      <c r="C63" s="171">
        <v>637014</v>
      </c>
      <c r="D63" s="52">
        <v>41</v>
      </c>
      <c r="E63" s="52" t="s">
        <v>58</v>
      </c>
      <c r="F63" s="59">
        <v>8580</v>
      </c>
      <c r="G63" s="59">
        <v>8580</v>
      </c>
      <c r="H63" s="203">
        <v>7293.12</v>
      </c>
      <c r="I63" s="321">
        <f t="shared" si="0"/>
        <v>85.001398601398606</v>
      </c>
      <c r="J63" s="59">
        <v>8580</v>
      </c>
      <c r="K63" s="9"/>
      <c r="L63" s="9"/>
      <c r="O63" s="3"/>
    </row>
    <row r="64" spans="1:15" ht="15.6" customHeight="1" x14ac:dyDescent="0.2">
      <c r="A64" s="52"/>
      <c r="B64" s="66"/>
      <c r="C64" s="171" t="s">
        <v>59</v>
      </c>
      <c r="D64" s="52">
        <v>41</v>
      </c>
      <c r="E64" s="52" t="s">
        <v>60</v>
      </c>
      <c r="F64" s="59">
        <v>3300</v>
      </c>
      <c r="G64" s="59">
        <v>3300</v>
      </c>
      <c r="H64" s="203">
        <v>3004.35</v>
      </c>
      <c r="I64" s="321">
        <f t="shared" si="0"/>
        <v>91.040909090909082</v>
      </c>
      <c r="J64" s="59">
        <v>3300</v>
      </c>
      <c r="K64" s="9"/>
      <c r="L64" s="9"/>
    </row>
    <row r="65" spans="1:23" ht="15.6" customHeight="1" x14ac:dyDescent="0.2">
      <c r="A65" s="52"/>
      <c r="B65" s="66"/>
      <c r="C65" s="171" t="s">
        <v>61</v>
      </c>
      <c r="D65" s="52">
        <v>41</v>
      </c>
      <c r="E65" s="238" t="s">
        <v>1017</v>
      </c>
      <c r="F65" s="59">
        <v>1519</v>
      </c>
      <c r="G65" s="59">
        <v>1519</v>
      </c>
      <c r="H65" s="203">
        <v>-90.45</v>
      </c>
      <c r="I65" s="321">
        <f t="shared" si="0"/>
        <v>-5.9545753785385127</v>
      </c>
      <c r="J65" s="59">
        <v>1519</v>
      </c>
      <c r="K65" s="9"/>
      <c r="L65" s="9"/>
    </row>
    <row r="66" spans="1:23" ht="15.6" customHeight="1" x14ac:dyDescent="0.2">
      <c r="A66" s="52"/>
      <c r="B66" s="66"/>
      <c r="C66" s="76">
        <v>637016</v>
      </c>
      <c r="D66" s="52">
        <v>41</v>
      </c>
      <c r="E66" s="52" t="s">
        <v>62</v>
      </c>
      <c r="F66" s="59">
        <v>3900</v>
      </c>
      <c r="G66" s="59">
        <v>3900</v>
      </c>
      <c r="H66" s="203">
        <v>3160</v>
      </c>
      <c r="I66" s="321">
        <f t="shared" si="0"/>
        <v>81.025641025641022</v>
      </c>
      <c r="J66" s="59">
        <v>3900</v>
      </c>
      <c r="K66" s="9"/>
      <c r="L66" s="9"/>
    </row>
    <row r="67" spans="1:23" ht="15.6" customHeight="1" x14ac:dyDescent="0.2">
      <c r="A67" s="52"/>
      <c r="B67" s="66"/>
      <c r="C67" s="76">
        <v>637004</v>
      </c>
      <c r="D67" s="52">
        <v>41</v>
      </c>
      <c r="E67" s="52" t="s">
        <v>421</v>
      </c>
      <c r="F67" s="59">
        <v>150</v>
      </c>
      <c r="G67" s="59">
        <v>150</v>
      </c>
      <c r="H67" s="203">
        <v>129.9</v>
      </c>
      <c r="I67" s="321">
        <f t="shared" si="0"/>
        <v>86.6</v>
      </c>
      <c r="J67" s="59">
        <v>150</v>
      </c>
      <c r="K67" s="9"/>
      <c r="L67" s="9"/>
    </row>
    <row r="68" spans="1:23" ht="15.6" customHeight="1" x14ac:dyDescent="0.2">
      <c r="A68" s="52"/>
      <c r="B68" s="66"/>
      <c r="C68" s="248" t="s">
        <v>704</v>
      </c>
      <c r="D68" s="52">
        <v>41</v>
      </c>
      <c r="E68" s="238" t="s">
        <v>741</v>
      </c>
      <c r="F68" s="59">
        <v>1600</v>
      </c>
      <c r="G68" s="59">
        <v>1600</v>
      </c>
      <c r="H68" s="203">
        <v>591.17999999999995</v>
      </c>
      <c r="I68" s="321">
        <f t="shared" si="0"/>
        <v>36.948749999999997</v>
      </c>
      <c r="J68" s="59">
        <v>1600</v>
      </c>
      <c r="K68" s="9"/>
      <c r="L68" s="9"/>
    </row>
    <row r="69" spans="1:23" ht="15.6" customHeight="1" x14ac:dyDescent="0.2">
      <c r="A69" s="52"/>
      <c r="B69" s="66"/>
      <c r="C69" s="76">
        <v>642015</v>
      </c>
      <c r="D69" s="52">
        <v>41</v>
      </c>
      <c r="E69" s="52" t="s">
        <v>448</v>
      </c>
      <c r="F69" s="59">
        <v>187</v>
      </c>
      <c r="G69" s="59">
        <v>187</v>
      </c>
      <c r="H69" s="203">
        <v>382.37</v>
      </c>
      <c r="I69" s="321">
        <f t="shared" si="0"/>
        <v>204.47593582887703</v>
      </c>
      <c r="J69" s="59">
        <v>382</v>
      </c>
      <c r="K69" s="9"/>
      <c r="L69" s="9"/>
    </row>
    <row r="70" spans="1:23" ht="15.6" customHeight="1" x14ac:dyDescent="0.2">
      <c r="A70" s="52"/>
      <c r="B70" s="52"/>
      <c r="C70" s="171" t="s">
        <v>469</v>
      </c>
      <c r="D70" s="52">
        <v>41</v>
      </c>
      <c r="E70" s="52" t="s">
        <v>470</v>
      </c>
      <c r="F70" s="59">
        <v>145</v>
      </c>
      <c r="G70" s="59">
        <v>145</v>
      </c>
      <c r="H70" s="203">
        <v>0</v>
      </c>
      <c r="I70" s="321">
        <f t="shared" si="0"/>
        <v>0</v>
      </c>
      <c r="J70" s="59">
        <v>145</v>
      </c>
      <c r="K70" s="9"/>
      <c r="L70" s="9"/>
    </row>
    <row r="71" spans="1:23" ht="15.6" customHeight="1" x14ac:dyDescent="0.2">
      <c r="A71" s="52"/>
      <c r="B71" s="52"/>
      <c r="C71" s="171">
        <v>637026</v>
      </c>
      <c r="D71" s="52">
        <v>41</v>
      </c>
      <c r="E71" s="52" t="s">
        <v>422</v>
      </c>
      <c r="F71" s="59">
        <v>1600</v>
      </c>
      <c r="G71" s="59">
        <v>1600</v>
      </c>
      <c r="H71" s="203">
        <v>3136</v>
      </c>
      <c r="I71" s="321">
        <f t="shared" si="0"/>
        <v>196</v>
      </c>
      <c r="J71" s="59">
        <v>4182</v>
      </c>
      <c r="K71" s="310"/>
      <c r="L71" s="310"/>
    </row>
    <row r="72" spans="1:23" ht="15.6" customHeight="1" x14ac:dyDescent="0.2">
      <c r="A72" s="52"/>
      <c r="B72" s="52"/>
      <c r="C72" s="171" t="s">
        <v>559</v>
      </c>
      <c r="D72" s="52">
        <v>41</v>
      </c>
      <c r="E72" s="238" t="s">
        <v>847</v>
      </c>
      <c r="F72" s="59">
        <v>1500</v>
      </c>
      <c r="G72" s="59">
        <v>1500</v>
      </c>
      <c r="H72" s="203">
        <v>1070</v>
      </c>
      <c r="I72" s="321">
        <f t="shared" si="0"/>
        <v>71.333333333333343</v>
      </c>
      <c r="J72" s="59">
        <v>1770</v>
      </c>
      <c r="K72" s="310"/>
      <c r="L72" s="310"/>
    </row>
    <row r="73" spans="1:23" ht="15.6" customHeight="1" x14ac:dyDescent="0.2">
      <c r="A73" s="52"/>
      <c r="B73" s="52"/>
      <c r="C73" s="239" t="s">
        <v>848</v>
      </c>
      <c r="D73" s="52">
        <v>41</v>
      </c>
      <c r="E73" s="238" t="s">
        <v>849</v>
      </c>
      <c r="F73" s="59">
        <v>0</v>
      </c>
      <c r="G73" s="59">
        <v>0</v>
      </c>
      <c r="H73" s="203">
        <v>805</v>
      </c>
      <c r="I73" s="321">
        <v>0</v>
      </c>
      <c r="J73" s="59">
        <v>3220</v>
      </c>
      <c r="K73" s="310"/>
      <c r="L73" s="310"/>
    </row>
    <row r="74" spans="1:23" ht="15.6" customHeight="1" x14ac:dyDescent="0.2">
      <c r="A74" s="52"/>
      <c r="B74" s="52"/>
      <c r="C74" s="171">
        <v>642013</v>
      </c>
      <c r="D74" s="52">
        <v>41</v>
      </c>
      <c r="E74" s="238" t="s">
        <v>833</v>
      </c>
      <c r="F74" s="59">
        <v>0</v>
      </c>
      <c r="G74" s="59">
        <v>9332</v>
      </c>
      <c r="H74" s="203">
        <v>15796</v>
      </c>
      <c r="I74" s="321">
        <f t="shared" si="0"/>
        <v>169.26703814830691</v>
      </c>
      <c r="J74" s="59">
        <v>15796</v>
      </c>
      <c r="K74" s="310"/>
      <c r="L74" s="310"/>
    </row>
    <row r="75" spans="1:23" ht="15.6" customHeight="1" x14ac:dyDescent="0.2">
      <c r="A75" s="52"/>
      <c r="B75" s="52"/>
      <c r="C75" s="171" t="s">
        <v>562</v>
      </c>
      <c r="D75" s="52">
        <v>41</v>
      </c>
      <c r="E75" s="52" t="s">
        <v>626</v>
      </c>
      <c r="F75" s="59">
        <v>700</v>
      </c>
      <c r="G75" s="59">
        <v>700</v>
      </c>
      <c r="H75" s="203">
        <v>202</v>
      </c>
      <c r="I75" s="321">
        <f t="shared" si="0"/>
        <v>28.857142857142858</v>
      </c>
      <c r="J75" s="59">
        <v>202</v>
      </c>
      <c r="K75" s="9"/>
      <c r="L75" s="9"/>
    </row>
    <row r="76" spans="1:23" ht="15.6" customHeight="1" x14ac:dyDescent="0.2">
      <c r="A76" s="57" t="s">
        <v>371</v>
      </c>
      <c r="B76" s="52"/>
      <c r="C76" s="76"/>
      <c r="D76" s="125"/>
      <c r="E76" s="125" t="s">
        <v>64</v>
      </c>
      <c r="F76" s="322">
        <f>SUM(F11:F75)</f>
        <v>541200</v>
      </c>
      <c r="G76" s="322">
        <f>SUM(G11:G75)</f>
        <v>550532</v>
      </c>
      <c r="H76" s="363">
        <f t="shared" ref="H76:J76" si="1">SUM(H11:H75)</f>
        <v>404337.38999999996</v>
      </c>
      <c r="I76" s="300">
        <f t="shared" si="0"/>
        <v>73.444847892583894</v>
      </c>
      <c r="J76" s="322">
        <f t="shared" si="1"/>
        <v>574239</v>
      </c>
      <c r="K76" s="150"/>
      <c r="L76" s="50">
        <f>SUM(F76)</f>
        <v>541200</v>
      </c>
      <c r="M76" s="50">
        <f>SUM(G76)</f>
        <v>550532</v>
      </c>
      <c r="N76" s="50">
        <f>SUM(H76)</f>
        <v>404337.38999999996</v>
      </c>
      <c r="O76" s="50">
        <f>SUM(I76)</f>
        <v>73.444847892583894</v>
      </c>
      <c r="P76" s="50">
        <f>SUM(J76)</f>
        <v>574239</v>
      </c>
      <c r="Q76" s="50"/>
      <c r="R76" s="50"/>
      <c r="S76" s="4"/>
      <c r="T76" s="4"/>
      <c r="U76" s="4"/>
      <c r="V76" s="4"/>
      <c r="W76" s="4"/>
    </row>
    <row r="77" spans="1:23" ht="15.6" customHeight="1" x14ac:dyDescent="0.2">
      <c r="A77" s="65"/>
      <c r="B77" s="81"/>
      <c r="C77" s="80"/>
      <c r="D77" s="233"/>
      <c r="E77" s="233"/>
      <c r="F77" s="7"/>
      <c r="G77" s="7"/>
      <c r="H77" s="207"/>
      <c r="I77" s="377"/>
      <c r="J77" s="7"/>
      <c r="K77" s="150"/>
      <c r="L77" s="50"/>
      <c r="M77" s="50"/>
      <c r="N77" s="50"/>
      <c r="O77" s="50"/>
      <c r="P77" s="50"/>
      <c r="Q77" s="50"/>
      <c r="R77" s="50"/>
      <c r="S77" s="4"/>
      <c r="T77" s="4"/>
      <c r="U77" s="4"/>
      <c r="V77" s="4"/>
      <c r="W77" s="4"/>
    </row>
    <row r="78" spans="1:23" ht="15.6" customHeight="1" x14ac:dyDescent="0.2">
      <c r="A78" s="65"/>
      <c r="B78" s="81"/>
      <c r="C78" s="80"/>
      <c r="D78" s="233"/>
      <c r="E78" s="233"/>
      <c r="F78" s="7"/>
      <c r="G78" s="7"/>
      <c r="H78" s="207"/>
      <c r="I78" s="379"/>
      <c r="J78" s="7"/>
      <c r="K78" s="150"/>
      <c r="L78" s="50"/>
      <c r="M78" s="50"/>
      <c r="N78" s="50"/>
      <c r="O78" s="50"/>
      <c r="P78" s="50"/>
      <c r="Q78" s="50"/>
      <c r="R78" s="50"/>
      <c r="S78" s="4"/>
      <c r="T78" s="4"/>
      <c r="U78" s="4"/>
      <c r="V78" s="4"/>
      <c r="W78" s="4"/>
    </row>
    <row r="79" spans="1:23" ht="15.6" customHeight="1" x14ac:dyDescent="0.2">
      <c r="A79" s="65"/>
      <c r="B79" s="81"/>
      <c r="C79" s="80"/>
      <c r="D79" s="233"/>
      <c r="E79" s="233"/>
      <c r="F79" s="7"/>
      <c r="G79" s="7"/>
      <c r="H79" s="207"/>
      <c r="I79" s="378"/>
      <c r="J79" s="7"/>
      <c r="K79" s="150"/>
      <c r="L79" s="50"/>
      <c r="M79" s="50"/>
      <c r="N79" s="50"/>
      <c r="O79" s="50"/>
      <c r="P79" s="50"/>
      <c r="Q79" s="50"/>
      <c r="R79" s="50"/>
      <c r="S79" s="4"/>
      <c r="T79" s="4"/>
      <c r="U79" s="4"/>
      <c r="V79" s="4"/>
      <c r="W79" s="4"/>
    </row>
    <row r="80" spans="1:23" s="3" customFormat="1" ht="15.6" customHeight="1" x14ac:dyDescent="0.2">
      <c r="A80" s="91"/>
      <c r="B80" s="91" t="s">
        <v>397</v>
      </c>
      <c r="C80" s="92"/>
      <c r="D80" s="93"/>
      <c r="E80" s="91"/>
      <c r="F80" s="323"/>
      <c r="G80" s="323"/>
      <c r="H80" s="51"/>
      <c r="I80" s="359"/>
      <c r="J80" s="323"/>
      <c r="K80" s="9"/>
      <c r="L80" s="9"/>
    </row>
    <row r="81" spans="1:23" ht="15.6" customHeight="1" x14ac:dyDescent="0.2">
      <c r="A81" s="57" t="s">
        <v>396</v>
      </c>
      <c r="B81" s="52"/>
      <c r="C81" s="76">
        <v>637026.61100000003</v>
      </c>
      <c r="D81" s="52">
        <v>41</v>
      </c>
      <c r="E81" s="52" t="s">
        <v>624</v>
      </c>
      <c r="F81" s="321">
        <v>10000</v>
      </c>
      <c r="G81" s="321">
        <v>10000</v>
      </c>
      <c r="H81" s="203">
        <v>4684</v>
      </c>
      <c r="I81" s="349">
        <f t="shared" ref="I81:I83" si="2">SUM(H81/G81)*100</f>
        <v>46.839999999999996</v>
      </c>
      <c r="J81" s="321">
        <v>10000</v>
      </c>
      <c r="K81" s="9"/>
      <c r="L81" s="9"/>
    </row>
    <row r="82" spans="1:23" ht="15.6" customHeight="1" x14ac:dyDescent="0.2">
      <c r="A82" s="52"/>
      <c r="B82" s="52"/>
      <c r="C82" s="171" t="s">
        <v>63</v>
      </c>
      <c r="D82" s="52">
        <v>41</v>
      </c>
      <c r="E82" s="52" t="s">
        <v>623</v>
      </c>
      <c r="F82" s="321">
        <v>3400</v>
      </c>
      <c r="G82" s="321">
        <v>3400</v>
      </c>
      <c r="H82" s="203">
        <v>1501.27</v>
      </c>
      <c r="I82" s="321">
        <f t="shared" si="2"/>
        <v>44.155000000000001</v>
      </c>
      <c r="J82" s="321">
        <v>3400</v>
      </c>
      <c r="K82" s="9"/>
      <c r="L82" s="9"/>
    </row>
    <row r="83" spans="1:23" ht="15.6" customHeight="1" x14ac:dyDescent="0.2">
      <c r="A83" s="57" t="s">
        <v>396</v>
      </c>
      <c r="B83" s="52"/>
      <c r="C83" s="76"/>
      <c r="D83" s="125"/>
      <c r="E83" s="125" t="s">
        <v>64</v>
      </c>
      <c r="F83" s="322">
        <v>13400</v>
      </c>
      <c r="G83" s="322">
        <v>13400</v>
      </c>
      <c r="H83" s="363">
        <f>SUM(H81:H82)</f>
        <v>6185.27</v>
      </c>
      <c r="I83" s="300">
        <f t="shared" si="2"/>
        <v>46.158731343283591</v>
      </c>
      <c r="J83" s="322">
        <v>13400</v>
      </c>
      <c r="K83" s="234"/>
      <c r="L83" s="50">
        <f>SUM(F83)</f>
        <v>13400</v>
      </c>
      <c r="M83" s="50">
        <f>SUM(G83)</f>
        <v>13400</v>
      </c>
      <c r="N83" s="50">
        <f>SUM(H83)</f>
        <v>6185.27</v>
      </c>
      <c r="O83" s="50">
        <f>SUM(I83)</f>
        <v>46.158731343283591</v>
      </c>
      <c r="P83" s="50">
        <f>SUM(J83)</f>
        <v>13400</v>
      </c>
      <c r="Q83" s="50"/>
      <c r="R83" s="50"/>
      <c r="S83" s="4"/>
      <c r="T83" s="4"/>
      <c r="U83" s="4"/>
      <c r="V83" s="4"/>
      <c r="W83" s="4"/>
    </row>
    <row r="84" spans="1:23" s="3" customFormat="1" ht="15.95" customHeight="1" x14ac:dyDescent="0.2">
      <c r="A84" s="91"/>
      <c r="B84" s="91" t="s">
        <v>352</v>
      </c>
      <c r="C84" s="92"/>
      <c r="D84" s="93"/>
      <c r="E84" s="91"/>
      <c r="F84" s="323"/>
      <c r="G84" s="323"/>
      <c r="H84" s="51"/>
      <c r="I84" s="9"/>
      <c r="J84" s="323"/>
      <c r="K84" s="9"/>
      <c r="L84" s="9"/>
    </row>
    <row r="85" spans="1:23" ht="15.95" customHeight="1" x14ac:dyDescent="0.2">
      <c r="A85" s="52"/>
      <c r="B85" s="94" t="s">
        <v>65</v>
      </c>
      <c r="C85" s="75"/>
      <c r="D85" s="57"/>
      <c r="E85" s="57" t="s">
        <v>66</v>
      </c>
      <c r="F85" s="321"/>
      <c r="G85" s="321"/>
      <c r="H85" s="203"/>
      <c r="I85" s="59"/>
      <c r="J85" s="321"/>
      <c r="K85" s="9"/>
      <c r="L85" s="9"/>
    </row>
    <row r="86" spans="1:23" ht="15.95" customHeight="1" x14ac:dyDescent="0.2">
      <c r="A86" s="95" t="s">
        <v>272</v>
      </c>
      <c r="B86" s="52"/>
      <c r="C86" s="76" t="s">
        <v>18</v>
      </c>
      <c r="D86" s="52">
        <v>41</v>
      </c>
      <c r="E86" s="52" t="s">
        <v>67</v>
      </c>
      <c r="F86" s="324">
        <v>4000</v>
      </c>
      <c r="G86" s="324">
        <v>4000</v>
      </c>
      <c r="H86" s="258">
        <v>1100.58</v>
      </c>
      <c r="I86" s="321">
        <f t="shared" ref="I86:I94" si="3">SUM(H86/G86)*100</f>
        <v>27.514499999999998</v>
      </c>
      <c r="J86" s="324">
        <v>2000</v>
      </c>
      <c r="K86" s="311"/>
      <c r="L86" s="311"/>
    </row>
    <row r="87" spans="1:23" ht="15.95" customHeight="1" x14ac:dyDescent="0.2">
      <c r="A87" s="52"/>
      <c r="B87" s="52"/>
      <c r="C87" s="171" t="s">
        <v>16</v>
      </c>
      <c r="D87" s="52">
        <v>41</v>
      </c>
      <c r="E87" s="52" t="s">
        <v>68</v>
      </c>
      <c r="F87" s="321">
        <v>1400</v>
      </c>
      <c r="G87" s="321">
        <v>1400</v>
      </c>
      <c r="H87" s="203">
        <v>340.55</v>
      </c>
      <c r="I87" s="321">
        <f t="shared" si="3"/>
        <v>24.325000000000003</v>
      </c>
      <c r="J87" s="321">
        <v>700</v>
      </c>
      <c r="K87" s="9"/>
      <c r="L87" s="9"/>
    </row>
    <row r="88" spans="1:23" ht="15.95" customHeight="1" x14ac:dyDescent="0.2">
      <c r="A88" s="52"/>
      <c r="B88" s="52"/>
      <c r="C88" s="239" t="s">
        <v>850</v>
      </c>
      <c r="D88" s="52">
        <v>41</v>
      </c>
      <c r="E88" s="238" t="s">
        <v>851</v>
      </c>
      <c r="F88" s="321">
        <v>0</v>
      </c>
      <c r="G88" s="321">
        <v>0</v>
      </c>
      <c r="H88" s="203">
        <v>43.21</v>
      </c>
      <c r="I88" s="321">
        <v>0</v>
      </c>
      <c r="J88" s="321">
        <v>43</v>
      </c>
      <c r="K88" s="9"/>
      <c r="L88" s="9"/>
    </row>
    <row r="89" spans="1:23" ht="15.95" customHeight="1" x14ac:dyDescent="0.2">
      <c r="A89" s="95" t="s">
        <v>272</v>
      </c>
      <c r="B89" s="52"/>
      <c r="C89" s="76">
        <v>637011</v>
      </c>
      <c r="D89" s="52">
        <v>41</v>
      </c>
      <c r="E89" s="52" t="s">
        <v>69</v>
      </c>
      <c r="F89" s="321">
        <v>3000</v>
      </c>
      <c r="G89" s="321">
        <v>3000</v>
      </c>
      <c r="H89" s="203">
        <v>0</v>
      </c>
      <c r="I89" s="321">
        <f t="shared" si="3"/>
        <v>0</v>
      </c>
      <c r="J89" s="321">
        <v>3000</v>
      </c>
      <c r="K89" s="9"/>
      <c r="L89" s="9"/>
    </row>
    <row r="90" spans="1:23" ht="15.95" customHeight="1" x14ac:dyDescent="0.2">
      <c r="A90" s="95"/>
      <c r="B90" s="52"/>
      <c r="C90" s="76">
        <v>637005</v>
      </c>
      <c r="D90" s="52">
        <v>41</v>
      </c>
      <c r="E90" s="52" t="s">
        <v>596</v>
      </c>
      <c r="F90" s="321">
        <v>15840</v>
      </c>
      <c r="G90" s="321">
        <v>15840</v>
      </c>
      <c r="H90" s="203">
        <v>12517.21</v>
      </c>
      <c r="I90" s="321">
        <f t="shared" si="3"/>
        <v>79.022790404040393</v>
      </c>
      <c r="J90" s="321">
        <v>15840</v>
      </c>
      <c r="K90" s="9"/>
      <c r="L90" s="9"/>
    </row>
    <row r="91" spans="1:23" ht="15.95" customHeight="1" x14ac:dyDescent="0.2">
      <c r="A91" s="95" t="s">
        <v>272</v>
      </c>
      <c r="B91" s="52"/>
      <c r="C91" s="76">
        <v>637012</v>
      </c>
      <c r="D91" s="52">
        <v>41</v>
      </c>
      <c r="E91" s="52" t="s">
        <v>471</v>
      </c>
      <c r="F91" s="321">
        <v>3100</v>
      </c>
      <c r="G91" s="321">
        <v>3100</v>
      </c>
      <c r="H91" s="203">
        <v>2404.86</v>
      </c>
      <c r="I91" s="321">
        <f t="shared" si="3"/>
        <v>77.576129032258066</v>
      </c>
      <c r="J91" s="321">
        <v>3100</v>
      </c>
      <c r="K91" s="9"/>
      <c r="L91" s="9"/>
    </row>
    <row r="92" spans="1:23" ht="15.95" customHeight="1" x14ac:dyDescent="0.2">
      <c r="A92" s="95"/>
      <c r="B92" s="52"/>
      <c r="C92" s="76">
        <v>637035</v>
      </c>
      <c r="D92" s="52">
        <v>41</v>
      </c>
      <c r="E92" s="52" t="s">
        <v>523</v>
      </c>
      <c r="F92" s="321">
        <v>1</v>
      </c>
      <c r="G92" s="321">
        <v>1</v>
      </c>
      <c r="H92" s="268">
        <v>0</v>
      </c>
      <c r="I92" s="321">
        <f t="shared" si="3"/>
        <v>0</v>
      </c>
      <c r="J92" s="321">
        <v>1</v>
      </c>
      <c r="K92" s="310"/>
      <c r="L92" s="310"/>
    </row>
    <row r="93" spans="1:23" ht="15.95" customHeight="1" x14ac:dyDescent="0.2">
      <c r="A93" s="95"/>
      <c r="B93" s="52"/>
      <c r="C93" s="241" t="s">
        <v>405</v>
      </c>
      <c r="D93" s="242">
        <v>41</v>
      </c>
      <c r="E93" s="242" t="s">
        <v>667</v>
      </c>
      <c r="F93" s="321">
        <v>0</v>
      </c>
      <c r="G93" s="321">
        <v>0</v>
      </c>
      <c r="H93" s="203">
        <v>116</v>
      </c>
      <c r="I93" s="321">
        <v>0</v>
      </c>
      <c r="J93" s="321">
        <v>116</v>
      </c>
      <c r="K93" s="9"/>
      <c r="L93" s="9"/>
    </row>
    <row r="94" spans="1:23" ht="15.95" customHeight="1" x14ac:dyDescent="0.2">
      <c r="A94" s="95" t="s">
        <v>272</v>
      </c>
      <c r="B94" s="52"/>
      <c r="C94" s="52"/>
      <c r="D94" s="52"/>
      <c r="E94" s="57" t="s">
        <v>64</v>
      </c>
      <c r="F94" s="300">
        <f>SUM(F86:F93)</f>
        <v>27341</v>
      </c>
      <c r="G94" s="300">
        <f>SUM(G86:G93)</f>
        <v>27341</v>
      </c>
      <c r="H94" s="364">
        <f t="shared" ref="H94:J94" si="4">SUM(H86:H93)</f>
        <v>16522.41</v>
      </c>
      <c r="I94" s="300">
        <f t="shared" si="3"/>
        <v>60.430891335357153</v>
      </c>
      <c r="J94" s="300">
        <f t="shared" si="4"/>
        <v>24800</v>
      </c>
      <c r="K94" s="150"/>
      <c r="L94" s="50">
        <f>SUM(F94)</f>
        <v>27341</v>
      </c>
      <c r="M94" s="50">
        <f>SUM(G94)</f>
        <v>27341</v>
      </c>
      <c r="N94" s="50">
        <f>SUM(H94)</f>
        <v>16522.41</v>
      </c>
      <c r="O94" s="50">
        <f>SUM(I94)</f>
        <v>60.430891335357153</v>
      </c>
      <c r="P94" s="50">
        <f>SUM(J94)</f>
        <v>24800</v>
      </c>
      <c r="Q94" s="50"/>
      <c r="R94" s="50"/>
      <c r="S94" s="4"/>
      <c r="T94" s="4"/>
      <c r="U94" s="4"/>
      <c r="V94" s="4"/>
      <c r="W94" s="4"/>
    </row>
    <row r="95" spans="1:23" ht="15.95" customHeight="1" x14ac:dyDescent="0.2">
      <c r="A95" s="95" t="s">
        <v>222</v>
      </c>
      <c r="B95" s="57" t="s">
        <v>475</v>
      </c>
      <c r="C95" s="52"/>
      <c r="D95" s="52"/>
      <c r="E95" s="57" t="s">
        <v>1016</v>
      </c>
      <c r="F95" s="322"/>
      <c r="G95" s="322"/>
      <c r="H95" s="203"/>
      <c r="I95" s="321"/>
      <c r="J95" s="322"/>
      <c r="K95" s="9"/>
      <c r="L95" s="9"/>
    </row>
    <row r="96" spans="1:23" ht="15.95" customHeight="1" x14ac:dyDescent="0.2">
      <c r="A96" s="52"/>
      <c r="B96" s="52"/>
      <c r="C96" s="52">
        <v>633.63699999999994</v>
      </c>
      <c r="D96" s="52">
        <v>111</v>
      </c>
      <c r="E96" s="238" t="s">
        <v>817</v>
      </c>
      <c r="F96" s="321">
        <v>0</v>
      </c>
      <c r="G96" s="321">
        <v>0</v>
      </c>
      <c r="H96" s="205">
        <v>2554.98</v>
      </c>
      <c r="I96" s="321">
        <v>0</v>
      </c>
      <c r="J96" s="321">
        <v>2555</v>
      </c>
      <c r="K96" s="9"/>
      <c r="L96" s="9"/>
    </row>
    <row r="97" spans="1:24" ht="15.95" customHeight="1" x14ac:dyDescent="0.2">
      <c r="A97" s="52"/>
      <c r="B97" s="52"/>
      <c r="C97" s="52">
        <v>633.63699999999994</v>
      </c>
      <c r="D97" s="52">
        <v>111</v>
      </c>
      <c r="E97" s="238" t="s">
        <v>818</v>
      </c>
      <c r="F97" s="321">
        <v>0</v>
      </c>
      <c r="G97" s="321">
        <v>0</v>
      </c>
      <c r="H97" s="205">
        <v>2152.96</v>
      </c>
      <c r="I97" s="321">
        <v>0</v>
      </c>
      <c r="J97" s="321">
        <v>2153</v>
      </c>
      <c r="K97" s="9"/>
      <c r="L97" s="9"/>
    </row>
    <row r="98" spans="1:24" ht="15.95" customHeight="1" x14ac:dyDescent="0.2">
      <c r="A98" s="52"/>
      <c r="B98" s="52"/>
      <c r="C98" s="52">
        <v>633.63699999999994</v>
      </c>
      <c r="D98" s="52">
        <v>111</v>
      </c>
      <c r="E98" s="238" t="s">
        <v>819</v>
      </c>
      <c r="F98" s="321">
        <v>0</v>
      </c>
      <c r="G98" s="321">
        <v>0</v>
      </c>
      <c r="H98" s="205">
        <v>2974.96</v>
      </c>
      <c r="I98" s="321">
        <v>0</v>
      </c>
      <c r="J98" s="321">
        <v>2975</v>
      </c>
      <c r="K98" s="9"/>
      <c r="L98" s="9"/>
    </row>
    <row r="99" spans="1:24" ht="15.95" customHeight="1" x14ac:dyDescent="0.2">
      <c r="A99" s="95" t="s">
        <v>222</v>
      </c>
      <c r="B99" s="52"/>
      <c r="C99" s="52"/>
      <c r="D99" s="52"/>
      <c r="E99" s="57" t="s">
        <v>64</v>
      </c>
      <c r="F99" s="300">
        <f>SUM(F96:F98)</f>
        <v>0</v>
      </c>
      <c r="G99" s="300">
        <f t="shared" ref="G99:J99" si="5">SUM(G96:G98)</f>
        <v>0</v>
      </c>
      <c r="H99" s="364">
        <f t="shared" si="5"/>
        <v>7682.9000000000005</v>
      </c>
      <c r="I99" s="300">
        <v>0</v>
      </c>
      <c r="J99" s="300">
        <f t="shared" si="5"/>
        <v>7683</v>
      </c>
      <c r="K99" s="150"/>
      <c r="L99" s="50">
        <f>SUM(F99)</f>
        <v>0</v>
      </c>
      <c r="M99" s="50">
        <f>SUM(G99)</f>
        <v>0</v>
      </c>
      <c r="N99" s="50">
        <f>SUM(H99)</f>
        <v>7682.9000000000005</v>
      </c>
      <c r="O99" s="50">
        <f>SUM(I99)</f>
        <v>0</v>
      </c>
      <c r="P99" s="50">
        <f>SUM(J99)</f>
        <v>7683</v>
      </c>
      <c r="Q99" s="50"/>
      <c r="R99" s="50"/>
      <c r="S99" s="4"/>
      <c r="T99" s="4"/>
      <c r="U99" s="4"/>
      <c r="V99" s="4"/>
      <c r="W99" s="4"/>
    </row>
    <row r="100" spans="1:24" s="10" customFormat="1" ht="15.95" customHeight="1" x14ac:dyDescent="0.2">
      <c r="A100" s="65" t="s">
        <v>273</v>
      </c>
      <c r="B100" s="81"/>
      <c r="C100" s="81"/>
      <c r="D100" s="81"/>
      <c r="E100" s="81"/>
      <c r="F100" s="7"/>
      <c r="G100" s="7"/>
      <c r="H100" s="308"/>
      <c r="I100" s="323"/>
      <c r="J100" s="7"/>
      <c r="K100" s="9"/>
      <c r="L100" s="9"/>
    </row>
    <row r="101" spans="1:24" s="8" customFormat="1" ht="15.95" customHeight="1" x14ac:dyDescent="0.2">
      <c r="A101" s="81"/>
      <c r="B101" s="91" t="s">
        <v>402</v>
      </c>
      <c r="C101" s="80"/>
      <c r="D101" s="81"/>
      <c r="E101" s="81"/>
      <c r="F101" s="323"/>
      <c r="G101" s="323"/>
      <c r="H101" s="51"/>
      <c r="I101" s="9"/>
      <c r="J101" s="323"/>
      <c r="K101" s="9"/>
      <c r="L101" s="9"/>
    </row>
    <row r="102" spans="1:24" ht="15.95" customHeight="1" x14ac:dyDescent="0.2">
      <c r="A102" s="95" t="s">
        <v>359</v>
      </c>
      <c r="B102" s="94" t="s">
        <v>70</v>
      </c>
      <c r="C102" s="76" t="s">
        <v>20</v>
      </c>
      <c r="D102" s="52">
        <v>111</v>
      </c>
      <c r="E102" s="52" t="s">
        <v>71</v>
      </c>
      <c r="F102" s="321">
        <v>8350</v>
      </c>
      <c r="G102" s="321">
        <v>8350</v>
      </c>
      <c r="H102" s="203">
        <v>8935.5300000000007</v>
      </c>
      <c r="I102" s="321">
        <f t="shared" ref="I102:I116" si="6">SUM(H102/G102)*100</f>
        <v>107.01233532934134</v>
      </c>
      <c r="J102" s="321">
        <v>8936</v>
      </c>
      <c r="K102" s="9"/>
      <c r="L102" s="9"/>
      <c r="X102" s="51"/>
    </row>
    <row r="103" spans="1:24" ht="15.95" customHeight="1" x14ac:dyDescent="0.2">
      <c r="A103" s="52"/>
      <c r="B103" s="66"/>
      <c r="C103" s="76">
        <v>611</v>
      </c>
      <c r="D103" s="52">
        <v>41</v>
      </c>
      <c r="E103" s="52" t="s">
        <v>72</v>
      </c>
      <c r="F103" s="321">
        <v>8400</v>
      </c>
      <c r="G103" s="321">
        <v>8400</v>
      </c>
      <c r="H103" s="162">
        <v>1712.99</v>
      </c>
      <c r="I103" s="321">
        <f t="shared" si="6"/>
        <v>20.392738095238094</v>
      </c>
      <c r="J103" s="321">
        <v>7814</v>
      </c>
      <c r="K103" s="9"/>
      <c r="L103" s="9"/>
    </row>
    <row r="104" spans="1:24" ht="15.95" customHeight="1" x14ac:dyDescent="0.2">
      <c r="A104" s="52"/>
      <c r="B104" s="66"/>
      <c r="C104" s="171" t="s">
        <v>16</v>
      </c>
      <c r="D104" s="52">
        <v>41</v>
      </c>
      <c r="E104" s="52" t="s">
        <v>73</v>
      </c>
      <c r="F104" s="277">
        <v>3800</v>
      </c>
      <c r="G104" s="277">
        <v>3800</v>
      </c>
      <c r="H104" s="162">
        <v>1934.67</v>
      </c>
      <c r="I104" s="321">
        <f t="shared" si="6"/>
        <v>50.912368421052633</v>
      </c>
      <c r="J104" s="277">
        <v>3800</v>
      </c>
      <c r="K104" s="9"/>
      <c r="L104" s="9"/>
    </row>
    <row r="105" spans="1:24" ht="15.95" customHeight="1" x14ac:dyDescent="0.2">
      <c r="A105" s="52"/>
      <c r="B105" s="66"/>
      <c r="C105" s="171" t="s">
        <v>16</v>
      </c>
      <c r="D105" s="52">
        <v>111</v>
      </c>
      <c r="E105" s="52" t="s">
        <v>510</v>
      </c>
      <c r="F105" s="277">
        <v>1850</v>
      </c>
      <c r="G105" s="277">
        <v>1850</v>
      </c>
      <c r="H105" s="271">
        <v>1850</v>
      </c>
      <c r="I105" s="321">
        <f t="shared" si="6"/>
        <v>100</v>
      </c>
      <c r="J105" s="277">
        <v>1850</v>
      </c>
      <c r="K105" s="9"/>
      <c r="L105" s="9"/>
    </row>
    <row r="106" spans="1:24" ht="15.95" customHeight="1" x14ac:dyDescent="0.2">
      <c r="A106" s="52"/>
      <c r="B106" s="66"/>
      <c r="C106" s="171">
        <v>627000</v>
      </c>
      <c r="D106" s="52">
        <v>41</v>
      </c>
      <c r="E106" s="238" t="s">
        <v>713</v>
      </c>
      <c r="F106" s="277">
        <v>670</v>
      </c>
      <c r="G106" s="277">
        <v>670</v>
      </c>
      <c r="H106" s="162">
        <v>428.74</v>
      </c>
      <c r="I106" s="321">
        <f t="shared" si="6"/>
        <v>63.991044776119402</v>
      </c>
      <c r="J106" s="277">
        <v>670</v>
      </c>
      <c r="K106" s="9"/>
      <c r="L106" s="9"/>
    </row>
    <row r="107" spans="1:24" ht="15.95" customHeight="1" x14ac:dyDescent="0.2">
      <c r="A107" s="52"/>
      <c r="B107" s="66"/>
      <c r="C107" s="171" t="s">
        <v>472</v>
      </c>
      <c r="D107" s="52">
        <v>41</v>
      </c>
      <c r="E107" s="52" t="s">
        <v>473</v>
      </c>
      <c r="F107" s="277">
        <v>50</v>
      </c>
      <c r="G107" s="277">
        <v>50</v>
      </c>
      <c r="H107" s="162">
        <v>0</v>
      </c>
      <c r="I107" s="321">
        <f t="shared" si="6"/>
        <v>0</v>
      </c>
      <c r="J107" s="277">
        <v>50</v>
      </c>
      <c r="K107" s="9"/>
      <c r="L107" s="9"/>
    </row>
    <row r="108" spans="1:24" ht="15.95" customHeight="1" x14ac:dyDescent="0.2">
      <c r="A108" s="52"/>
      <c r="B108" s="66"/>
      <c r="C108" s="171">
        <v>637001</v>
      </c>
      <c r="D108" s="52">
        <v>41</v>
      </c>
      <c r="E108" s="52" t="s">
        <v>474</v>
      </c>
      <c r="F108" s="277">
        <v>200</v>
      </c>
      <c r="G108" s="277">
        <v>200</v>
      </c>
      <c r="H108" s="162">
        <v>46</v>
      </c>
      <c r="I108" s="321">
        <f t="shared" si="6"/>
        <v>23</v>
      </c>
      <c r="J108" s="277">
        <v>200</v>
      </c>
      <c r="K108" s="9"/>
      <c r="L108" s="9"/>
    </row>
    <row r="109" spans="1:24" ht="15.95" customHeight="1" x14ac:dyDescent="0.2">
      <c r="A109" s="52"/>
      <c r="B109" s="66"/>
      <c r="C109" s="171" t="s">
        <v>76</v>
      </c>
      <c r="D109" s="52">
        <v>41</v>
      </c>
      <c r="E109" s="52" t="s">
        <v>77</v>
      </c>
      <c r="F109" s="277">
        <v>660</v>
      </c>
      <c r="G109" s="277">
        <v>660</v>
      </c>
      <c r="H109" s="162">
        <v>594.65</v>
      </c>
      <c r="I109" s="321">
        <f t="shared" si="6"/>
        <v>90.098484848484844</v>
      </c>
      <c r="J109" s="277">
        <v>660</v>
      </c>
      <c r="K109" s="9"/>
      <c r="L109" s="9"/>
    </row>
    <row r="110" spans="1:24" ht="15.95" customHeight="1" x14ac:dyDescent="0.2">
      <c r="A110" s="52"/>
      <c r="B110" s="52"/>
      <c r="C110" s="76">
        <v>637026</v>
      </c>
      <c r="D110" s="52">
        <v>111</v>
      </c>
      <c r="E110" s="52" t="s">
        <v>78</v>
      </c>
      <c r="F110" s="277">
        <v>100</v>
      </c>
      <c r="G110" s="277">
        <v>100</v>
      </c>
      <c r="H110" s="162">
        <v>0</v>
      </c>
      <c r="I110" s="321">
        <f t="shared" si="6"/>
        <v>0</v>
      </c>
      <c r="J110" s="277">
        <v>100</v>
      </c>
      <c r="K110" s="9"/>
      <c r="L110" s="9"/>
    </row>
    <row r="111" spans="1:24" ht="15.95" customHeight="1" x14ac:dyDescent="0.2">
      <c r="A111" s="125" t="s">
        <v>359</v>
      </c>
      <c r="B111" s="125"/>
      <c r="C111" s="127"/>
      <c r="D111" s="125"/>
      <c r="E111" s="125" t="s">
        <v>64</v>
      </c>
      <c r="F111" s="300">
        <f>SUM(F102:F110)</f>
        <v>24080</v>
      </c>
      <c r="G111" s="300">
        <f>SUM(G102:G110)</f>
        <v>24080</v>
      </c>
      <c r="H111" s="364">
        <f t="shared" ref="H111:J111" si="7">SUM(H102:H110)</f>
        <v>15502.58</v>
      </c>
      <c r="I111" s="300">
        <f t="shared" si="6"/>
        <v>64.379485049833889</v>
      </c>
      <c r="J111" s="300">
        <f t="shared" si="7"/>
        <v>24080</v>
      </c>
      <c r="K111" s="150"/>
      <c r="L111" s="50">
        <f>SUM(F111)</f>
        <v>24080</v>
      </c>
      <c r="M111" s="50">
        <f>SUM(G111)</f>
        <v>24080</v>
      </c>
      <c r="N111" s="50">
        <f>SUM(H111)</f>
        <v>15502.58</v>
      </c>
      <c r="O111" s="50">
        <f>SUM(I111)</f>
        <v>64.379485049833889</v>
      </c>
      <c r="P111" s="50">
        <f>SUM(J111)</f>
        <v>24080</v>
      </c>
      <c r="Q111" s="50"/>
      <c r="R111" s="50"/>
      <c r="S111" s="4"/>
      <c r="T111" s="4"/>
      <c r="U111" s="4"/>
      <c r="V111" s="4"/>
      <c r="W111" s="4"/>
    </row>
    <row r="112" spans="1:24" s="8" customFormat="1" ht="15.95" customHeight="1" x14ac:dyDescent="0.2">
      <c r="A112" s="81" t="s">
        <v>401</v>
      </c>
      <c r="B112" s="91" t="s">
        <v>406</v>
      </c>
      <c r="C112" s="80"/>
      <c r="D112" s="81"/>
      <c r="E112" s="81"/>
      <c r="F112" s="323"/>
      <c r="G112" s="323"/>
      <c r="H112" s="51"/>
      <c r="I112" s="323"/>
      <c r="J112" s="323"/>
      <c r="K112" s="275"/>
      <c r="L112" s="275"/>
    </row>
    <row r="113" spans="1:23" ht="15.95" customHeight="1" x14ac:dyDescent="0.2">
      <c r="A113" s="95" t="s">
        <v>360</v>
      </c>
      <c r="B113" s="57" t="s">
        <v>475</v>
      </c>
      <c r="C113" s="76">
        <v>633006</v>
      </c>
      <c r="D113" s="52">
        <v>111</v>
      </c>
      <c r="E113" s="52" t="s">
        <v>40</v>
      </c>
      <c r="F113" s="321">
        <v>1334</v>
      </c>
      <c r="G113" s="321">
        <v>1334</v>
      </c>
      <c r="H113" s="203">
        <v>187.2</v>
      </c>
      <c r="I113" s="321">
        <f t="shared" si="6"/>
        <v>14.032983508245877</v>
      </c>
      <c r="J113" s="321">
        <v>1090</v>
      </c>
      <c r="K113" s="310"/>
      <c r="L113" s="310"/>
    </row>
    <row r="114" spans="1:23" ht="15.95" customHeight="1" x14ac:dyDescent="0.2">
      <c r="A114" s="95"/>
      <c r="B114" s="57"/>
      <c r="C114" s="76" t="s">
        <v>41</v>
      </c>
      <c r="D114" s="52">
        <v>111</v>
      </c>
      <c r="E114" s="52" t="s">
        <v>605</v>
      </c>
      <c r="F114" s="324">
        <v>10</v>
      </c>
      <c r="G114" s="324">
        <v>10</v>
      </c>
      <c r="H114" s="203">
        <v>77</v>
      </c>
      <c r="I114" s="321">
        <f t="shared" si="6"/>
        <v>770</v>
      </c>
      <c r="J114" s="324">
        <v>77</v>
      </c>
      <c r="K114" s="310"/>
      <c r="L114" s="310"/>
    </row>
    <row r="115" spans="1:23" ht="15.95" customHeight="1" x14ac:dyDescent="0.2">
      <c r="A115" s="52"/>
      <c r="B115" s="52"/>
      <c r="C115" s="76">
        <v>637001</v>
      </c>
      <c r="D115" s="52">
        <v>111</v>
      </c>
      <c r="E115" s="238" t="s">
        <v>1027</v>
      </c>
      <c r="F115" s="321">
        <v>200</v>
      </c>
      <c r="G115" s="321">
        <v>200</v>
      </c>
      <c r="H115" s="162">
        <v>246</v>
      </c>
      <c r="I115" s="321">
        <f t="shared" si="6"/>
        <v>123</v>
      </c>
      <c r="J115" s="321">
        <v>246</v>
      </c>
      <c r="K115" s="310"/>
      <c r="L115" s="310"/>
    </row>
    <row r="116" spans="1:23" ht="15.95" customHeight="1" x14ac:dyDescent="0.2">
      <c r="A116" s="125" t="s">
        <v>360</v>
      </c>
      <c r="B116" s="126"/>
      <c r="C116" s="126"/>
      <c r="D116" s="126"/>
      <c r="E116" s="125" t="s">
        <v>64</v>
      </c>
      <c r="F116" s="300">
        <f>SUM(F113:F115)</f>
        <v>1544</v>
      </c>
      <c r="G116" s="300">
        <f>SUM(G113:G115)</f>
        <v>1544</v>
      </c>
      <c r="H116" s="364">
        <f>SUM(H113:H115)</f>
        <v>510.2</v>
      </c>
      <c r="I116" s="300">
        <f t="shared" si="6"/>
        <v>33.0440414507772</v>
      </c>
      <c r="J116" s="300">
        <f>SUM(J113:J115)</f>
        <v>1413</v>
      </c>
      <c r="K116" s="150"/>
      <c r="L116" s="50">
        <f>SUM(F116)</f>
        <v>1544</v>
      </c>
      <c r="M116" s="50">
        <f>SUM(G116)</f>
        <v>1544</v>
      </c>
      <c r="N116" s="50">
        <f>SUM(H116)</f>
        <v>510.2</v>
      </c>
      <c r="O116" s="50">
        <f>SUM(I116)</f>
        <v>33.0440414507772</v>
      </c>
      <c r="P116" s="50">
        <f>SUM(J116)</f>
        <v>1413</v>
      </c>
      <c r="Q116" s="50"/>
      <c r="R116" s="50"/>
      <c r="S116" s="4"/>
      <c r="T116" s="4"/>
      <c r="U116" s="4"/>
      <c r="V116" s="4"/>
      <c r="W116" s="4"/>
    </row>
    <row r="117" spans="1:23" ht="15.95" customHeight="1" x14ac:dyDescent="0.2">
      <c r="A117" s="233"/>
      <c r="B117" s="318"/>
      <c r="C117" s="318"/>
      <c r="D117" s="318"/>
      <c r="E117" s="233"/>
      <c r="F117" s="323"/>
      <c r="G117" s="323"/>
      <c r="H117" s="163"/>
      <c r="I117" s="307"/>
      <c r="J117" s="323"/>
      <c r="K117" s="150"/>
      <c r="L117" s="50"/>
      <c r="M117" s="50"/>
      <c r="N117" s="50"/>
      <c r="O117" s="50"/>
      <c r="P117" s="50"/>
      <c r="Q117" s="50"/>
      <c r="R117" s="50"/>
      <c r="S117" s="4"/>
      <c r="T117" s="4"/>
      <c r="U117" s="4"/>
      <c r="V117" s="4"/>
      <c r="W117" s="4"/>
    </row>
    <row r="118" spans="1:23" ht="15.95" customHeight="1" x14ac:dyDescent="0.2">
      <c r="A118" s="233"/>
      <c r="B118" s="318"/>
      <c r="C118" s="318"/>
      <c r="D118" s="318"/>
      <c r="E118" s="233"/>
      <c r="F118" s="323"/>
      <c r="G118" s="323"/>
      <c r="H118" s="163"/>
      <c r="I118" s="307"/>
      <c r="J118" s="323"/>
      <c r="K118" s="150"/>
      <c r="L118" s="50"/>
      <c r="M118" s="50"/>
      <c r="N118" s="50"/>
      <c r="O118" s="50"/>
      <c r="P118" s="50"/>
      <c r="Q118" s="50"/>
      <c r="R118" s="50"/>
      <c r="S118" s="4"/>
      <c r="T118" s="4"/>
      <c r="U118" s="4"/>
      <c r="V118" s="4"/>
      <c r="W118" s="4"/>
    </row>
    <row r="119" spans="1:23" s="11" customFormat="1" ht="15.95" customHeight="1" x14ac:dyDescent="0.25">
      <c r="A119" s="65" t="s">
        <v>270</v>
      </c>
      <c r="B119" s="65"/>
      <c r="C119" s="121"/>
      <c r="D119" s="121"/>
      <c r="E119" s="121"/>
      <c r="F119" s="7"/>
      <c r="G119" s="7"/>
      <c r="H119" s="51"/>
      <c r="I119" s="9"/>
      <c r="J119" s="7"/>
      <c r="K119" s="9"/>
      <c r="L119" s="9"/>
    </row>
    <row r="120" spans="1:23" s="8" customFormat="1" ht="15.95" customHeight="1" x14ac:dyDescent="0.2">
      <c r="A120" s="81" t="s">
        <v>401</v>
      </c>
      <c r="B120" s="91" t="s">
        <v>407</v>
      </c>
      <c r="C120" s="80"/>
      <c r="D120" s="81"/>
      <c r="E120" s="81"/>
      <c r="F120" s="323"/>
      <c r="G120" s="323"/>
      <c r="H120" s="51"/>
      <c r="I120" s="9"/>
      <c r="J120" s="323"/>
      <c r="K120" s="9"/>
      <c r="L120" s="9"/>
    </row>
    <row r="121" spans="1:23" ht="15.95" customHeight="1" x14ac:dyDescent="0.2">
      <c r="A121" s="95" t="s">
        <v>372</v>
      </c>
      <c r="B121" s="57" t="s">
        <v>79</v>
      </c>
      <c r="C121" s="75"/>
      <c r="D121" s="57"/>
      <c r="E121" s="57" t="s">
        <v>80</v>
      </c>
      <c r="F121" s="321"/>
      <c r="G121" s="321"/>
      <c r="H121" s="203"/>
      <c r="I121" s="59"/>
      <c r="J121" s="321"/>
      <c r="K121" s="9"/>
      <c r="L121" s="9"/>
    </row>
    <row r="122" spans="1:23" ht="15.95" customHeight="1" x14ac:dyDescent="0.2">
      <c r="A122" s="52"/>
      <c r="B122" s="52"/>
      <c r="C122" s="171" t="s">
        <v>81</v>
      </c>
      <c r="D122" s="52">
        <v>41</v>
      </c>
      <c r="E122" s="52" t="s">
        <v>328</v>
      </c>
      <c r="F122" s="321">
        <v>8166</v>
      </c>
      <c r="G122" s="321">
        <v>8166</v>
      </c>
      <c r="H122" s="203">
        <v>6165.02</v>
      </c>
      <c r="I122" s="321">
        <f t="shared" ref="I122:I128" si="8">SUM(H122/G122)*100</f>
        <v>75.496203771736475</v>
      </c>
      <c r="J122" s="321">
        <v>8166</v>
      </c>
      <c r="K122" s="9"/>
      <c r="L122" s="9"/>
    </row>
    <row r="123" spans="1:23" ht="15.95" customHeight="1" x14ac:dyDescent="0.2">
      <c r="A123" s="52"/>
      <c r="B123" s="66"/>
      <c r="C123" s="171" t="s">
        <v>82</v>
      </c>
      <c r="D123" s="52">
        <v>41</v>
      </c>
      <c r="E123" s="52" t="s">
        <v>83</v>
      </c>
      <c r="F123" s="277">
        <v>4078</v>
      </c>
      <c r="G123" s="277">
        <v>4078</v>
      </c>
      <c r="H123" s="203">
        <v>3077.4</v>
      </c>
      <c r="I123" s="321">
        <f t="shared" si="8"/>
        <v>75.46346248160863</v>
      </c>
      <c r="J123" s="277">
        <v>4078</v>
      </c>
      <c r="K123" s="9"/>
      <c r="L123" s="9"/>
    </row>
    <row r="124" spans="1:23" ht="15.95" customHeight="1" x14ac:dyDescent="0.2">
      <c r="A124" s="52"/>
      <c r="B124" s="66"/>
      <c r="C124" s="171">
        <v>651002</v>
      </c>
      <c r="D124" s="52">
        <v>41</v>
      </c>
      <c r="E124" s="52" t="s">
        <v>290</v>
      </c>
      <c r="F124" s="321">
        <v>9600</v>
      </c>
      <c r="G124" s="321">
        <v>9600</v>
      </c>
      <c r="H124" s="203">
        <v>6092.66</v>
      </c>
      <c r="I124" s="321">
        <f t="shared" si="8"/>
        <v>63.465208333333337</v>
      </c>
      <c r="J124" s="321">
        <v>9600</v>
      </c>
      <c r="K124" s="9"/>
      <c r="L124" s="9"/>
    </row>
    <row r="125" spans="1:23" ht="15.95" customHeight="1" x14ac:dyDescent="0.2">
      <c r="A125" s="55"/>
      <c r="B125" s="100"/>
      <c r="C125" s="173" t="s">
        <v>625</v>
      </c>
      <c r="D125" s="55">
        <v>41</v>
      </c>
      <c r="E125" s="238" t="s">
        <v>705</v>
      </c>
      <c r="F125" s="321">
        <v>3600</v>
      </c>
      <c r="G125" s="321">
        <v>3600</v>
      </c>
      <c r="H125" s="205">
        <v>1271.22</v>
      </c>
      <c r="I125" s="321">
        <f t="shared" si="8"/>
        <v>35.311666666666667</v>
      </c>
      <c r="J125" s="321">
        <v>3600</v>
      </c>
      <c r="K125" s="9"/>
      <c r="L125" s="9"/>
    </row>
    <row r="126" spans="1:23" ht="15.95" customHeight="1" x14ac:dyDescent="0.2">
      <c r="A126" s="55"/>
      <c r="B126" s="100"/>
      <c r="C126" s="173" t="s">
        <v>476</v>
      </c>
      <c r="D126" s="55">
        <v>41</v>
      </c>
      <c r="E126" s="238" t="s">
        <v>679</v>
      </c>
      <c r="F126" s="321">
        <v>3000</v>
      </c>
      <c r="G126" s="321">
        <v>3000</v>
      </c>
      <c r="H126" s="205">
        <v>1260.22</v>
      </c>
      <c r="I126" s="321">
        <f t="shared" si="8"/>
        <v>42.007333333333335</v>
      </c>
      <c r="J126" s="321">
        <v>3000</v>
      </c>
      <c r="K126" s="9"/>
      <c r="L126" s="9"/>
    </row>
    <row r="127" spans="1:23" ht="15.95" customHeight="1" x14ac:dyDescent="0.2">
      <c r="A127" s="55"/>
      <c r="B127" s="100"/>
      <c r="C127" s="243" t="s">
        <v>852</v>
      </c>
      <c r="D127" s="55">
        <v>41</v>
      </c>
      <c r="E127" s="269" t="s">
        <v>1033</v>
      </c>
      <c r="F127" s="325">
        <v>0</v>
      </c>
      <c r="G127" s="325">
        <v>0</v>
      </c>
      <c r="H127" s="205">
        <v>941.12</v>
      </c>
      <c r="I127" s="321">
        <v>0</v>
      </c>
      <c r="J127" s="325">
        <v>1250</v>
      </c>
      <c r="K127" s="9"/>
      <c r="L127" s="9"/>
    </row>
    <row r="128" spans="1:23" ht="15.95" customHeight="1" x14ac:dyDescent="0.2">
      <c r="A128" s="125" t="s">
        <v>372</v>
      </c>
      <c r="B128" s="126"/>
      <c r="C128" s="136"/>
      <c r="D128" s="126"/>
      <c r="E128" s="125" t="s">
        <v>64</v>
      </c>
      <c r="F128" s="300">
        <f>SUM(F122:F127)</f>
        <v>28444</v>
      </c>
      <c r="G128" s="300">
        <f>SUM(G122:G127)</f>
        <v>28444</v>
      </c>
      <c r="H128" s="364">
        <f t="shared" ref="H128:J128" si="9">SUM(H122:H127)</f>
        <v>18807.64</v>
      </c>
      <c r="I128" s="300">
        <f t="shared" si="8"/>
        <v>66.121642525664456</v>
      </c>
      <c r="J128" s="300">
        <f t="shared" si="9"/>
        <v>29694</v>
      </c>
      <c r="K128" s="150"/>
      <c r="L128" s="50">
        <f>SUM(F128)</f>
        <v>28444</v>
      </c>
      <c r="M128" s="50">
        <f>SUM(G128)</f>
        <v>28444</v>
      </c>
      <c r="N128" s="50">
        <f>SUM(H128)</f>
        <v>18807.64</v>
      </c>
      <c r="O128" s="50">
        <f>SUM(I128)</f>
        <v>66.121642525664456</v>
      </c>
      <c r="P128" s="50">
        <f>SUM(J128)</f>
        <v>29694</v>
      </c>
      <c r="Q128" s="50"/>
      <c r="R128" s="50"/>
      <c r="S128" s="4"/>
      <c r="T128" s="4"/>
      <c r="U128" s="4"/>
      <c r="V128" s="4"/>
      <c r="W128" s="4"/>
    </row>
    <row r="129" spans="1:23" s="10" customFormat="1" ht="15.95" customHeight="1" x14ac:dyDescent="0.2">
      <c r="A129" s="65" t="s">
        <v>274</v>
      </c>
      <c r="B129" s="81"/>
      <c r="C129" s="80"/>
      <c r="D129" s="81"/>
      <c r="E129" s="81"/>
      <c r="F129" s="323"/>
      <c r="G129" s="323"/>
      <c r="H129" s="51"/>
      <c r="I129" s="9"/>
      <c r="J129" s="323"/>
      <c r="K129" s="9"/>
      <c r="L129" s="9"/>
    </row>
    <row r="130" spans="1:23" s="8" customFormat="1" ht="15.95" customHeight="1" x14ac:dyDescent="0.2">
      <c r="A130" s="89" t="s">
        <v>401</v>
      </c>
      <c r="B130" s="97" t="s">
        <v>408</v>
      </c>
      <c r="C130" s="98"/>
      <c r="D130" s="89"/>
      <c r="E130" s="89"/>
      <c r="F130" s="323"/>
      <c r="G130" s="323"/>
      <c r="H130" s="51"/>
      <c r="I130" s="9"/>
      <c r="J130" s="323"/>
      <c r="K130" s="9"/>
      <c r="L130" s="9"/>
    </row>
    <row r="131" spans="1:23" ht="15.95" customHeight="1" x14ac:dyDescent="0.2">
      <c r="A131" s="99" t="s">
        <v>276</v>
      </c>
      <c r="B131" s="64" t="s">
        <v>84</v>
      </c>
      <c r="C131" s="79"/>
      <c r="D131" s="64"/>
      <c r="E131" s="64" t="s">
        <v>85</v>
      </c>
      <c r="F131" s="321"/>
      <c r="G131" s="321"/>
      <c r="H131" s="203"/>
      <c r="I131" s="59"/>
      <c r="J131" s="321"/>
      <c r="K131" s="9"/>
      <c r="L131" s="9"/>
    </row>
    <row r="132" spans="1:23" ht="15.95" customHeight="1" x14ac:dyDescent="0.2">
      <c r="A132" s="52"/>
      <c r="B132" s="52"/>
      <c r="C132" s="76">
        <v>637027</v>
      </c>
      <c r="D132" s="52">
        <v>41</v>
      </c>
      <c r="E132" s="52" t="s">
        <v>86</v>
      </c>
      <c r="F132" s="324">
        <v>210</v>
      </c>
      <c r="G132" s="324">
        <v>210</v>
      </c>
      <c r="H132" s="203">
        <v>231.76</v>
      </c>
      <c r="I132" s="321">
        <f t="shared" ref="I132:I134" si="10">SUM(H132/G132)*100</f>
        <v>110.36190476190475</v>
      </c>
      <c r="J132" s="324">
        <v>232</v>
      </c>
      <c r="K132" s="9"/>
      <c r="L132" s="9"/>
    </row>
    <row r="133" spans="1:23" ht="15.95" customHeight="1" x14ac:dyDescent="0.2">
      <c r="A133" s="52"/>
      <c r="B133" s="66"/>
      <c r="C133" s="76">
        <v>621</v>
      </c>
      <c r="D133" s="52">
        <v>41</v>
      </c>
      <c r="E133" s="52" t="s">
        <v>424</v>
      </c>
      <c r="F133" s="321">
        <v>68</v>
      </c>
      <c r="G133" s="321">
        <v>68</v>
      </c>
      <c r="H133" s="203">
        <v>75.13</v>
      </c>
      <c r="I133" s="321">
        <f t="shared" si="10"/>
        <v>110.48529411764704</v>
      </c>
      <c r="J133" s="321">
        <v>75</v>
      </c>
      <c r="K133" s="9"/>
      <c r="L133" s="9"/>
    </row>
    <row r="134" spans="1:23" ht="15.95" customHeight="1" x14ac:dyDescent="0.2">
      <c r="A134" s="99" t="s">
        <v>276</v>
      </c>
      <c r="B134" s="100"/>
      <c r="C134" s="78"/>
      <c r="D134" s="55"/>
      <c r="E134" s="63" t="s">
        <v>87</v>
      </c>
      <c r="F134" s="300">
        <f>SUM(F131:F133)</f>
        <v>278</v>
      </c>
      <c r="G134" s="300">
        <f>SUM(G131:G133)</f>
        <v>278</v>
      </c>
      <c r="H134" s="364">
        <f t="shared" ref="H134:J134" si="11">SUM(H131:H133)</f>
        <v>306.89</v>
      </c>
      <c r="I134" s="300">
        <f t="shared" si="10"/>
        <v>110.39208633093524</v>
      </c>
      <c r="J134" s="300">
        <f t="shared" si="11"/>
        <v>307</v>
      </c>
      <c r="K134" s="150"/>
      <c r="L134" s="50">
        <f>SUM(F134)</f>
        <v>278</v>
      </c>
      <c r="M134" s="50">
        <f>SUM(G134)</f>
        <v>278</v>
      </c>
      <c r="N134" s="50">
        <f>SUM(H134)</f>
        <v>306.89</v>
      </c>
      <c r="O134" s="50">
        <f>SUM(I134)</f>
        <v>110.39208633093524</v>
      </c>
      <c r="P134" s="50">
        <f>SUM(J134)</f>
        <v>307</v>
      </c>
      <c r="Q134" s="50"/>
      <c r="R134" s="50"/>
      <c r="S134" s="4"/>
      <c r="T134" s="4"/>
      <c r="U134" s="4"/>
      <c r="V134" s="4"/>
      <c r="W134" s="4"/>
    </row>
    <row r="135" spans="1:23" s="8" customFormat="1" ht="15.95" customHeight="1" x14ac:dyDescent="0.2">
      <c r="A135" s="54" t="s">
        <v>401</v>
      </c>
      <c r="B135" s="103" t="s">
        <v>410</v>
      </c>
      <c r="C135" s="104"/>
      <c r="D135" s="54"/>
      <c r="E135" s="54"/>
      <c r="F135" s="323"/>
      <c r="G135" s="323"/>
      <c r="H135" s="51"/>
      <c r="I135" s="9"/>
      <c r="J135" s="323"/>
      <c r="K135" s="9"/>
      <c r="L135" s="9"/>
    </row>
    <row r="136" spans="1:23" ht="15.95" customHeight="1" x14ac:dyDescent="0.2">
      <c r="A136" s="99" t="s">
        <v>275</v>
      </c>
      <c r="B136" s="102" t="s">
        <v>88</v>
      </c>
      <c r="C136" s="79"/>
      <c r="D136" s="64"/>
      <c r="E136" s="72" t="s">
        <v>89</v>
      </c>
      <c r="F136" s="321"/>
      <c r="G136" s="321"/>
      <c r="H136" s="203"/>
      <c r="I136" s="59"/>
      <c r="J136" s="321"/>
      <c r="K136" s="9"/>
      <c r="L136" s="9"/>
    </row>
    <row r="137" spans="1:23" ht="15.95" customHeight="1" x14ac:dyDescent="0.2">
      <c r="A137" s="52"/>
      <c r="B137" s="66"/>
      <c r="C137" s="76">
        <v>611</v>
      </c>
      <c r="D137" s="52">
        <v>41</v>
      </c>
      <c r="E137" s="52" t="s">
        <v>370</v>
      </c>
      <c r="F137" s="321">
        <v>34300</v>
      </c>
      <c r="G137" s="321">
        <v>34300</v>
      </c>
      <c r="H137" s="203">
        <v>24723.279999999999</v>
      </c>
      <c r="I137" s="321">
        <f t="shared" ref="I137:I177" si="12">SUM(H137/G137)*100</f>
        <v>72.079533527696796</v>
      </c>
      <c r="J137" s="321">
        <v>34300</v>
      </c>
      <c r="K137" s="9"/>
      <c r="L137" s="9"/>
    </row>
    <row r="138" spans="1:23" ht="15.95" customHeight="1" x14ac:dyDescent="0.2">
      <c r="A138" s="52"/>
      <c r="B138" s="66"/>
      <c r="C138" s="171" t="s">
        <v>16</v>
      </c>
      <c r="D138" s="52">
        <v>41</v>
      </c>
      <c r="E138" s="52" t="s">
        <v>90</v>
      </c>
      <c r="F138" s="329">
        <v>11960</v>
      </c>
      <c r="G138" s="329">
        <v>11960</v>
      </c>
      <c r="H138" s="203">
        <v>8637.89</v>
      </c>
      <c r="I138" s="321">
        <f t="shared" si="12"/>
        <v>72.223160535117046</v>
      </c>
      <c r="J138" s="329">
        <v>11960</v>
      </c>
      <c r="K138" s="9"/>
      <c r="L138" s="9"/>
    </row>
    <row r="139" spans="1:23" ht="15.95" customHeight="1" x14ac:dyDescent="0.2">
      <c r="A139" s="52"/>
      <c r="B139" s="66"/>
      <c r="C139" s="171">
        <v>627000</v>
      </c>
      <c r="D139" s="52">
        <v>41</v>
      </c>
      <c r="E139" s="238" t="s">
        <v>715</v>
      </c>
      <c r="F139" s="323">
        <v>1372</v>
      </c>
      <c r="G139" s="323">
        <v>1372</v>
      </c>
      <c r="H139" s="203">
        <v>977.04</v>
      </c>
      <c r="I139" s="321">
        <f t="shared" si="12"/>
        <v>71.212827988338191</v>
      </c>
      <c r="J139" s="323">
        <v>1372</v>
      </c>
      <c r="K139" s="9"/>
      <c r="L139" s="9"/>
    </row>
    <row r="140" spans="1:23" ht="15.95" customHeight="1" x14ac:dyDescent="0.2">
      <c r="A140" s="52"/>
      <c r="B140" s="66"/>
      <c r="C140" s="171" t="s">
        <v>41</v>
      </c>
      <c r="D140" s="52">
        <v>41</v>
      </c>
      <c r="E140" s="52" t="s">
        <v>267</v>
      </c>
      <c r="F140" s="321">
        <v>500</v>
      </c>
      <c r="G140" s="321">
        <v>500</v>
      </c>
      <c r="H140" s="203">
        <v>69.95</v>
      </c>
      <c r="I140" s="321">
        <f t="shared" si="12"/>
        <v>13.99</v>
      </c>
      <c r="J140" s="321">
        <v>500</v>
      </c>
      <c r="K140" s="9"/>
      <c r="L140" s="9"/>
    </row>
    <row r="141" spans="1:23" ht="15.95" customHeight="1" x14ac:dyDescent="0.2">
      <c r="A141" s="52"/>
      <c r="B141" s="66"/>
      <c r="C141" s="171">
        <v>633003</v>
      </c>
      <c r="D141" s="52">
        <v>41</v>
      </c>
      <c r="E141" s="126" t="s">
        <v>909</v>
      </c>
      <c r="F141" s="277">
        <v>0</v>
      </c>
      <c r="G141" s="277">
        <v>0</v>
      </c>
      <c r="H141" s="203">
        <v>149</v>
      </c>
      <c r="I141" s="321">
        <v>0</v>
      </c>
      <c r="J141" s="277">
        <v>149</v>
      </c>
      <c r="K141" s="9"/>
      <c r="L141" s="9"/>
    </row>
    <row r="142" spans="1:23" ht="15.95" customHeight="1" x14ac:dyDescent="0.2">
      <c r="A142" s="52"/>
      <c r="B142" s="66"/>
      <c r="C142" s="171">
        <v>632003</v>
      </c>
      <c r="D142" s="52">
        <v>41</v>
      </c>
      <c r="E142" s="52" t="s">
        <v>323</v>
      </c>
      <c r="F142" s="277">
        <v>250</v>
      </c>
      <c r="G142" s="277">
        <v>250</v>
      </c>
      <c r="H142" s="203">
        <v>115.28</v>
      </c>
      <c r="I142" s="321">
        <f t="shared" si="12"/>
        <v>46.112000000000002</v>
      </c>
      <c r="J142" s="277">
        <v>250</v>
      </c>
      <c r="K142" s="9"/>
      <c r="L142" s="9"/>
    </row>
    <row r="143" spans="1:23" ht="15.95" customHeight="1" x14ac:dyDescent="0.2">
      <c r="A143" s="52"/>
      <c r="B143" s="66"/>
      <c r="C143" s="171">
        <v>633006</v>
      </c>
      <c r="D143" s="52">
        <v>41</v>
      </c>
      <c r="E143" s="52" t="s">
        <v>310</v>
      </c>
      <c r="F143" s="321">
        <v>130</v>
      </c>
      <c r="G143" s="321">
        <v>130</v>
      </c>
      <c r="H143" s="203">
        <v>16.809999999999999</v>
      </c>
      <c r="I143" s="321">
        <f t="shared" si="12"/>
        <v>12.930769230769229</v>
      </c>
      <c r="J143" s="321">
        <v>130</v>
      </c>
      <c r="K143" s="9"/>
      <c r="L143" s="9"/>
    </row>
    <row r="144" spans="1:23" ht="15.95" customHeight="1" x14ac:dyDescent="0.2">
      <c r="A144" s="52"/>
      <c r="B144" s="66"/>
      <c r="C144" s="171" t="s">
        <v>42</v>
      </c>
      <c r="D144" s="52">
        <v>41</v>
      </c>
      <c r="E144" s="52" t="s">
        <v>309</v>
      </c>
      <c r="F144" s="321">
        <v>50</v>
      </c>
      <c r="G144" s="321">
        <v>50</v>
      </c>
      <c r="H144" s="203"/>
      <c r="I144" s="321">
        <f t="shared" si="12"/>
        <v>0</v>
      </c>
      <c r="J144" s="321">
        <v>0</v>
      </c>
      <c r="K144" s="9"/>
      <c r="L144" s="9"/>
    </row>
    <row r="145" spans="1:23" ht="15.95" customHeight="1" x14ac:dyDescent="0.2">
      <c r="A145" s="52"/>
      <c r="B145" s="66"/>
      <c r="C145" s="171">
        <v>635005</v>
      </c>
      <c r="D145" s="52">
        <v>41</v>
      </c>
      <c r="E145" s="52" t="s">
        <v>311</v>
      </c>
      <c r="F145" s="321">
        <v>500</v>
      </c>
      <c r="G145" s="321">
        <v>500</v>
      </c>
      <c r="H145" s="203">
        <v>0</v>
      </c>
      <c r="I145" s="321">
        <f t="shared" si="12"/>
        <v>0</v>
      </c>
      <c r="J145" s="321">
        <v>379</v>
      </c>
      <c r="K145" s="9"/>
      <c r="L145" s="9"/>
    </row>
    <row r="146" spans="1:23" ht="15.95" customHeight="1" x14ac:dyDescent="0.2">
      <c r="A146" s="52"/>
      <c r="B146" s="66"/>
      <c r="C146" s="171">
        <v>634001</v>
      </c>
      <c r="D146" s="52">
        <v>41</v>
      </c>
      <c r="E146" s="52" t="s">
        <v>307</v>
      </c>
      <c r="F146" s="321">
        <v>1000</v>
      </c>
      <c r="G146" s="321">
        <v>1000</v>
      </c>
      <c r="H146" s="203">
        <v>313.13</v>
      </c>
      <c r="I146" s="321">
        <f t="shared" si="12"/>
        <v>31.313000000000002</v>
      </c>
      <c r="J146" s="321">
        <v>1000</v>
      </c>
      <c r="K146" s="9"/>
      <c r="L146" s="9"/>
    </row>
    <row r="147" spans="1:23" ht="15.95" customHeight="1" x14ac:dyDescent="0.2">
      <c r="A147" s="52"/>
      <c r="B147" s="66"/>
      <c r="C147" s="171">
        <v>634003</v>
      </c>
      <c r="D147" s="52">
        <v>41</v>
      </c>
      <c r="E147" s="52" t="s">
        <v>308</v>
      </c>
      <c r="F147" s="321">
        <v>122</v>
      </c>
      <c r="G147" s="321">
        <v>122</v>
      </c>
      <c r="H147" s="203">
        <v>125.75</v>
      </c>
      <c r="I147" s="321">
        <f t="shared" si="12"/>
        <v>103.07377049180329</v>
      </c>
      <c r="J147" s="321">
        <v>126</v>
      </c>
      <c r="K147" s="9"/>
      <c r="L147" s="9"/>
    </row>
    <row r="148" spans="1:23" ht="15.95" customHeight="1" x14ac:dyDescent="0.2">
      <c r="A148" s="52"/>
      <c r="B148" s="66"/>
      <c r="C148" s="171" t="s">
        <v>43</v>
      </c>
      <c r="D148" s="52">
        <v>41</v>
      </c>
      <c r="E148" s="52" t="s">
        <v>268</v>
      </c>
      <c r="F148" s="321">
        <v>217</v>
      </c>
      <c r="G148" s="321">
        <v>217</v>
      </c>
      <c r="H148" s="203">
        <v>0</v>
      </c>
      <c r="I148" s="321">
        <f t="shared" si="12"/>
        <v>0</v>
      </c>
      <c r="J148" s="321">
        <v>217</v>
      </c>
      <c r="K148" s="9"/>
      <c r="L148" s="9"/>
    </row>
    <row r="149" spans="1:23" ht="15.95" customHeight="1" x14ac:dyDescent="0.2">
      <c r="A149" s="52"/>
      <c r="B149" s="66"/>
      <c r="C149" s="76">
        <v>637014</v>
      </c>
      <c r="D149" s="52">
        <v>41</v>
      </c>
      <c r="E149" s="52" t="s">
        <v>269</v>
      </c>
      <c r="F149" s="321">
        <v>1320</v>
      </c>
      <c r="G149" s="321">
        <v>1320</v>
      </c>
      <c r="H149" s="203">
        <v>1201.74</v>
      </c>
      <c r="I149" s="321">
        <f t="shared" si="12"/>
        <v>91.040909090909096</v>
      </c>
      <c r="J149" s="321">
        <v>1320</v>
      </c>
      <c r="K149" s="9"/>
      <c r="L149" s="9"/>
    </row>
    <row r="150" spans="1:23" ht="15.95" customHeight="1" x14ac:dyDescent="0.2">
      <c r="A150" s="55"/>
      <c r="B150" s="66"/>
      <c r="C150" s="76">
        <v>670001</v>
      </c>
      <c r="D150" s="52">
        <v>41</v>
      </c>
      <c r="E150" s="238" t="s">
        <v>910</v>
      </c>
      <c r="F150" s="321">
        <v>0</v>
      </c>
      <c r="G150" s="321">
        <v>0</v>
      </c>
      <c r="H150" s="203">
        <v>18</v>
      </c>
      <c r="I150" s="321">
        <v>0</v>
      </c>
      <c r="J150" s="321">
        <v>18</v>
      </c>
      <c r="K150" s="9"/>
      <c r="L150" s="9"/>
    </row>
    <row r="151" spans="1:23" ht="15.95" customHeight="1" x14ac:dyDescent="0.2">
      <c r="A151" s="95" t="s">
        <v>275</v>
      </c>
      <c r="B151" s="66"/>
      <c r="C151" s="76"/>
      <c r="D151" s="52"/>
      <c r="E151" s="57" t="s">
        <v>64</v>
      </c>
      <c r="F151" s="300">
        <f>SUM(F137:F150)</f>
        <v>51721</v>
      </c>
      <c r="G151" s="300">
        <f>SUM(G137:G150)</f>
        <v>51721</v>
      </c>
      <c r="H151" s="364">
        <f>SUM(H137:H150)</f>
        <v>36347.869999999988</v>
      </c>
      <c r="I151" s="300">
        <f t="shared" si="12"/>
        <v>70.276812126602323</v>
      </c>
      <c r="J151" s="300">
        <f>SUM(J137:J150)</f>
        <v>51721</v>
      </c>
      <c r="K151" s="150"/>
      <c r="L151" s="50">
        <f>SUM(F151)</f>
        <v>51721</v>
      </c>
      <c r="M151" s="50">
        <f>SUM(G151)</f>
        <v>51721</v>
      </c>
      <c r="N151" s="50">
        <f>SUM(H151)</f>
        <v>36347.869999999988</v>
      </c>
      <c r="O151" s="50">
        <f>SUM(I151)</f>
        <v>70.276812126602323</v>
      </c>
      <c r="P151" s="50">
        <f>SUM(J151)</f>
        <v>51721</v>
      </c>
      <c r="Q151" s="50"/>
      <c r="R151" s="50"/>
      <c r="S151" s="4"/>
      <c r="T151" s="4"/>
      <c r="U151" s="4"/>
      <c r="V151" s="4"/>
      <c r="W151" s="4"/>
    </row>
    <row r="152" spans="1:23" s="8" customFormat="1" ht="15.95" customHeight="1" x14ac:dyDescent="0.2">
      <c r="A152" s="101" t="s">
        <v>401</v>
      </c>
      <c r="B152" s="91" t="s">
        <v>411</v>
      </c>
      <c r="C152" s="80"/>
      <c r="D152" s="81"/>
      <c r="E152" s="81"/>
      <c r="F152" s="323"/>
      <c r="G152" s="323"/>
      <c r="H152" s="51"/>
      <c r="I152" s="323"/>
      <c r="J152" s="323"/>
      <c r="K152" s="9"/>
      <c r="L152" s="9"/>
    </row>
    <row r="153" spans="1:23" ht="15.95" customHeight="1" x14ac:dyDescent="0.2">
      <c r="A153" s="91"/>
      <c r="B153" s="65" t="s">
        <v>91</v>
      </c>
      <c r="C153" s="105"/>
      <c r="D153" s="65"/>
      <c r="E153" s="65" t="s">
        <v>92</v>
      </c>
      <c r="F153" s="323"/>
      <c r="G153" s="323"/>
      <c r="H153" s="51"/>
      <c r="I153" s="323"/>
      <c r="J153" s="323"/>
      <c r="K153" s="9"/>
      <c r="L153" s="9"/>
    </row>
    <row r="154" spans="1:23" ht="15.95" customHeight="1" x14ac:dyDescent="0.2">
      <c r="A154" s="52"/>
      <c r="B154" s="52"/>
      <c r="C154" s="171">
        <v>632001</v>
      </c>
      <c r="D154" s="52">
        <v>41</v>
      </c>
      <c r="E154" s="52" t="s">
        <v>330</v>
      </c>
      <c r="F154" s="321">
        <v>800</v>
      </c>
      <c r="G154" s="321">
        <v>800</v>
      </c>
      <c r="H154" s="203">
        <v>754.59</v>
      </c>
      <c r="I154" s="321">
        <f t="shared" si="12"/>
        <v>94.323750000000004</v>
      </c>
      <c r="J154" s="321">
        <v>800</v>
      </c>
      <c r="K154" s="9"/>
      <c r="L154" s="9"/>
    </row>
    <row r="155" spans="1:23" ht="15.95" customHeight="1" x14ac:dyDescent="0.2">
      <c r="A155" s="52"/>
      <c r="B155" s="52"/>
      <c r="C155" s="171">
        <v>632002</v>
      </c>
      <c r="D155" s="52">
        <v>41</v>
      </c>
      <c r="E155" s="52" t="s">
        <v>93</v>
      </c>
      <c r="F155" s="321">
        <v>500</v>
      </c>
      <c r="G155" s="321">
        <v>500</v>
      </c>
      <c r="H155" s="203">
        <v>372.9</v>
      </c>
      <c r="I155" s="321">
        <f t="shared" si="12"/>
        <v>74.579999999999984</v>
      </c>
      <c r="J155" s="321">
        <v>500</v>
      </c>
      <c r="K155" s="9"/>
      <c r="L155" s="9"/>
    </row>
    <row r="156" spans="1:23" ht="15.95" customHeight="1" x14ac:dyDescent="0.2">
      <c r="A156" s="52"/>
      <c r="B156" s="52"/>
      <c r="C156" s="171">
        <v>633006</v>
      </c>
      <c r="D156" s="52">
        <v>41</v>
      </c>
      <c r="E156" s="52" t="s">
        <v>95</v>
      </c>
      <c r="F156" s="324">
        <v>618</v>
      </c>
      <c r="G156" s="324">
        <v>618</v>
      </c>
      <c r="H156" s="203">
        <v>0</v>
      </c>
      <c r="I156" s="321">
        <f t="shared" si="12"/>
        <v>0</v>
      </c>
      <c r="J156" s="324">
        <v>618</v>
      </c>
      <c r="K156" s="9"/>
      <c r="L156" s="9"/>
    </row>
    <row r="157" spans="1:23" ht="15.95" customHeight="1" x14ac:dyDescent="0.2">
      <c r="A157" s="52"/>
      <c r="B157" s="52"/>
      <c r="C157" s="171" t="s">
        <v>41</v>
      </c>
      <c r="D157" s="52">
        <v>41</v>
      </c>
      <c r="E157" s="52" t="s">
        <v>96</v>
      </c>
      <c r="F157" s="323">
        <v>500</v>
      </c>
      <c r="G157" s="323">
        <v>500</v>
      </c>
      <c r="H157" s="203">
        <v>637.53</v>
      </c>
      <c r="I157" s="321">
        <f t="shared" si="12"/>
        <v>127.50599999999999</v>
      </c>
      <c r="J157" s="323">
        <v>500</v>
      </c>
      <c r="K157" s="9"/>
      <c r="L157" s="9"/>
    </row>
    <row r="158" spans="1:23" ht="15.95" customHeight="1" x14ac:dyDescent="0.2">
      <c r="A158" s="52"/>
      <c r="B158" s="52"/>
      <c r="C158" s="171" t="s">
        <v>41</v>
      </c>
      <c r="D158" s="52">
        <v>41.110999999999997</v>
      </c>
      <c r="E158" s="238" t="s">
        <v>717</v>
      </c>
      <c r="F158" s="321">
        <v>0</v>
      </c>
      <c r="G158" s="321">
        <v>0</v>
      </c>
      <c r="H158" s="203">
        <v>3431.2</v>
      </c>
      <c r="I158" s="321">
        <v>0</v>
      </c>
      <c r="J158" s="321">
        <v>3431</v>
      </c>
      <c r="K158" s="9"/>
      <c r="L158" s="9"/>
    </row>
    <row r="159" spans="1:23" ht="15.95" customHeight="1" x14ac:dyDescent="0.2">
      <c r="A159" s="52"/>
      <c r="B159" s="52"/>
      <c r="C159" s="239" t="s">
        <v>42</v>
      </c>
      <c r="D159" s="52">
        <v>41.110999999999997</v>
      </c>
      <c r="E159" s="238" t="s">
        <v>911</v>
      </c>
      <c r="F159" s="321"/>
      <c r="G159" s="321">
        <v>0</v>
      </c>
      <c r="H159" s="203">
        <v>1598</v>
      </c>
      <c r="I159" s="321">
        <v>0</v>
      </c>
      <c r="J159" s="321">
        <v>1598</v>
      </c>
      <c r="K159" s="9"/>
      <c r="L159" s="9"/>
    </row>
    <row r="160" spans="1:23" ht="15.95" customHeight="1" x14ac:dyDescent="0.2">
      <c r="A160" s="52"/>
      <c r="B160" s="52"/>
      <c r="C160" s="239">
        <v>631003</v>
      </c>
      <c r="D160" s="52">
        <v>41</v>
      </c>
      <c r="E160" s="238" t="s">
        <v>912</v>
      </c>
      <c r="F160" s="321">
        <v>0</v>
      </c>
      <c r="G160" s="321">
        <v>0</v>
      </c>
      <c r="H160" s="203">
        <v>31.5</v>
      </c>
      <c r="I160" s="321">
        <v>0</v>
      </c>
      <c r="J160" s="321">
        <v>32</v>
      </c>
      <c r="K160" s="9"/>
      <c r="L160" s="9"/>
    </row>
    <row r="161" spans="1:12" ht="15.95" customHeight="1" x14ac:dyDescent="0.2">
      <c r="A161" s="52"/>
      <c r="B161" s="52"/>
      <c r="C161" s="171" t="s">
        <v>43</v>
      </c>
      <c r="D161" s="52">
        <v>41</v>
      </c>
      <c r="E161" s="52" t="s">
        <v>561</v>
      </c>
      <c r="F161" s="321">
        <v>127</v>
      </c>
      <c r="G161" s="321">
        <v>127</v>
      </c>
      <c r="H161" s="203">
        <v>0</v>
      </c>
      <c r="I161" s="321">
        <f t="shared" si="12"/>
        <v>0</v>
      </c>
      <c r="J161" s="321">
        <v>127</v>
      </c>
      <c r="K161" s="9"/>
      <c r="L161" s="9"/>
    </row>
    <row r="162" spans="1:12" ht="15.95" customHeight="1" x14ac:dyDescent="0.2">
      <c r="A162" s="52"/>
      <c r="B162" s="52"/>
      <c r="C162" s="171">
        <v>63316</v>
      </c>
      <c r="D162" s="52">
        <v>41</v>
      </c>
      <c r="E162" s="52" t="s">
        <v>449</v>
      </c>
      <c r="F162" s="321">
        <v>100</v>
      </c>
      <c r="G162" s="321">
        <v>100</v>
      </c>
      <c r="H162" s="203">
        <v>0</v>
      </c>
      <c r="I162" s="321">
        <f t="shared" si="12"/>
        <v>0</v>
      </c>
      <c r="J162" s="321">
        <v>100</v>
      </c>
      <c r="K162" s="9"/>
      <c r="L162" s="9"/>
    </row>
    <row r="163" spans="1:12" ht="15.95" customHeight="1" x14ac:dyDescent="0.2">
      <c r="A163" s="52"/>
      <c r="B163" s="66"/>
      <c r="C163" s="171">
        <v>634001</v>
      </c>
      <c r="D163" s="52">
        <v>41</v>
      </c>
      <c r="E163" s="52" t="s">
        <v>97</v>
      </c>
      <c r="F163" s="321">
        <v>1000</v>
      </c>
      <c r="G163" s="321">
        <v>1000</v>
      </c>
      <c r="H163" s="203">
        <v>803.1</v>
      </c>
      <c r="I163" s="321">
        <f t="shared" si="12"/>
        <v>80.31</v>
      </c>
      <c r="J163" s="321">
        <v>1000</v>
      </c>
      <c r="K163" s="9"/>
      <c r="L163" s="9"/>
    </row>
    <row r="164" spans="1:12" ht="15.95" customHeight="1" x14ac:dyDescent="0.2">
      <c r="A164" s="52"/>
      <c r="B164" s="66"/>
      <c r="C164" s="171" t="s">
        <v>49</v>
      </c>
      <c r="D164" s="52">
        <v>41</v>
      </c>
      <c r="E164" s="52" t="s">
        <v>98</v>
      </c>
      <c r="F164" s="321">
        <v>100</v>
      </c>
      <c r="G164" s="321">
        <v>100</v>
      </c>
      <c r="H164" s="203">
        <v>28</v>
      </c>
      <c r="I164" s="321">
        <f t="shared" si="12"/>
        <v>28.000000000000004</v>
      </c>
      <c r="J164" s="321">
        <v>100</v>
      </c>
      <c r="K164" s="9"/>
      <c r="L164" s="9"/>
    </row>
    <row r="165" spans="1:12" ht="15.95" customHeight="1" x14ac:dyDescent="0.2">
      <c r="A165" s="52"/>
      <c r="B165" s="66"/>
      <c r="C165" s="171">
        <v>634002</v>
      </c>
      <c r="D165" s="52">
        <v>41</v>
      </c>
      <c r="E165" s="52" t="s">
        <v>99</v>
      </c>
      <c r="F165" s="321">
        <v>100</v>
      </c>
      <c r="G165" s="321">
        <v>100</v>
      </c>
      <c r="H165" s="203">
        <v>126.15</v>
      </c>
      <c r="I165" s="321">
        <f t="shared" si="12"/>
        <v>126.15</v>
      </c>
      <c r="J165" s="321">
        <v>126</v>
      </c>
      <c r="K165" s="9"/>
      <c r="L165" s="9"/>
    </row>
    <row r="166" spans="1:12" ht="15.95" customHeight="1" x14ac:dyDescent="0.2">
      <c r="A166" s="52"/>
      <c r="B166" s="66"/>
      <c r="C166" s="171" t="s">
        <v>100</v>
      </c>
      <c r="D166" s="52">
        <v>41</v>
      </c>
      <c r="E166" s="52" t="s">
        <v>101</v>
      </c>
      <c r="F166" s="321">
        <v>100</v>
      </c>
      <c r="G166" s="321">
        <v>100</v>
      </c>
      <c r="H166" s="203">
        <v>0</v>
      </c>
      <c r="I166" s="321">
        <f t="shared" si="12"/>
        <v>0</v>
      </c>
      <c r="J166" s="321">
        <v>100</v>
      </c>
      <c r="K166" s="9"/>
      <c r="L166" s="9"/>
    </row>
    <row r="167" spans="1:12" ht="15.95" customHeight="1" x14ac:dyDescent="0.2">
      <c r="A167" s="52"/>
      <c r="B167" s="66"/>
      <c r="C167" s="171">
        <v>634003</v>
      </c>
      <c r="D167" s="52">
        <v>41</v>
      </c>
      <c r="E167" s="52" t="s">
        <v>102</v>
      </c>
      <c r="F167" s="321">
        <v>750</v>
      </c>
      <c r="G167" s="321">
        <v>750</v>
      </c>
      <c r="H167" s="203">
        <v>288.95999999999998</v>
      </c>
      <c r="I167" s="321">
        <f t="shared" si="12"/>
        <v>38.527999999999999</v>
      </c>
      <c r="J167" s="321">
        <v>750</v>
      </c>
      <c r="K167" s="9"/>
      <c r="L167" s="9"/>
    </row>
    <row r="168" spans="1:12" ht="15.95" customHeight="1" x14ac:dyDescent="0.2">
      <c r="A168" s="52"/>
      <c r="B168" s="66"/>
      <c r="C168" s="171">
        <v>636002</v>
      </c>
      <c r="D168" s="52">
        <v>41</v>
      </c>
      <c r="E168" s="238" t="s">
        <v>916</v>
      </c>
      <c r="F168" s="321"/>
      <c r="G168" s="321"/>
      <c r="H168" s="203">
        <v>420</v>
      </c>
      <c r="I168" s="321">
        <v>0</v>
      </c>
      <c r="J168" s="321">
        <v>420</v>
      </c>
      <c r="K168" s="9"/>
      <c r="L168" s="9"/>
    </row>
    <row r="169" spans="1:12" ht="15.95" customHeight="1" x14ac:dyDescent="0.2">
      <c r="A169" s="52"/>
      <c r="B169" s="66"/>
      <c r="C169" s="171" t="s">
        <v>50</v>
      </c>
      <c r="D169" s="52">
        <v>41</v>
      </c>
      <c r="E169" s="52" t="s">
        <v>103</v>
      </c>
      <c r="F169" s="321">
        <v>390</v>
      </c>
      <c r="G169" s="321">
        <v>390</v>
      </c>
      <c r="H169" s="203">
        <v>140.09</v>
      </c>
      <c r="I169" s="321">
        <f t="shared" si="12"/>
        <v>35.920512820512826</v>
      </c>
      <c r="J169" s="321">
        <v>390</v>
      </c>
      <c r="K169" s="9"/>
      <c r="L169" s="9"/>
    </row>
    <row r="170" spans="1:12" ht="15.95" customHeight="1" x14ac:dyDescent="0.2">
      <c r="A170" s="52"/>
      <c r="B170" s="66"/>
      <c r="C170" s="171">
        <v>637023</v>
      </c>
      <c r="D170" s="52">
        <v>41</v>
      </c>
      <c r="E170" s="52" t="s">
        <v>563</v>
      </c>
      <c r="F170" s="321">
        <v>93</v>
      </c>
      <c r="G170" s="321">
        <v>93</v>
      </c>
      <c r="H170" s="203">
        <v>106.5</v>
      </c>
      <c r="I170" s="321">
        <f t="shared" si="12"/>
        <v>114.51612903225808</v>
      </c>
      <c r="J170" s="321">
        <v>107</v>
      </c>
      <c r="K170" s="9"/>
      <c r="L170" s="9"/>
    </row>
    <row r="171" spans="1:12" ht="15.95" customHeight="1" x14ac:dyDescent="0.2">
      <c r="A171" s="52"/>
      <c r="B171" s="52"/>
      <c r="C171" s="171" t="s">
        <v>104</v>
      </c>
      <c r="D171" s="52">
        <v>41</v>
      </c>
      <c r="E171" s="52" t="s">
        <v>105</v>
      </c>
      <c r="F171" s="321">
        <v>90</v>
      </c>
      <c r="G171" s="321">
        <v>90</v>
      </c>
      <c r="H171" s="203">
        <v>99</v>
      </c>
      <c r="I171" s="321">
        <f t="shared" si="12"/>
        <v>110.00000000000001</v>
      </c>
      <c r="J171" s="321">
        <v>99</v>
      </c>
      <c r="K171" s="9"/>
      <c r="L171" s="9"/>
    </row>
    <row r="172" spans="1:12" ht="15.95" customHeight="1" x14ac:dyDescent="0.2">
      <c r="A172" s="58"/>
      <c r="B172" s="52"/>
      <c r="C172" s="76">
        <v>637004</v>
      </c>
      <c r="D172" s="52">
        <v>41</v>
      </c>
      <c r="E172" s="238" t="s">
        <v>716</v>
      </c>
      <c r="F172" s="321">
        <v>150</v>
      </c>
      <c r="G172" s="321">
        <v>150</v>
      </c>
      <c r="H172" s="203">
        <v>0</v>
      </c>
      <c r="I172" s="321">
        <f t="shared" si="12"/>
        <v>0</v>
      </c>
      <c r="J172" s="321">
        <v>0</v>
      </c>
      <c r="K172" s="9"/>
      <c r="L172" s="9"/>
    </row>
    <row r="173" spans="1:12" ht="15.95" customHeight="1" x14ac:dyDescent="0.2">
      <c r="A173" s="58"/>
      <c r="B173" s="52"/>
      <c r="C173" s="241">
        <v>637005</v>
      </c>
      <c r="D173" s="242">
        <v>41</v>
      </c>
      <c r="E173" s="242" t="s">
        <v>751</v>
      </c>
      <c r="F173" s="321">
        <v>0</v>
      </c>
      <c r="G173" s="321">
        <v>0</v>
      </c>
      <c r="H173" s="203">
        <v>960</v>
      </c>
      <c r="I173" s="321">
        <v>0</v>
      </c>
      <c r="J173" s="321">
        <v>960</v>
      </c>
      <c r="K173" s="9"/>
      <c r="L173" s="9"/>
    </row>
    <row r="174" spans="1:12" ht="15.95" customHeight="1" x14ac:dyDescent="0.2">
      <c r="A174" s="58"/>
      <c r="B174" s="52"/>
      <c r="C174" s="171">
        <v>633007</v>
      </c>
      <c r="D174" s="242">
        <v>41</v>
      </c>
      <c r="E174" s="242" t="s">
        <v>913</v>
      </c>
      <c r="F174" s="321">
        <v>0</v>
      </c>
      <c r="G174" s="321">
        <v>0</v>
      </c>
      <c r="H174" s="203">
        <v>527</v>
      </c>
      <c r="I174" s="321">
        <v>0</v>
      </c>
      <c r="J174" s="203">
        <v>527</v>
      </c>
      <c r="K174" s="9"/>
      <c r="L174" s="9"/>
    </row>
    <row r="175" spans="1:12" ht="15.95" customHeight="1" x14ac:dyDescent="0.2">
      <c r="A175" s="58"/>
      <c r="B175" s="52"/>
      <c r="C175" s="239" t="s">
        <v>914</v>
      </c>
      <c r="D175" s="242">
        <v>41</v>
      </c>
      <c r="E175" s="242" t="s">
        <v>915</v>
      </c>
      <c r="F175" s="321">
        <v>0</v>
      </c>
      <c r="G175" s="321">
        <v>0</v>
      </c>
      <c r="H175" s="203">
        <v>503</v>
      </c>
      <c r="I175" s="321">
        <v>0</v>
      </c>
      <c r="J175" s="203">
        <v>503</v>
      </c>
      <c r="K175" s="9"/>
      <c r="L175" s="9"/>
    </row>
    <row r="176" spans="1:12" ht="15.95" customHeight="1" x14ac:dyDescent="0.2">
      <c r="A176" s="58"/>
      <c r="B176" s="52"/>
      <c r="C176" s="239">
        <v>637006</v>
      </c>
      <c r="D176" s="242">
        <v>41</v>
      </c>
      <c r="E176" s="242" t="s">
        <v>917</v>
      </c>
      <c r="F176" s="321">
        <v>0</v>
      </c>
      <c r="G176" s="321">
        <v>0</v>
      </c>
      <c r="H176" s="203">
        <v>80</v>
      </c>
      <c r="I176" s="321">
        <v>0</v>
      </c>
      <c r="J176" s="203">
        <v>80</v>
      </c>
      <c r="K176" s="9"/>
      <c r="L176" s="9"/>
    </row>
    <row r="177" spans="1:23" ht="15.95" customHeight="1" x14ac:dyDescent="0.2">
      <c r="A177" s="99" t="s">
        <v>277</v>
      </c>
      <c r="B177" s="52"/>
      <c r="C177" s="76"/>
      <c r="D177" s="52"/>
      <c r="E177" s="57" t="s">
        <v>87</v>
      </c>
      <c r="F177" s="300">
        <f>SUM(F154:F176)</f>
        <v>5418</v>
      </c>
      <c r="G177" s="300">
        <f>SUM(G154:G176)</f>
        <v>5418</v>
      </c>
      <c r="H177" s="364">
        <f>SUM(H154:H176)</f>
        <v>10907.52</v>
      </c>
      <c r="I177" s="300">
        <f t="shared" si="12"/>
        <v>201.3200442967885</v>
      </c>
      <c r="J177" s="300">
        <f>SUM(J154:J176)</f>
        <v>12868</v>
      </c>
      <c r="K177" s="150"/>
      <c r="L177" s="50">
        <f>SUM(F177)</f>
        <v>5418</v>
      </c>
      <c r="M177" s="50">
        <f>SUM(G177)</f>
        <v>5418</v>
      </c>
      <c r="N177" s="50">
        <f>SUM(H177)</f>
        <v>10907.52</v>
      </c>
      <c r="O177" s="50">
        <f>SUM(I177)</f>
        <v>201.3200442967885</v>
      </c>
      <c r="P177" s="50">
        <f>SUM(J177)</f>
        <v>12868</v>
      </c>
      <c r="Q177" s="50"/>
      <c r="R177" s="50"/>
      <c r="S177" s="4"/>
      <c r="T177" s="4"/>
      <c r="U177" s="4"/>
      <c r="V177" s="4"/>
      <c r="W177" s="4"/>
    </row>
    <row r="178" spans="1:23" s="11" customFormat="1" ht="15.95" customHeight="1" x14ac:dyDescent="0.25">
      <c r="A178" s="65" t="s">
        <v>367</v>
      </c>
      <c r="B178" s="65"/>
      <c r="C178" s="105"/>
      <c r="D178" s="65"/>
      <c r="E178" s="65"/>
      <c r="F178" s="323"/>
      <c r="G178" s="323"/>
      <c r="H178" s="51"/>
      <c r="I178" s="9"/>
      <c r="J178" s="323"/>
      <c r="K178" s="9"/>
      <c r="L178" s="9"/>
    </row>
    <row r="179" spans="1:23" ht="15.75" customHeight="1" x14ac:dyDescent="0.2">
      <c r="A179" s="81"/>
      <c r="B179" s="65" t="s">
        <v>106</v>
      </c>
      <c r="C179" s="105"/>
      <c r="D179" s="65"/>
      <c r="E179" s="65" t="s">
        <v>107</v>
      </c>
      <c r="F179" s="323"/>
      <c r="G179" s="323"/>
      <c r="H179" s="51"/>
      <c r="I179" s="9"/>
      <c r="J179" s="323"/>
      <c r="K179" s="9"/>
      <c r="L179" s="9"/>
    </row>
    <row r="180" spans="1:23" ht="15.75" customHeight="1" x14ac:dyDescent="0.2">
      <c r="A180" s="95"/>
      <c r="B180" s="52"/>
      <c r="C180" s="76">
        <v>637027</v>
      </c>
      <c r="D180" s="52">
        <v>41</v>
      </c>
      <c r="E180" s="238" t="s">
        <v>736</v>
      </c>
      <c r="F180" s="321">
        <v>8000</v>
      </c>
      <c r="G180" s="321">
        <v>8000</v>
      </c>
      <c r="H180" s="203">
        <v>5100.3599999999997</v>
      </c>
      <c r="I180" s="324">
        <f t="shared" ref="I180:I189" si="13">SUM(H180/G180)*100</f>
        <v>63.754499999999993</v>
      </c>
      <c r="J180" s="321">
        <v>8000</v>
      </c>
      <c r="K180" s="9"/>
      <c r="L180" s="9"/>
    </row>
    <row r="181" spans="1:23" ht="15.75" customHeight="1" x14ac:dyDescent="0.2">
      <c r="A181" s="95"/>
      <c r="B181" s="52"/>
      <c r="C181" s="76">
        <v>625007</v>
      </c>
      <c r="D181" s="52">
        <v>41</v>
      </c>
      <c r="E181" s="52" t="s">
        <v>305</v>
      </c>
      <c r="F181" s="321">
        <v>2500</v>
      </c>
      <c r="G181" s="321">
        <v>2500</v>
      </c>
      <c r="H181" s="162">
        <v>1534.3</v>
      </c>
      <c r="I181" s="324">
        <f t="shared" si="13"/>
        <v>61.371999999999993</v>
      </c>
      <c r="J181" s="321">
        <v>2500</v>
      </c>
      <c r="K181" s="9"/>
      <c r="L181" s="9"/>
    </row>
    <row r="182" spans="1:23" ht="15.75" customHeight="1" x14ac:dyDescent="0.2">
      <c r="A182" s="95"/>
      <c r="B182" s="66"/>
      <c r="C182" s="76">
        <v>633006</v>
      </c>
      <c r="D182" s="52">
        <v>41</v>
      </c>
      <c r="E182" s="52" t="s">
        <v>646</v>
      </c>
      <c r="F182" s="321">
        <v>500</v>
      </c>
      <c r="G182" s="321">
        <v>500</v>
      </c>
      <c r="H182" s="162">
        <v>1249.8699999999999</v>
      </c>
      <c r="I182" s="324">
        <f t="shared" si="13"/>
        <v>249.97399999999996</v>
      </c>
      <c r="J182" s="321">
        <v>1250</v>
      </c>
      <c r="K182" s="9"/>
      <c r="L182" s="9"/>
    </row>
    <row r="183" spans="1:23" ht="15.75" customHeight="1" x14ac:dyDescent="0.2">
      <c r="A183" s="52"/>
      <c r="B183" s="66"/>
      <c r="C183" s="76">
        <v>637005</v>
      </c>
      <c r="D183" s="52">
        <v>41</v>
      </c>
      <c r="E183" s="52" t="s">
        <v>481</v>
      </c>
      <c r="F183" s="321">
        <v>1200</v>
      </c>
      <c r="G183" s="321">
        <v>1200</v>
      </c>
      <c r="H183" s="162">
        <v>817.6</v>
      </c>
      <c r="I183" s="324">
        <f t="shared" si="13"/>
        <v>68.13333333333334</v>
      </c>
      <c r="J183" s="321">
        <v>1200</v>
      </c>
      <c r="K183" s="9"/>
      <c r="L183" s="9"/>
    </row>
    <row r="184" spans="1:23" ht="15.75" customHeight="1" x14ac:dyDescent="0.2">
      <c r="A184" s="55"/>
      <c r="B184" s="66"/>
      <c r="C184" s="241">
        <v>637006</v>
      </c>
      <c r="D184" s="245">
        <v>41</v>
      </c>
      <c r="E184" s="245" t="s">
        <v>668</v>
      </c>
      <c r="F184" s="321">
        <v>170</v>
      </c>
      <c r="G184" s="321">
        <v>170</v>
      </c>
      <c r="H184" s="259">
        <v>89</v>
      </c>
      <c r="I184" s="324">
        <f t="shared" si="13"/>
        <v>52.352941176470594</v>
      </c>
      <c r="J184" s="321">
        <v>170</v>
      </c>
      <c r="K184" s="9"/>
      <c r="L184" s="9"/>
    </row>
    <row r="185" spans="1:23" ht="15.75" customHeight="1" x14ac:dyDescent="0.2">
      <c r="A185" s="55"/>
      <c r="B185" s="336" t="s">
        <v>829</v>
      </c>
      <c r="C185" s="334" t="s">
        <v>830</v>
      </c>
      <c r="D185" s="245" t="s">
        <v>792</v>
      </c>
      <c r="E185" s="335" t="s">
        <v>831</v>
      </c>
      <c r="F185" s="321">
        <v>0</v>
      </c>
      <c r="G185" s="321">
        <v>0</v>
      </c>
      <c r="H185" s="259">
        <v>3992.54</v>
      </c>
      <c r="I185" s="324">
        <v>0</v>
      </c>
      <c r="J185" s="321">
        <v>3993</v>
      </c>
      <c r="K185" s="9"/>
      <c r="L185" s="9"/>
    </row>
    <row r="186" spans="1:23" ht="15.75" customHeight="1" x14ac:dyDescent="0.2">
      <c r="A186" s="55"/>
      <c r="B186" s="66"/>
      <c r="C186" s="334" t="s">
        <v>830</v>
      </c>
      <c r="D186" s="245">
        <v>41</v>
      </c>
      <c r="E186" s="335" t="s">
        <v>832</v>
      </c>
      <c r="F186" s="321">
        <v>0</v>
      </c>
      <c r="G186" s="321">
        <v>0</v>
      </c>
      <c r="H186" s="259">
        <v>288.02</v>
      </c>
      <c r="I186" s="324">
        <v>0</v>
      </c>
      <c r="J186" s="321">
        <v>288</v>
      </c>
      <c r="K186" s="9"/>
      <c r="L186" s="9"/>
    </row>
    <row r="187" spans="1:23" ht="15.75" customHeight="1" x14ac:dyDescent="0.2">
      <c r="A187" s="55"/>
      <c r="B187" s="66"/>
      <c r="C187" s="334" t="s">
        <v>607</v>
      </c>
      <c r="D187" s="245">
        <v>41</v>
      </c>
      <c r="E187" s="335" t="s">
        <v>1000</v>
      </c>
      <c r="F187" s="321">
        <v>0</v>
      </c>
      <c r="G187" s="321">
        <v>0</v>
      </c>
      <c r="H187" s="259">
        <v>1104</v>
      </c>
      <c r="I187" s="324">
        <v>0</v>
      </c>
      <c r="J187" s="321">
        <v>1104</v>
      </c>
      <c r="K187" s="9"/>
      <c r="L187" s="9"/>
    </row>
    <row r="188" spans="1:23" ht="15.75" customHeight="1" x14ac:dyDescent="0.2">
      <c r="A188" s="55"/>
      <c r="B188" s="66"/>
      <c r="C188" s="334">
        <v>631001</v>
      </c>
      <c r="D188" s="245">
        <v>41</v>
      </c>
      <c r="E188" s="335" t="s">
        <v>1012</v>
      </c>
      <c r="F188" s="321">
        <v>0</v>
      </c>
      <c r="G188" s="321">
        <v>0</v>
      </c>
      <c r="H188" s="259">
        <v>0</v>
      </c>
      <c r="I188" s="324">
        <v>0</v>
      </c>
      <c r="J188" s="321">
        <v>5000</v>
      </c>
      <c r="K188" s="9"/>
      <c r="L188" s="9"/>
    </row>
    <row r="189" spans="1:23" ht="15.75" customHeight="1" x14ac:dyDescent="0.2">
      <c r="A189" s="166">
        <v>11</v>
      </c>
      <c r="B189" s="66"/>
      <c r="C189" s="76" t="s">
        <v>109</v>
      </c>
      <c r="D189" s="55"/>
      <c r="E189" s="166" t="s">
        <v>64</v>
      </c>
      <c r="F189" s="300">
        <f>SUM(F180:F188)</f>
        <v>12370</v>
      </c>
      <c r="G189" s="300">
        <f>SUM(G180:G188)</f>
        <v>12370</v>
      </c>
      <c r="H189" s="364">
        <f t="shared" ref="H189:J189" si="14">SUM(H180:H188)</f>
        <v>14175.689999999999</v>
      </c>
      <c r="I189" s="300">
        <f t="shared" si="13"/>
        <v>114.59733225545673</v>
      </c>
      <c r="J189" s="300">
        <f t="shared" si="14"/>
        <v>23505</v>
      </c>
      <c r="K189" s="150"/>
      <c r="L189" s="50">
        <f>SUM(F189)</f>
        <v>12370</v>
      </c>
      <c r="M189" s="50">
        <f>SUM(G189)</f>
        <v>12370</v>
      </c>
      <c r="N189" s="50">
        <f>SUM(H189)</f>
        <v>14175.689999999999</v>
      </c>
      <c r="O189" s="50">
        <f>SUM(I189)</f>
        <v>114.59733225545673</v>
      </c>
      <c r="P189" s="50">
        <f>SUM(J189)</f>
        <v>23505</v>
      </c>
      <c r="Q189" s="50"/>
      <c r="R189" s="50"/>
      <c r="S189" s="4"/>
      <c r="T189" s="4"/>
      <c r="U189" s="4"/>
      <c r="V189" s="4"/>
      <c r="W189" s="4"/>
    </row>
    <row r="190" spans="1:23" s="10" customFormat="1" ht="15.75" customHeight="1" x14ac:dyDescent="0.2">
      <c r="A190" s="96" t="s">
        <v>273</v>
      </c>
      <c r="B190" s="100"/>
      <c r="C190" s="106"/>
      <c r="D190" s="101"/>
      <c r="E190" s="101"/>
      <c r="F190" s="7"/>
      <c r="G190" s="7"/>
      <c r="H190" s="51"/>
      <c r="I190" s="9"/>
      <c r="J190" s="7"/>
      <c r="K190" s="9"/>
      <c r="L190" s="9"/>
    </row>
    <row r="191" spans="1:23" s="8" customFormat="1" ht="15.75" customHeight="1" x14ac:dyDescent="0.2">
      <c r="A191" s="89" t="s">
        <v>401</v>
      </c>
      <c r="B191" s="91" t="s">
        <v>412</v>
      </c>
      <c r="C191" s="80"/>
      <c r="D191" s="81"/>
      <c r="E191" s="81"/>
      <c r="F191" s="323"/>
      <c r="G191" s="323"/>
      <c r="H191" s="51"/>
      <c r="I191" s="9"/>
      <c r="J191" s="323"/>
      <c r="K191" s="9"/>
      <c r="L191" s="9"/>
    </row>
    <row r="192" spans="1:23" ht="15.75" customHeight="1" x14ac:dyDescent="0.2">
      <c r="A192" s="99" t="s">
        <v>361</v>
      </c>
      <c r="B192" s="57" t="s">
        <v>110</v>
      </c>
      <c r="C192" s="75"/>
      <c r="D192" s="57"/>
      <c r="E192" s="57" t="s">
        <v>111</v>
      </c>
      <c r="F192" s="321"/>
      <c r="G192" s="321"/>
      <c r="H192" s="313"/>
      <c r="I192" s="59"/>
      <c r="J192" s="321"/>
      <c r="K192" s="9"/>
      <c r="L192" s="9"/>
    </row>
    <row r="193" spans="1:12" ht="15.75" customHeight="1" x14ac:dyDescent="0.2">
      <c r="A193" s="52"/>
      <c r="B193" s="66"/>
      <c r="C193" s="76">
        <v>611</v>
      </c>
      <c r="D193" s="52">
        <v>111</v>
      </c>
      <c r="E193" s="52" t="s">
        <v>112</v>
      </c>
      <c r="F193" s="277">
        <v>4173</v>
      </c>
      <c r="G193" s="277">
        <v>4173</v>
      </c>
      <c r="H193" s="268">
        <v>4173</v>
      </c>
      <c r="I193" s="324">
        <f t="shared" ref="I193:I212" si="15">SUM(H193/G193)*100</f>
        <v>100</v>
      </c>
      <c r="J193" s="277">
        <v>4173</v>
      </c>
      <c r="K193" s="310"/>
      <c r="L193" s="310"/>
    </row>
    <row r="194" spans="1:12" ht="15.75" customHeight="1" x14ac:dyDescent="0.2">
      <c r="A194" s="52"/>
      <c r="B194" s="66"/>
      <c r="C194" s="76">
        <v>611</v>
      </c>
      <c r="D194" s="52" t="s">
        <v>499</v>
      </c>
      <c r="E194" s="52" t="s">
        <v>113</v>
      </c>
      <c r="F194" s="277">
        <v>6400</v>
      </c>
      <c r="G194" s="277">
        <v>6400</v>
      </c>
      <c r="H194" s="203">
        <v>0</v>
      </c>
      <c r="I194" s="324">
        <f t="shared" si="15"/>
        <v>0</v>
      </c>
      <c r="J194" s="277">
        <v>6400</v>
      </c>
      <c r="K194" s="9"/>
      <c r="L194" s="9"/>
    </row>
    <row r="195" spans="1:12" ht="15.75" customHeight="1" x14ac:dyDescent="0.2">
      <c r="A195" s="52"/>
      <c r="B195" s="66"/>
      <c r="C195" s="76">
        <v>611</v>
      </c>
      <c r="D195" s="52">
        <v>41</v>
      </c>
      <c r="E195" s="52" t="s">
        <v>114</v>
      </c>
      <c r="F195" s="277">
        <v>15550</v>
      </c>
      <c r="G195" s="277">
        <v>15550</v>
      </c>
      <c r="H195" s="203">
        <v>13034.7</v>
      </c>
      <c r="I195" s="324">
        <f t="shared" si="15"/>
        <v>83.824437299035367</v>
      </c>
      <c r="J195" s="277">
        <v>15550</v>
      </c>
      <c r="K195" s="9"/>
      <c r="L195" s="9"/>
    </row>
    <row r="196" spans="1:12" ht="15.75" customHeight="1" x14ac:dyDescent="0.2">
      <c r="A196" s="52"/>
      <c r="B196" s="66"/>
      <c r="C196" s="171" t="s">
        <v>16</v>
      </c>
      <c r="D196" s="52">
        <v>111</v>
      </c>
      <c r="E196" s="52" t="s">
        <v>115</v>
      </c>
      <c r="F196" s="277">
        <v>890</v>
      </c>
      <c r="G196" s="277">
        <v>890</v>
      </c>
      <c r="H196" s="268">
        <v>495.15</v>
      </c>
      <c r="I196" s="324">
        <f t="shared" si="15"/>
        <v>55.63483146067415</v>
      </c>
      <c r="J196" s="277">
        <v>495</v>
      </c>
      <c r="K196" s="9"/>
      <c r="L196" s="9"/>
    </row>
    <row r="197" spans="1:12" ht="15.75" customHeight="1" x14ac:dyDescent="0.2">
      <c r="A197" s="52"/>
      <c r="B197" s="66"/>
      <c r="C197" s="171" t="s">
        <v>16</v>
      </c>
      <c r="D197" s="52" t="s">
        <v>499</v>
      </c>
      <c r="E197" s="52" t="s">
        <v>116</v>
      </c>
      <c r="F197" s="326">
        <v>1360</v>
      </c>
      <c r="G197" s="326">
        <v>1360</v>
      </c>
      <c r="H197" s="203">
        <v>0</v>
      </c>
      <c r="I197" s="324">
        <f t="shared" si="15"/>
        <v>0</v>
      </c>
      <c r="J197" s="326">
        <v>1360</v>
      </c>
      <c r="K197" s="9"/>
      <c r="L197" s="9"/>
    </row>
    <row r="198" spans="1:12" ht="15.75" customHeight="1" x14ac:dyDescent="0.2">
      <c r="A198" s="52"/>
      <c r="B198" s="66"/>
      <c r="C198" s="171" t="s">
        <v>16</v>
      </c>
      <c r="D198" s="52">
        <v>41</v>
      </c>
      <c r="E198" s="52" t="s">
        <v>117</v>
      </c>
      <c r="F198" s="326">
        <v>6611</v>
      </c>
      <c r="G198" s="326">
        <v>6611</v>
      </c>
      <c r="H198" s="203">
        <v>5518.59</v>
      </c>
      <c r="I198" s="324">
        <f t="shared" si="15"/>
        <v>83.475873544093176</v>
      </c>
      <c r="J198" s="326">
        <v>7006</v>
      </c>
      <c r="K198" s="9"/>
      <c r="L198" s="9"/>
    </row>
    <row r="199" spans="1:12" ht="15.75" customHeight="1" x14ac:dyDescent="0.2">
      <c r="A199" s="52"/>
      <c r="B199" s="66"/>
      <c r="C199" s="171">
        <v>627000</v>
      </c>
      <c r="D199" s="52">
        <v>41</v>
      </c>
      <c r="E199" s="238" t="s">
        <v>714</v>
      </c>
      <c r="F199" s="326">
        <v>1040</v>
      </c>
      <c r="G199" s="326">
        <v>1040</v>
      </c>
      <c r="H199" s="203">
        <v>508.03</v>
      </c>
      <c r="I199" s="324">
        <f t="shared" si="15"/>
        <v>48.849038461538456</v>
      </c>
      <c r="J199" s="326">
        <v>1040</v>
      </c>
      <c r="K199" s="9"/>
      <c r="L199" s="9"/>
    </row>
    <row r="200" spans="1:12" ht="15.75" customHeight="1" x14ac:dyDescent="0.2">
      <c r="A200" s="52"/>
      <c r="B200" s="66"/>
      <c r="C200" s="76">
        <v>631001</v>
      </c>
      <c r="D200" s="52">
        <v>41</v>
      </c>
      <c r="E200" s="52" t="s">
        <v>478</v>
      </c>
      <c r="F200" s="327">
        <v>100</v>
      </c>
      <c r="G200" s="327">
        <v>100</v>
      </c>
      <c r="H200" s="203">
        <v>56.62</v>
      </c>
      <c r="I200" s="324">
        <f t="shared" si="15"/>
        <v>56.61999999999999</v>
      </c>
      <c r="J200" s="327">
        <v>100</v>
      </c>
      <c r="K200" s="9"/>
      <c r="L200" s="9"/>
    </row>
    <row r="201" spans="1:12" ht="15.75" customHeight="1" x14ac:dyDescent="0.2">
      <c r="A201" s="52"/>
      <c r="B201" s="66"/>
      <c r="C201" s="171" t="s">
        <v>37</v>
      </c>
      <c r="D201" s="52">
        <v>41</v>
      </c>
      <c r="E201" s="52" t="s">
        <v>466</v>
      </c>
      <c r="F201" s="327">
        <v>303</v>
      </c>
      <c r="G201" s="327">
        <v>303</v>
      </c>
      <c r="H201" s="203">
        <v>0</v>
      </c>
      <c r="I201" s="324">
        <f t="shared" si="15"/>
        <v>0</v>
      </c>
      <c r="J201" s="327">
        <v>303</v>
      </c>
      <c r="K201" s="9"/>
      <c r="L201" s="9"/>
    </row>
    <row r="202" spans="1:12" ht="15.75" customHeight="1" x14ac:dyDescent="0.2">
      <c r="A202" s="52"/>
      <c r="B202" s="66"/>
      <c r="C202" s="76">
        <v>633006</v>
      </c>
      <c r="D202" s="52">
        <v>41</v>
      </c>
      <c r="E202" s="52" t="s">
        <v>312</v>
      </c>
      <c r="F202" s="324">
        <v>831</v>
      </c>
      <c r="G202" s="324">
        <v>831</v>
      </c>
      <c r="H202" s="203">
        <v>922.61</v>
      </c>
      <c r="I202" s="324">
        <f t="shared" si="15"/>
        <v>111.02406738868834</v>
      </c>
      <c r="J202" s="324">
        <v>1000</v>
      </c>
      <c r="K202" s="9"/>
      <c r="L202" s="9"/>
    </row>
    <row r="203" spans="1:12" ht="15.75" customHeight="1" x14ac:dyDescent="0.2">
      <c r="A203" s="52"/>
      <c r="B203" s="66"/>
      <c r="C203" s="76">
        <v>633006</v>
      </c>
      <c r="D203" s="52">
        <v>111</v>
      </c>
      <c r="E203" s="52" t="s">
        <v>350</v>
      </c>
      <c r="F203" s="321">
        <v>66</v>
      </c>
      <c r="G203" s="321">
        <v>66</v>
      </c>
      <c r="H203" s="268">
        <v>0</v>
      </c>
      <c r="I203" s="324">
        <f t="shared" si="15"/>
        <v>0</v>
      </c>
      <c r="J203" s="321">
        <v>0</v>
      </c>
      <c r="K203" s="9"/>
      <c r="L203" s="9"/>
    </row>
    <row r="204" spans="1:12" ht="15.75" customHeight="1" x14ac:dyDescent="0.2">
      <c r="A204" s="52"/>
      <c r="B204" s="66"/>
      <c r="C204" s="171">
        <v>633001</v>
      </c>
      <c r="D204" s="52">
        <v>41</v>
      </c>
      <c r="E204" s="238" t="s">
        <v>755</v>
      </c>
      <c r="F204" s="321">
        <v>50</v>
      </c>
      <c r="G204" s="321">
        <v>50</v>
      </c>
      <c r="H204" s="203">
        <v>0</v>
      </c>
      <c r="I204" s="324">
        <f t="shared" si="15"/>
        <v>0</v>
      </c>
      <c r="J204" s="321">
        <v>50</v>
      </c>
      <c r="K204" s="9"/>
      <c r="L204" s="9"/>
    </row>
    <row r="205" spans="1:12" ht="15.75" customHeight="1" x14ac:dyDescent="0.2">
      <c r="A205" s="52"/>
      <c r="B205" s="66"/>
      <c r="C205" s="76">
        <v>637014</v>
      </c>
      <c r="D205" s="52">
        <v>41</v>
      </c>
      <c r="E205" s="52" t="s">
        <v>118</v>
      </c>
      <c r="F205" s="321">
        <v>660</v>
      </c>
      <c r="G205" s="321">
        <v>660</v>
      </c>
      <c r="H205" s="203">
        <v>588.42999999999995</v>
      </c>
      <c r="I205" s="324">
        <f t="shared" si="15"/>
        <v>89.156060606060592</v>
      </c>
      <c r="J205" s="321">
        <v>660</v>
      </c>
      <c r="K205" s="9"/>
      <c r="L205" s="9"/>
    </row>
    <row r="206" spans="1:12" ht="15.75" customHeight="1" x14ac:dyDescent="0.2">
      <c r="A206" s="52"/>
      <c r="B206" s="66"/>
      <c r="C206" s="171" t="s">
        <v>37</v>
      </c>
      <c r="D206" s="52" t="s">
        <v>499</v>
      </c>
      <c r="E206" s="52" t="s">
        <v>467</v>
      </c>
      <c r="F206" s="321">
        <v>730</v>
      </c>
      <c r="G206" s="321">
        <v>730</v>
      </c>
      <c r="H206" s="203">
        <v>0</v>
      </c>
      <c r="I206" s="324">
        <f t="shared" si="15"/>
        <v>0</v>
      </c>
      <c r="J206" s="321">
        <v>730</v>
      </c>
      <c r="K206" s="9"/>
      <c r="L206" s="9"/>
    </row>
    <row r="207" spans="1:12" ht="15.75" customHeight="1" x14ac:dyDescent="0.2">
      <c r="A207" s="52"/>
      <c r="B207" s="66"/>
      <c r="C207" s="76">
        <v>632003</v>
      </c>
      <c r="D207" s="52">
        <v>41</v>
      </c>
      <c r="E207" s="52" t="s">
        <v>351</v>
      </c>
      <c r="F207" s="321">
        <v>320</v>
      </c>
      <c r="G207" s="321">
        <v>320</v>
      </c>
      <c r="H207" s="203">
        <v>208.13</v>
      </c>
      <c r="I207" s="324">
        <f t="shared" si="15"/>
        <v>65.040624999999991</v>
      </c>
      <c r="J207" s="321">
        <v>320</v>
      </c>
      <c r="K207" s="9"/>
      <c r="L207" s="9"/>
    </row>
    <row r="208" spans="1:12" ht="15.75" customHeight="1" x14ac:dyDescent="0.2">
      <c r="A208" s="52"/>
      <c r="B208" s="52"/>
      <c r="C208" s="76">
        <v>637001</v>
      </c>
      <c r="D208" s="52">
        <v>41</v>
      </c>
      <c r="E208" s="52" t="s">
        <v>479</v>
      </c>
      <c r="F208" s="321">
        <v>428</v>
      </c>
      <c r="G208" s="321">
        <v>428</v>
      </c>
      <c r="H208" s="203">
        <v>290</v>
      </c>
      <c r="I208" s="324">
        <f t="shared" si="15"/>
        <v>67.757009345794401</v>
      </c>
      <c r="J208" s="321">
        <v>428</v>
      </c>
      <c r="K208" s="9"/>
      <c r="L208" s="9"/>
    </row>
    <row r="209" spans="1:23" ht="15.75" customHeight="1" x14ac:dyDescent="0.2">
      <c r="A209" s="58"/>
      <c r="B209" s="52"/>
      <c r="C209" s="76">
        <v>633009</v>
      </c>
      <c r="D209" s="52">
        <v>41</v>
      </c>
      <c r="E209" s="52" t="s">
        <v>564</v>
      </c>
      <c r="F209" s="321">
        <v>157</v>
      </c>
      <c r="G209" s="321">
        <v>157</v>
      </c>
      <c r="H209" s="203">
        <v>76.790000000000006</v>
      </c>
      <c r="I209" s="324">
        <f t="shared" si="15"/>
        <v>48.910828025477713</v>
      </c>
      <c r="J209" s="321">
        <v>157</v>
      </c>
      <c r="K209" s="9"/>
      <c r="L209" s="9"/>
    </row>
    <row r="210" spans="1:23" ht="15.75" customHeight="1" x14ac:dyDescent="0.2">
      <c r="A210" s="58"/>
      <c r="B210" s="52"/>
      <c r="C210" s="76">
        <v>635002</v>
      </c>
      <c r="D210" s="52">
        <v>41</v>
      </c>
      <c r="E210" s="238" t="s">
        <v>907</v>
      </c>
      <c r="F210" s="321">
        <v>0</v>
      </c>
      <c r="G210" s="321">
        <v>0</v>
      </c>
      <c r="H210" s="203">
        <v>54</v>
      </c>
      <c r="I210" s="324">
        <v>0</v>
      </c>
      <c r="J210" s="321">
        <v>54</v>
      </c>
      <c r="K210" s="9"/>
      <c r="L210" s="9"/>
    </row>
    <row r="211" spans="1:23" ht="15.75" customHeight="1" x14ac:dyDescent="0.2">
      <c r="A211" s="58"/>
      <c r="B211" s="52"/>
      <c r="C211" s="76">
        <v>642015</v>
      </c>
      <c r="D211" s="52">
        <v>41</v>
      </c>
      <c r="E211" s="238" t="s">
        <v>908</v>
      </c>
      <c r="F211" s="321">
        <v>0</v>
      </c>
      <c r="G211" s="321">
        <v>0</v>
      </c>
      <c r="H211" s="203">
        <v>84.07</v>
      </c>
      <c r="I211" s="324">
        <v>0</v>
      </c>
      <c r="J211" s="321">
        <v>84</v>
      </c>
      <c r="K211" s="9"/>
      <c r="L211" s="9"/>
    </row>
    <row r="212" spans="1:23" ht="15.95" customHeight="1" x14ac:dyDescent="0.2">
      <c r="A212" s="99" t="s">
        <v>361</v>
      </c>
      <c r="B212" s="52"/>
      <c r="C212" s="76"/>
      <c r="D212" s="52"/>
      <c r="E212" s="57" t="s">
        <v>87</v>
      </c>
      <c r="F212" s="300">
        <f>SUM(F192:F211)</f>
        <v>39669</v>
      </c>
      <c r="G212" s="300">
        <f>SUM(G192:G211)</f>
        <v>39669</v>
      </c>
      <c r="H212" s="364">
        <f t="shared" ref="H212:J212" si="16">SUM(H192:H211)</f>
        <v>26010.120000000003</v>
      </c>
      <c r="I212" s="300">
        <f t="shared" si="15"/>
        <v>65.567874158662946</v>
      </c>
      <c r="J212" s="300">
        <f t="shared" si="16"/>
        <v>39910</v>
      </c>
      <c r="K212" s="150"/>
      <c r="L212" s="50">
        <f>SUM(F212)</f>
        <v>39669</v>
      </c>
      <c r="M212" s="50">
        <f>SUM(G212)</f>
        <v>39669</v>
      </c>
      <c r="N212" s="50">
        <f>SUM(H212)</f>
        <v>26010.120000000003</v>
      </c>
      <c r="O212" s="50">
        <f>SUM(I212)</f>
        <v>65.567874158662946</v>
      </c>
      <c r="P212" s="50">
        <f>SUM(J212)</f>
        <v>39910</v>
      </c>
      <c r="Q212" s="50"/>
      <c r="R212" s="50"/>
      <c r="S212" s="4"/>
      <c r="T212" s="4"/>
      <c r="U212" s="4"/>
      <c r="V212" s="4"/>
      <c r="W212" s="4"/>
    </row>
    <row r="213" spans="1:23" s="11" customFormat="1" ht="15.95" customHeight="1" x14ac:dyDescent="0.25">
      <c r="A213" s="65" t="s">
        <v>278</v>
      </c>
      <c r="B213" s="65"/>
      <c r="C213" s="105"/>
      <c r="D213" s="65"/>
      <c r="E213" s="65"/>
      <c r="F213" s="323"/>
      <c r="G213" s="323"/>
      <c r="H213" s="51"/>
      <c r="I213" s="9"/>
      <c r="J213" s="323"/>
      <c r="K213" s="9"/>
      <c r="L213" s="9"/>
    </row>
    <row r="214" spans="1:23" s="3" customFormat="1" ht="15.95" customHeight="1" x14ac:dyDescent="0.2">
      <c r="A214" s="91"/>
      <c r="B214" s="91" t="s">
        <v>357</v>
      </c>
      <c r="C214" s="92"/>
      <c r="D214" s="93"/>
      <c r="E214" s="91"/>
      <c r="F214" s="323"/>
      <c r="G214" s="323"/>
      <c r="H214" s="51"/>
      <c r="I214" s="9"/>
      <c r="J214" s="323"/>
      <c r="K214" s="9"/>
      <c r="L214" s="9"/>
    </row>
    <row r="215" spans="1:23" ht="15.95" customHeight="1" x14ac:dyDescent="0.2">
      <c r="A215" s="52"/>
      <c r="B215" s="57" t="s">
        <v>119</v>
      </c>
      <c r="C215" s="75"/>
      <c r="D215" s="57"/>
      <c r="E215" s="57" t="s">
        <v>120</v>
      </c>
      <c r="F215" s="321"/>
      <c r="G215" s="321"/>
      <c r="H215" s="203"/>
      <c r="I215" s="59"/>
      <c r="J215" s="321"/>
      <c r="K215" s="9"/>
      <c r="L215" s="9"/>
    </row>
    <row r="216" spans="1:23" ht="15.95" customHeight="1" x14ac:dyDescent="0.2">
      <c r="A216" s="95" t="s">
        <v>358</v>
      </c>
      <c r="B216" s="52"/>
      <c r="C216" s="76">
        <v>633006</v>
      </c>
      <c r="D216" s="52">
        <v>41</v>
      </c>
      <c r="E216" s="52" t="s">
        <v>121</v>
      </c>
      <c r="F216" s="321">
        <v>800</v>
      </c>
      <c r="G216" s="321">
        <v>800</v>
      </c>
      <c r="H216" s="203">
        <v>539.52</v>
      </c>
      <c r="I216" s="324">
        <f t="shared" ref="I216:I221" si="17">SUM(H216/G216)*100</f>
        <v>67.44</v>
      </c>
      <c r="J216" s="321">
        <v>800</v>
      </c>
      <c r="K216" s="9"/>
      <c r="L216" s="9"/>
    </row>
    <row r="217" spans="1:23" ht="15.95" customHeight="1" x14ac:dyDescent="0.2">
      <c r="A217" s="95"/>
      <c r="B217" s="52"/>
      <c r="C217" s="76" t="s">
        <v>480</v>
      </c>
      <c r="D217" s="52">
        <v>41</v>
      </c>
      <c r="E217" s="52" t="s">
        <v>566</v>
      </c>
      <c r="F217" s="321">
        <v>2090</v>
      </c>
      <c r="G217" s="321">
        <v>2090</v>
      </c>
      <c r="H217" s="203">
        <v>1531.65</v>
      </c>
      <c r="I217" s="324">
        <f t="shared" si="17"/>
        <v>73.284688995215319</v>
      </c>
      <c r="J217" s="321">
        <v>2090</v>
      </c>
      <c r="K217" s="9"/>
      <c r="L217" s="9"/>
    </row>
    <row r="218" spans="1:23" ht="15.95" customHeight="1" x14ac:dyDescent="0.2">
      <c r="A218" s="95" t="s">
        <v>358</v>
      </c>
      <c r="B218" s="52"/>
      <c r="C218" s="76">
        <v>635004</v>
      </c>
      <c r="D218" s="52">
        <v>41</v>
      </c>
      <c r="E218" s="52" t="s">
        <v>565</v>
      </c>
      <c r="F218" s="321">
        <v>5000</v>
      </c>
      <c r="G218" s="321">
        <v>5000</v>
      </c>
      <c r="H218" s="203">
        <v>377.66</v>
      </c>
      <c r="I218" s="324">
        <f t="shared" si="17"/>
        <v>7.5532000000000004</v>
      </c>
      <c r="J218" s="321">
        <v>5000</v>
      </c>
      <c r="K218" s="9"/>
      <c r="L218" s="9"/>
    </row>
    <row r="219" spans="1:23" ht="15.95" customHeight="1" x14ac:dyDescent="0.2">
      <c r="A219" s="95" t="s">
        <v>358</v>
      </c>
      <c r="B219" s="66"/>
      <c r="C219" s="171" t="s">
        <v>108</v>
      </c>
      <c r="D219" s="52">
        <v>41</v>
      </c>
      <c r="E219" s="282" t="s">
        <v>1028</v>
      </c>
      <c r="F219" s="321">
        <v>40000</v>
      </c>
      <c r="G219" s="321">
        <v>70000</v>
      </c>
      <c r="H219" s="203">
        <v>40108.94</v>
      </c>
      <c r="I219" s="324">
        <f t="shared" si="17"/>
        <v>57.298485714285718</v>
      </c>
      <c r="J219" s="321">
        <v>50000</v>
      </c>
      <c r="K219" s="9"/>
      <c r="L219" s="9"/>
    </row>
    <row r="220" spans="1:23" ht="15.95" customHeight="1" x14ac:dyDescent="0.2">
      <c r="A220" s="95"/>
      <c r="B220" s="66"/>
      <c r="C220" s="239">
        <v>637005</v>
      </c>
      <c r="D220" s="52">
        <v>41</v>
      </c>
      <c r="E220" s="164" t="s">
        <v>929</v>
      </c>
      <c r="F220" s="321">
        <v>0</v>
      </c>
      <c r="G220" s="321">
        <v>0</v>
      </c>
      <c r="H220" s="162">
        <v>840</v>
      </c>
      <c r="I220" s="324">
        <v>0</v>
      </c>
      <c r="J220" s="321">
        <v>840</v>
      </c>
      <c r="K220" s="9"/>
      <c r="L220" s="9"/>
    </row>
    <row r="221" spans="1:23" ht="15" customHeight="1" x14ac:dyDescent="0.2">
      <c r="A221" s="57" t="s">
        <v>358</v>
      </c>
      <c r="B221" s="52"/>
      <c r="C221" s="76"/>
      <c r="D221" s="52"/>
      <c r="E221" s="57" t="s">
        <v>87</v>
      </c>
      <c r="F221" s="300">
        <f>SUM(F215:F220)</f>
        <v>47890</v>
      </c>
      <c r="G221" s="300">
        <f>SUM(G215:G220)</f>
        <v>77890</v>
      </c>
      <c r="H221" s="364">
        <f t="shared" ref="H221:J221" si="18">SUM(H215:H220)</f>
        <v>43397.770000000004</v>
      </c>
      <c r="I221" s="300">
        <f t="shared" si="17"/>
        <v>55.716741558608298</v>
      </c>
      <c r="J221" s="300">
        <f t="shared" si="18"/>
        <v>58730</v>
      </c>
      <c r="K221" s="150"/>
      <c r="L221" s="50">
        <f>SUM(F221)</f>
        <v>47890</v>
      </c>
      <c r="M221" s="50">
        <f>SUM(G221)</f>
        <v>77890</v>
      </c>
      <c r="N221" s="50">
        <f>SUM(H221)</f>
        <v>43397.770000000004</v>
      </c>
      <c r="O221" s="50">
        <f>SUM(I221)</f>
        <v>55.716741558608298</v>
      </c>
      <c r="P221" s="50">
        <f>SUM(J221)</f>
        <v>58730</v>
      </c>
      <c r="Q221" s="50"/>
      <c r="R221" s="50"/>
      <c r="S221" s="4"/>
      <c r="T221" s="4"/>
      <c r="U221" s="4"/>
      <c r="V221" s="4"/>
      <c r="W221" s="4"/>
    </row>
    <row r="222" spans="1:23" s="10" customFormat="1" ht="15" customHeight="1" x14ac:dyDescent="0.2">
      <c r="A222" s="65" t="s">
        <v>279</v>
      </c>
      <c r="B222" s="65"/>
      <c r="C222" s="105"/>
      <c r="D222" s="81"/>
      <c r="E222" s="81"/>
      <c r="F222" s="323"/>
      <c r="G222" s="323"/>
      <c r="H222" s="51"/>
      <c r="I222" s="9"/>
      <c r="J222" s="323"/>
      <c r="K222" s="9"/>
      <c r="L222" s="9"/>
    </row>
    <row r="223" spans="1:23" s="3" customFormat="1" ht="15" customHeight="1" x14ac:dyDescent="0.2">
      <c r="A223" s="97"/>
      <c r="B223" s="91" t="s">
        <v>373</v>
      </c>
      <c r="C223" s="92"/>
      <c r="D223" s="93"/>
      <c r="E223" s="91"/>
      <c r="F223" s="323"/>
      <c r="G223" s="323"/>
      <c r="H223" s="51"/>
      <c r="I223" s="9"/>
      <c r="J223" s="323"/>
      <c r="K223" s="9"/>
      <c r="L223" s="9"/>
    </row>
    <row r="224" spans="1:23" ht="15" customHeight="1" x14ac:dyDescent="0.2">
      <c r="A224" s="58"/>
      <c r="B224" s="57" t="s">
        <v>122</v>
      </c>
      <c r="C224" s="75"/>
      <c r="D224" s="57"/>
      <c r="E224" s="57" t="s">
        <v>123</v>
      </c>
      <c r="F224" s="321"/>
      <c r="G224" s="321"/>
      <c r="H224" s="203"/>
      <c r="I224" s="59"/>
      <c r="J224" s="321"/>
      <c r="K224" s="9"/>
      <c r="L224" s="9"/>
    </row>
    <row r="225" spans="1:23" ht="15" customHeight="1" x14ac:dyDescent="0.2">
      <c r="A225" s="160" t="s">
        <v>280</v>
      </c>
      <c r="B225" s="52"/>
      <c r="C225" s="76"/>
      <c r="D225" s="52"/>
      <c r="E225" s="52"/>
      <c r="F225" s="321"/>
      <c r="G225" s="321"/>
      <c r="H225" s="314"/>
      <c r="I225" s="59"/>
      <c r="J225" s="321"/>
      <c r="K225" s="9"/>
      <c r="L225" s="9"/>
    </row>
    <row r="226" spans="1:23" ht="15" customHeight="1" x14ac:dyDescent="0.2">
      <c r="A226" s="144"/>
      <c r="B226" s="66"/>
      <c r="C226" s="171" t="s">
        <v>482</v>
      </c>
      <c r="D226" s="52">
        <v>41</v>
      </c>
      <c r="E226" s="238" t="s">
        <v>746</v>
      </c>
      <c r="F226" s="321">
        <v>600</v>
      </c>
      <c r="G226" s="321">
        <v>600</v>
      </c>
      <c r="H226" s="314">
        <v>220.91</v>
      </c>
      <c r="I226" s="324">
        <f t="shared" ref="I226:I229" si="19">SUM(H226/G226)*100</f>
        <v>36.818333333333328</v>
      </c>
      <c r="J226" s="321">
        <v>221</v>
      </c>
      <c r="K226" s="9"/>
      <c r="L226" s="9"/>
    </row>
    <row r="227" spans="1:23" ht="15" customHeight="1" x14ac:dyDescent="0.2">
      <c r="A227" s="145"/>
      <c r="B227" s="100"/>
      <c r="C227" s="173">
        <v>636002</v>
      </c>
      <c r="D227" s="55">
        <v>41</v>
      </c>
      <c r="E227" s="240" t="s">
        <v>747</v>
      </c>
      <c r="F227" s="322">
        <v>0</v>
      </c>
      <c r="G227" s="322">
        <v>0</v>
      </c>
      <c r="H227" s="314">
        <v>915</v>
      </c>
      <c r="I227" s="324">
        <v>0</v>
      </c>
      <c r="J227" s="324">
        <v>915</v>
      </c>
      <c r="K227" s="9"/>
      <c r="L227" s="9"/>
    </row>
    <row r="228" spans="1:23" ht="15" customHeight="1" x14ac:dyDescent="0.2">
      <c r="A228" s="144"/>
      <c r="B228" s="66"/>
      <c r="C228" s="171" t="s">
        <v>127</v>
      </c>
      <c r="D228" s="52">
        <v>41</v>
      </c>
      <c r="E228" s="238" t="s">
        <v>748</v>
      </c>
      <c r="F228" s="321">
        <v>170</v>
      </c>
      <c r="G228" s="321">
        <v>170</v>
      </c>
      <c r="H228" s="203">
        <v>890</v>
      </c>
      <c r="I228" s="324">
        <f t="shared" si="19"/>
        <v>523.52941176470586</v>
      </c>
      <c r="J228" s="321">
        <v>890</v>
      </c>
      <c r="K228" s="9"/>
      <c r="L228" s="9"/>
    </row>
    <row r="229" spans="1:23" ht="15.95" customHeight="1" x14ac:dyDescent="0.2">
      <c r="A229" s="160" t="s">
        <v>280</v>
      </c>
      <c r="B229" s="52"/>
      <c r="C229" s="76"/>
      <c r="D229" s="52"/>
      <c r="E229" s="57" t="s">
        <v>87</v>
      </c>
      <c r="F229" s="300">
        <f>SUM(F224:F228)</f>
        <v>770</v>
      </c>
      <c r="G229" s="300">
        <f>SUM(G224:G228)</f>
        <v>770</v>
      </c>
      <c r="H229" s="364">
        <f t="shared" ref="H229:J229" si="20">SUM(H224:H228)</f>
        <v>2025.91</v>
      </c>
      <c r="I229" s="300">
        <f t="shared" si="19"/>
        <v>263.10519480519486</v>
      </c>
      <c r="J229" s="300">
        <f t="shared" si="20"/>
        <v>2026</v>
      </c>
      <c r="K229" s="150"/>
      <c r="L229" s="50">
        <f>SUM(F229)</f>
        <v>770</v>
      </c>
      <c r="M229" s="50">
        <f>SUM(G229)</f>
        <v>770</v>
      </c>
      <c r="N229" s="50">
        <f>SUM(H229)</f>
        <v>2025.91</v>
      </c>
      <c r="O229" s="50">
        <f>SUM(I229)</f>
        <v>263.10519480519486</v>
      </c>
      <c r="P229" s="50">
        <f>SUM(J229)</f>
        <v>2026</v>
      </c>
      <c r="Q229" s="50"/>
      <c r="R229" s="50"/>
      <c r="S229" s="4"/>
      <c r="T229" s="4"/>
      <c r="U229" s="4"/>
      <c r="V229" s="4"/>
      <c r="W229" s="4"/>
    </row>
    <row r="230" spans="1:23" s="11" customFormat="1" ht="15.95" customHeight="1" x14ac:dyDescent="0.25">
      <c r="A230" s="65" t="s">
        <v>281</v>
      </c>
      <c r="B230" s="65"/>
      <c r="C230" s="105"/>
      <c r="D230" s="65"/>
      <c r="E230" s="65"/>
      <c r="F230" s="323"/>
      <c r="G230" s="323"/>
      <c r="H230" s="51"/>
      <c r="I230" s="9"/>
      <c r="J230" s="323"/>
      <c r="K230" s="9"/>
      <c r="L230" s="9"/>
    </row>
    <row r="231" spans="1:23" s="8" customFormat="1" ht="15.95" customHeight="1" x14ac:dyDescent="0.2">
      <c r="A231" s="89" t="s">
        <v>401</v>
      </c>
      <c r="B231" s="91" t="s">
        <v>413</v>
      </c>
      <c r="C231" s="80"/>
      <c r="D231" s="81"/>
      <c r="E231" s="81"/>
      <c r="F231" s="323"/>
      <c r="G231" s="323"/>
      <c r="H231" s="51"/>
      <c r="I231" s="9"/>
      <c r="J231" s="323"/>
      <c r="K231" s="9"/>
      <c r="L231" s="9"/>
    </row>
    <row r="232" spans="1:23" ht="15.95" customHeight="1" x14ac:dyDescent="0.2">
      <c r="A232" s="52"/>
      <c r="B232" s="57" t="s">
        <v>124</v>
      </c>
      <c r="C232" s="75"/>
      <c r="D232" s="57"/>
      <c r="E232" s="57" t="s">
        <v>125</v>
      </c>
      <c r="F232" s="321"/>
      <c r="G232" s="321"/>
      <c r="H232" s="313"/>
      <c r="I232" s="59"/>
      <c r="J232" s="321"/>
      <c r="K232" s="9"/>
      <c r="L232" s="9"/>
    </row>
    <row r="233" spans="1:23" ht="15.95" customHeight="1" x14ac:dyDescent="0.2">
      <c r="A233" s="95" t="s">
        <v>282</v>
      </c>
      <c r="B233" s="52"/>
      <c r="C233" s="171" t="s">
        <v>37</v>
      </c>
      <c r="D233" s="52">
        <v>41</v>
      </c>
      <c r="E233" s="52" t="s">
        <v>126</v>
      </c>
      <c r="F233" s="321">
        <v>4650</v>
      </c>
      <c r="G233" s="321">
        <v>4650</v>
      </c>
      <c r="H233" s="203">
        <v>0</v>
      </c>
      <c r="I233" s="324">
        <f t="shared" ref="I233:I261" si="21">SUM(H233/G233)*100</f>
        <v>0</v>
      </c>
      <c r="J233" s="321">
        <v>4650</v>
      </c>
      <c r="K233" s="9"/>
      <c r="L233" s="9"/>
    </row>
    <row r="234" spans="1:23" ht="15.95" customHeight="1" x14ac:dyDescent="0.2">
      <c r="A234" s="52"/>
      <c r="B234" s="66"/>
      <c r="C234" s="171" t="s">
        <v>632</v>
      </c>
      <c r="D234" s="52">
        <v>41</v>
      </c>
      <c r="E234" s="52" t="s">
        <v>643</v>
      </c>
      <c r="F234" s="321">
        <v>2000</v>
      </c>
      <c r="G234" s="321">
        <v>2000</v>
      </c>
      <c r="H234" s="203">
        <v>3908.4</v>
      </c>
      <c r="I234" s="324">
        <f t="shared" si="21"/>
        <v>195.42</v>
      </c>
      <c r="J234" s="321">
        <v>4820</v>
      </c>
      <c r="K234" s="9"/>
      <c r="L234" s="9"/>
    </row>
    <row r="235" spans="1:23" ht="15.95" customHeight="1" x14ac:dyDescent="0.2">
      <c r="A235" s="52"/>
      <c r="B235" s="66"/>
      <c r="C235" s="171">
        <v>633004</v>
      </c>
      <c r="D235" s="52">
        <v>41</v>
      </c>
      <c r="E235" s="52" t="s">
        <v>644</v>
      </c>
      <c r="F235" s="329">
        <v>10000</v>
      </c>
      <c r="G235" s="329">
        <v>10000</v>
      </c>
      <c r="H235" s="203">
        <v>0</v>
      </c>
      <c r="I235" s="324">
        <f t="shared" si="21"/>
        <v>0</v>
      </c>
      <c r="J235" s="329">
        <v>0</v>
      </c>
      <c r="K235" s="9"/>
      <c r="L235" s="9"/>
    </row>
    <row r="236" spans="1:23" ht="15.95" customHeight="1" x14ac:dyDescent="0.2">
      <c r="A236" s="52"/>
      <c r="B236" s="66"/>
      <c r="C236" s="171">
        <v>633004</v>
      </c>
      <c r="D236" s="52">
        <v>41</v>
      </c>
      <c r="E236" s="52" t="s">
        <v>645</v>
      </c>
      <c r="F236" s="321">
        <v>0</v>
      </c>
      <c r="G236" s="321">
        <v>0</v>
      </c>
      <c r="H236" s="203">
        <v>3438.65</v>
      </c>
      <c r="I236" s="324">
        <v>0</v>
      </c>
      <c r="J236" s="321">
        <v>3439</v>
      </c>
      <c r="K236" s="9"/>
      <c r="L236" s="9"/>
    </row>
    <row r="237" spans="1:23" ht="15.95" customHeight="1" x14ac:dyDescent="0.2">
      <c r="A237" s="52"/>
      <c r="B237" s="66"/>
      <c r="C237" s="171">
        <v>634004</v>
      </c>
      <c r="D237" s="52">
        <v>41</v>
      </c>
      <c r="E237" s="52" t="s">
        <v>225</v>
      </c>
      <c r="F237" s="323">
        <v>20000</v>
      </c>
      <c r="G237" s="323">
        <v>20000</v>
      </c>
      <c r="H237" s="203">
        <v>17996.88</v>
      </c>
      <c r="I237" s="324">
        <f t="shared" si="21"/>
        <v>89.984400000000008</v>
      </c>
      <c r="J237" s="323">
        <v>20000</v>
      </c>
      <c r="K237" s="9"/>
      <c r="L237" s="9"/>
    </row>
    <row r="238" spans="1:23" ht="15.95" customHeight="1" x14ac:dyDescent="0.2">
      <c r="A238" s="52"/>
      <c r="B238" s="66"/>
      <c r="C238" s="171" t="s">
        <v>483</v>
      </c>
      <c r="D238" s="52">
        <v>41</v>
      </c>
      <c r="E238" s="52" t="s">
        <v>128</v>
      </c>
      <c r="F238" s="321">
        <v>500</v>
      </c>
      <c r="G238" s="321">
        <v>500</v>
      </c>
      <c r="H238" s="203">
        <v>985.32</v>
      </c>
      <c r="I238" s="324">
        <f t="shared" si="21"/>
        <v>197.06400000000002</v>
      </c>
      <c r="J238" s="321">
        <v>1000</v>
      </c>
      <c r="K238" s="9"/>
      <c r="L238" s="9"/>
    </row>
    <row r="239" spans="1:23" ht="15.95" customHeight="1" x14ac:dyDescent="0.2">
      <c r="A239" s="52"/>
      <c r="B239" s="66"/>
      <c r="C239" s="171">
        <v>634005</v>
      </c>
      <c r="D239" s="52">
        <v>41</v>
      </c>
      <c r="E239" s="52" t="s">
        <v>6</v>
      </c>
      <c r="F239" s="277">
        <v>63600</v>
      </c>
      <c r="G239" s="277">
        <v>70200</v>
      </c>
      <c r="H239" s="203">
        <v>53564.87</v>
      </c>
      <c r="I239" s="324">
        <f t="shared" si="21"/>
        <v>76.303233618233619</v>
      </c>
      <c r="J239" s="277">
        <v>70200</v>
      </c>
      <c r="K239" s="9"/>
      <c r="L239" s="9"/>
    </row>
    <row r="240" spans="1:23" ht="15.95" customHeight="1" x14ac:dyDescent="0.2">
      <c r="A240" s="52"/>
      <c r="B240" s="66"/>
      <c r="C240" s="171">
        <v>637005</v>
      </c>
      <c r="D240" s="52">
        <v>41</v>
      </c>
      <c r="E240" s="52" t="s">
        <v>647</v>
      </c>
      <c r="F240" s="245">
        <v>4000</v>
      </c>
      <c r="G240" s="245">
        <v>4000</v>
      </c>
      <c r="H240" s="203">
        <v>4611.62</v>
      </c>
      <c r="I240" s="324">
        <f t="shared" si="21"/>
        <v>115.29050000000001</v>
      </c>
      <c r="J240" s="245">
        <v>5000</v>
      </c>
      <c r="K240" s="9"/>
      <c r="L240" s="9"/>
    </row>
    <row r="241" spans="1:12" ht="15.95" customHeight="1" x14ac:dyDescent="0.2">
      <c r="A241" s="52"/>
      <c r="B241" s="66"/>
      <c r="C241" s="171">
        <v>637012</v>
      </c>
      <c r="D241" s="52">
        <v>41</v>
      </c>
      <c r="E241" s="52" t="s">
        <v>501</v>
      </c>
      <c r="F241" s="277">
        <v>80000</v>
      </c>
      <c r="G241" s="277">
        <v>80000</v>
      </c>
      <c r="H241" s="203">
        <v>47966.89</v>
      </c>
      <c r="I241" s="324">
        <f t="shared" si="21"/>
        <v>59.958612499999994</v>
      </c>
      <c r="J241" s="277">
        <v>80000</v>
      </c>
      <c r="K241" s="9"/>
      <c r="L241" s="9"/>
    </row>
    <row r="242" spans="1:12" ht="15.95" customHeight="1" x14ac:dyDescent="0.2">
      <c r="A242" s="52"/>
      <c r="B242" s="66"/>
      <c r="C242" s="239" t="s">
        <v>405</v>
      </c>
      <c r="D242" s="52">
        <v>41</v>
      </c>
      <c r="E242" s="238" t="s">
        <v>925</v>
      </c>
      <c r="F242" s="277">
        <v>0</v>
      </c>
      <c r="G242" s="277">
        <v>0</v>
      </c>
      <c r="H242" s="203">
        <v>7636.61</v>
      </c>
      <c r="I242" s="324">
        <v>0</v>
      </c>
      <c r="J242" s="277">
        <v>10000</v>
      </c>
      <c r="K242" s="9"/>
      <c r="L242" s="9"/>
    </row>
    <row r="243" spans="1:12" ht="15.95" customHeight="1" x14ac:dyDescent="0.2">
      <c r="A243" s="52"/>
      <c r="B243" s="66"/>
      <c r="C243" s="171">
        <v>611</v>
      </c>
      <c r="D243" s="52">
        <v>41</v>
      </c>
      <c r="E243" s="52" t="s">
        <v>129</v>
      </c>
      <c r="F243" s="277">
        <v>16570</v>
      </c>
      <c r="G243" s="277">
        <v>16570</v>
      </c>
      <c r="H243" s="203">
        <v>8726.7999999999993</v>
      </c>
      <c r="I243" s="324">
        <f t="shared" si="21"/>
        <v>52.666264333132162</v>
      </c>
      <c r="J243" s="277">
        <v>16570</v>
      </c>
      <c r="K243" s="9"/>
      <c r="L243" s="9"/>
    </row>
    <row r="244" spans="1:12" ht="15.95" customHeight="1" x14ac:dyDescent="0.2">
      <c r="A244" s="52"/>
      <c r="B244" s="66"/>
      <c r="C244" s="171" t="s">
        <v>16</v>
      </c>
      <c r="D244" s="52">
        <v>41</v>
      </c>
      <c r="E244" s="52" t="s">
        <v>130</v>
      </c>
      <c r="F244" s="329">
        <v>5787</v>
      </c>
      <c r="G244" s="329">
        <v>5787</v>
      </c>
      <c r="H244" s="203">
        <v>3066.15</v>
      </c>
      <c r="I244" s="324">
        <f t="shared" si="21"/>
        <v>52.983411093831002</v>
      </c>
      <c r="J244" s="329">
        <v>5787</v>
      </c>
      <c r="K244" s="9"/>
      <c r="L244" s="9"/>
    </row>
    <row r="245" spans="1:12" ht="15.95" customHeight="1" x14ac:dyDescent="0.2">
      <c r="A245" s="52"/>
      <c r="B245" s="66"/>
      <c r="C245" s="171">
        <v>627000</v>
      </c>
      <c r="D245" s="52">
        <v>41</v>
      </c>
      <c r="E245" s="238" t="s">
        <v>718</v>
      </c>
      <c r="F245" s="321">
        <v>670</v>
      </c>
      <c r="G245" s="321">
        <v>670</v>
      </c>
      <c r="H245" s="203">
        <v>164.31</v>
      </c>
      <c r="I245" s="324">
        <f t="shared" si="21"/>
        <v>24.523880597014927</v>
      </c>
      <c r="J245" s="323">
        <v>670</v>
      </c>
      <c r="K245" s="9"/>
      <c r="L245" s="9"/>
    </row>
    <row r="246" spans="1:12" ht="15.95" customHeight="1" x14ac:dyDescent="0.2">
      <c r="A246" s="52"/>
      <c r="B246" s="66"/>
      <c r="C246" s="171" t="s">
        <v>39</v>
      </c>
      <c r="D246" s="52">
        <v>41</v>
      </c>
      <c r="E246" s="52" t="s">
        <v>567</v>
      </c>
      <c r="F246" s="321">
        <v>250</v>
      </c>
      <c r="G246" s="321">
        <v>250</v>
      </c>
      <c r="H246" s="203">
        <v>194.58</v>
      </c>
      <c r="I246" s="324">
        <f t="shared" si="21"/>
        <v>77.832000000000008</v>
      </c>
      <c r="J246" s="323">
        <v>250</v>
      </c>
      <c r="K246" s="9"/>
      <c r="L246" s="9"/>
    </row>
    <row r="247" spans="1:12" ht="15.95" customHeight="1" x14ac:dyDescent="0.2">
      <c r="A247" s="52"/>
      <c r="B247" s="66"/>
      <c r="C247" s="171">
        <v>637014</v>
      </c>
      <c r="D247" s="52">
        <v>41</v>
      </c>
      <c r="E247" s="52" t="s">
        <v>131</v>
      </c>
      <c r="F247" s="321">
        <v>660</v>
      </c>
      <c r="G247" s="321">
        <v>660</v>
      </c>
      <c r="H247" s="203">
        <v>753.16</v>
      </c>
      <c r="I247" s="324">
        <f t="shared" si="21"/>
        <v>114.1151515151515</v>
      </c>
      <c r="J247" s="321">
        <v>990</v>
      </c>
      <c r="K247" s="9"/>
      <c r="L247" s="9"/>
    </row>
    <row r="248" spans="1:12" ht="15.95" customHeight="1" x14ac:dyDescent="0.2">
      <c r="A248" s="52"/>
      <c r="B248" s="66"/>
      <c r="C248" s="171" t="s">
        <v>46</v>
      </c>
      <c r="D248" s="52">
        <v>41</v>
      </c>
      <c r="E248" s="52" t="s">
        <v>331</v>
      </c>
      <c r="F248" s="321">
        <v>1200</v>
      </c>
      <c r="G248" s="321">
        <v>1200</v>
      </c>
      <c r="H248" s="203">
        <v>369.72</v>
      </c>
      <c r="I248" s="324">
        <f t="shared" si="21"/>
        <v>30.810000000000002</v>
      </c>
      <c r="J248" s="321">
        <v>1200</v>
      </c>
      <c r="K248" s="9"/>
      <c r="L248" s="9"/>
    </row>
    <row r="249" spans="1:12" ht="15.95" customHeight="1" x14ac:dyDescent="0.2">
      <c r="A249" s="55"/>
      <c r="B249" s="52"/>
      <c r="C249" s="171" t="s">
        <v>484</v>
      </c>
      <c r="D249" s="52">
        <v>41</v>
      </c>
      <c r="E249" s="52" t="s">
        <v>485</v>
      </c>
      <c r="F249" s="321">
        <v>3658</v>
      </c>
      <c r="G249" s="321">
        <v>3658</v>
      </c>
      <c r="H249" s="203">
        <v>2816.78</v>
      </c>
      <c r="I249" s="324">
        <f t="shared" si="21"/>
        <v>77.003280481137239</v>
      </c>
      <c r="J249" s="321">
        <v>3658</v>
      </c>
      <c r="K249" s="9"/>
      <c r="L249" s="9"/>
    </row>
    <row r="250" spans="1:12" ht="15.95" customHeight="1" x14ac:dyDescent="0.2">
      <c r="A250" s="55"/>
      <c r="B250" s="52"/>
      <c r="C250" s="241">
        <v>637004</v>
      </c>
      <c r="D250" s="242">
        <v>41</v>
      </c>
      <c r="E250" s="242" t="s">
        <v>719</v>
      </c>
      <c r="F250" s="321">
        <v>940</v>
      </c>
      <c r="G250" s="321">
        <v>940</v>
      </c>
      <c r="H250" s="203">
        <v>1816</v>
      </c>
      <c r="I250" s="324">
        <f t="shared" si="21"/>
        <v>193.19148936170211</v>
      </c>
      <c r="J250" s="321">
        <v>2000</v>
      </c>
      <c r="K250" s="9"/>
      <c r="L250" s="9"/>
    </row>
    <row r="251" spans="1:12" ht="15.95" customHeight="1" x14ac:dyDescent="0.2">
      <c r="A251" s="55"/>
      <c r="B251" s="52"/>
      <c r="C251" s="76">
        <v>637005</v>
      </c>
      <c r="D251" s="269">
        <v>41</v>
      </c>
      <c r="E251" s="238" t="s">
        <v>922</v>
      </c>
      <c r="F251" s="321">
        <v>0</v>
      </c>
      <c r="G251" s="321">
        <v>0</v>
      </c>
      <c r="H251" s="203">
        <v>3000</v>
      </c>
      <c r="I251" s="324">
        <v>0</v>
      </c>
      <c r="J251" s="321">
        <v>3000</v>
      </c>
      <c r="K251" s="9"/>
      <c r="L251" s="9"/>
    </row>
    <row r="252" spans="1:12" ht="15.95" customHeight="1" x14ac:dyDescent="0.2">
      <c r="A252" s="55"/>
      <c r="B252" s="52"/>
      <c r="C252" s="76">
        <v>637011</v>
      </c>
      <c r="D252" s="52">
        <v>41</v>
      </c>
      <c r="E252" s="52" t="s">
        <v>633</v>
      </c>
      <c r="F252" s="321">
        <v>3644</v>
      </c>
      <c r="G252" s="321">
        <v>3644</v>
      </c>
      <c r="H252" s="203">
        <v>2318.4</v>
      </c>
      <c r="I252" s="324">
        <f t="shared" si="21"/>
        <v>63.622392974753019</v>
      </c>
      <c r="J252" s="321">
        <v>3644</v>
      </c>
      <c r="K252" s="9"/>
      <c r="L252" s="9"/>
    </row>
    <row r="253" spans="1:12" ht="15.95" customHeight="1" x14ac:dyDescent="0.2">
      <c r="A253" s="55"/>
      <c r="B253" s="52"/>
      <c r="C253" s="248" t="s">
        <v>923</v>
      </c>
      <c r="D253" s="52">
        <v>41</v>
      </c>
      <c r="E253" s="238" t="s">
        <v>924</v>
      </c>
      <c r="F253" s="321">
        <v>0</v>
      </c>
      <c r="G253" s="321">
        <v>0</v>
      </c>
      <c r="H253" s="203">
        <v>96</v>
      </c>
      <c r="I253" s="324">
        <v>0</v>
      </c>
      <c r="J253" s="321">
        <v>96</v>
      </c>
      <c r="K253" s="9"/>
      <c r="L253" s="9"/>
    </row>
    <row r="254" spans="1:12" ht="15.95" customHeight="1" x14ac:dyDescent="0.2">
      <c r="A254" s="55"/>
      <c r="B254" s="52"/>
      <c r="C254" s="241">
        <v>634003</v>
      </c>
      <c r="D254" s="242">
        <v>41</v>
      </c>
      <c r="E254" s="242" t="s">
        <v>1001</v>
      </c>
      <c r="F254" s="321">
        <v>861</v>
      </c>
      <c r="G254" s="321">
        <v>861</v>
      </c>
      <c r="H254" s="203">
        <v>2404.5</v>
      </c>
      <c r="I254" s="324">
        <f t="shared" si="21"/>
        <v>279.26829268292681</v>
      </c>
      <c r="J254" s="321">
        <v>2405</v>
      </c>
      <c r="K254" s="9"/>
      <c r="L254" s="9"/>
    </row>
    <row r="255" spans="1:12" ht="15.95" customHeight="1" x14ac:dyDescent="0.2">
      <c r="A255" s="55"/>
      <c r="B255" s="52"/>
      <c r="C255" s="241" t="s">
        <v>44</v>
      </c>
      <c r="D255" s="242">
        <v>41</v>
      </c>
      <c r="E255" s="242" t="s">
        <v>918</v>
      </c>
      <c r="F255" s="321">
        <v>0</v>
      </c>
      <c r="G255" s="321">
        <v>0</v>
      </c>
      <c r="H255" s="203">
        <v>1801.12</v>
      </c>
      <c r="I255" s="324">
        <v>0</v>
      </c>
      <c r="J255" s="321">
        <v>2000</v>
      </c>
      <c r="K255" s="9"/>
      <c r="L255" s="9"/>
    </row>
    <row r="256" spans="1:12" ht="15.95" customHeight="1" x14ac:dyDescent="0.2">
      <c r="A256" s="55"/>
      <c r="B256" s="52"/>
      <c r="C256" s="241" t="s">
        <v>490</v>
      </c>
      <c r="D256" s="242">
        <v>41</v>
      </c>
      <c r="E256" s="242" t="s">
        <v>919</v>
      </c>
      <c r="F256" s="321">
        <v>0</v>
      </c>
      <c r="G256" s="321">
        <v>0</v>
      </c>
      <c r="H256" s="203">
        <v>304</v>
      </c>
      <c r="I256" s="324">
        <v>0</v>
      </c>
      <c r="J256" s="321">
        <v>304</v>
      </c>
      <c r="K256" s="9"/>
      <c r="L256" s="9"/>
    </row>
    <row r="257" spans="1:23" ht="15.95" customHeight="1" x14ac:dyDescent="0.2">
      <c r="A257" s="55"/>
      <c r="B257" s="52"/>
      <c r="C257" s="241" t="s">
        <v>108</v>
      </c>
      <c r="D257" s="242">
        <v>41</v>
      </c>
      <c r="E257" s="242" t="s">
        <v>920</v>
      </c>
      <c r="F257" s="321">
        <v>0</v>
      </c>
      <c r="G257" s="321">
        <v>0</v>
      </c>
      <c r="H257" s="203">
        <v>416.76</v>
      </c>
      <c r="I257" s="324">
        <v>0</v>
      </c>
      <c r="J257" s="321">
        <v>417</v>
      </c>
      <c r="K257" s="9"/>
      <c r="L257" s="9"/>
    </row>
    <row r="258" spans="1:23" ht="15.95" customHeight="1" x14ac:dyDescent="0.2">
      <c r="A258" s="55"/>
      <c r="B258" s="52"/>
      <c r="C258" s="241">
        <v>635010</v>
      </c>
      <c r="D258" s="242">
        <v>41</v>
      </c>
      <c r="E258" s="242" t="s">
        <v>921</v>
      </c>
      <c r="F258" s="321">
        <v>0</v>
      </c>
      <c r="G258" s="321">
        <v>0</v>
      </c>
      <c r="H258" s="203">
        <v>265.92</v>
      </c>
      <c r="I258" s="324">
        <v>0</v>
      </c>
      <c r="J258" s="321">
        <v>267</v>
      </c>
      <c r="K258" s="9"/>
      <c r="L258" s="9"/>
    </row>
    <row r="259" spans="1:23" ht="15.95" customHeight="1" x14ac:dyDescent="0.2">
      <c r="A259" s="55"/>
      <c r="B259" s="52"/>
      <c r="C259" s="241" t="s">
        <v>710</v>
      </c>
      <c r="D259" s="242">
        <v>41</v>
      </c>
      <c r="E259" s="242" t="s">
        <v>1029</v>
      </c>
      <c r="F259" s="321">
        <v>0</v>
      </c>
      <c r="G259" s="321">
        <v>0</v>
      </c>
      <c r="H259" s="203">
        <v>4656.84</v>
      </c>
      <c r="I259" s="324">
        <v>0</v>
      </c>
      <c r="J259" s="321">
        <v>4657</v>
      </c>
      <c r="K259" s="9"/>
      <c r="L259" s="9"/>
    </row>
    <row r="260" spans="1:23" ht="15.95" customHeight="1" x14ac:dyDescent="0.2">
      <c r="A260" s="55"/>
      <c r="B260" s="52"/>
      <c r="C260" s="241">
        <v>642015</v>
      </c>
      <c r="D260" s="242">
        <v>41</v>
      </c>
      <c r="E260" s="242" t="s">
        <v>926</v>
      </c>
      <c r="F260" s="321">
        <v>0</v>
      </c>
      <c r="G260" s="321">
        <v>0</v>
      </c>
      <c r="H260" s="203">
        <v>80.92</v>
      </c>
      <c r="I260" s="324">
        <v>0</v>
      </c>
      <c r="J260" s="321">
        <v>81</v>
      </c>
      <c r="K260" s="9"/>
      <c r="L260" s="9"/>
    </row>
    <row r="261" spans="1:23" ht="15.95" customHeight="1" x14ac:dyDescent="0.2">
      <c r="A261" s="95" t="s">
        <v>282</v>
      </c>
      <c r="B261" s="52"/>
      <c r="C261" s="76"/>
      <c r="D261" s="52"/>
      <c r="E261" s="57" t="s">
        <v>87</v>
      </c>
      <c r="F261" s="300">
        <f>SUM(F232:F260)</f>
        <v>218990</v>
      </c>
      <c r="G261" s="300">
        <f>SUM(G232:G260)</f>
        <v>225590</v>
      </c>
      <c r="H261" s="364">
        <f>SUM(H232:H260)</f>
        <v>173361.19999999998</v>
      </c>
      <c r="I261" s="300">
        <f t="shared" si="21"/>
        <v>76.847909925085318</v>
      </c>
      <c r="J261" s="300">
        <f>SUM(J232:J260)</f>
        <v>247105</v>
      </c>
      <c r="K261" s="150"/>
      <c r="L261" s="50">
        <f>SUM(F261)</f>
        <v>218990</v>
      </c>
      <c r="M261" s="50">
        <f>SUM(G261)</f>
        <v>225590</v>
      </c>
      <c r="N261" s="50">
        <f>SUM(H261)</f>
        <v>173361.19999999998</v>
      </c>
      <c r="O261" s="50">
        <f>SUM(I261)</f>
        <v>76.847909925085318</v>
      </c>
      <c r="P261" s="50">
        <f>SUM(J261)</f>
        <v>247105</v>
      </c>
      <c r="Q261" s="50"/>
      <c r="R261" s="50"/>
      <c r="S261" s="4"/>
      <c r="T261" s="4"/>
      <c r="U261" s="4"/>
      <c r="V261" s="4"/>
      <c r="W261" s="4"/>
    </row>
    <row r="262" spans="1:23" s="10" customFormat="1" ht="15.95" customHeight="1" x14ac:dyDescent="0.2">
      <c r="A262" s="65" t="s">
        <v>274</v>
      </c>
      <c r="B262" s="81"/>
      <c r="C262" s="80"/>
      <c r="D262" s="81"/>
      <c r="E262" s="81"/>
      <c r="F262" s="323"/>
      <c r="G262" s="323"/>
      <c r="H262" s="51"/>
      <c r="I262" s="9"/>
      <c r="J262" s="323"/>
      <c r="K262" s="9"/>
      <c r="L262" s="9"/>
    </row>
    <row r="263" spans="1:23" s="8" customFormat="1" ht="15.95" customHeight="1" x14ac:dyDescent="0.2">
      <c r="A263" s="89" t="s">
        <v>401</v>
      </c>
      <c r="B263" s="91" t="s">
        <v>414</v>
      </c>
      <c r="C263" s="80"/>
      <c r="D263" s="81"/>
      <c r="E263" s="81"/>
      <c r="F263" s="323"/>
      <c r="G263" s="323"/>
      <c r="H263" s="51"/>
      <c r="I263" s="9"/>
      <c r="J263" s="323"/>
      <c r="K263" s="9"/>
      <c r="L263" s="9"/>
    </row>
    <row r="264" spans="1:23" ht="15.95" customHeight="1" x14ac:dyDescent="0.2">
      <c r="A264" s="58"/>
      <c r="B264" s="57" t="s">
        <v>132</v>
      </c>
      <c r="C264" s="108"/>
      <c r="D264" s="57"/>
      <c r="E264" s="57" t="s">
        <v>133</v>
      </c>
      <c r="F264" s="321"/>
      <c r="G264" s="321"/>
      <c r="H264" s="203"/>
      <c r="I264" s="59"/>
      <c r="J264" s="321"/>
      <c r="K264" s="9"/>
      <c r="L264" s="9"/>
    </row>
    <row r="265" spans="1:23" ht="15.95" customHeight="1" x14ac:dyDescent="0.2">
      <c r="A265" s="95" t="s">
        <v>283</v>
      </c>
      <c r="B265" s="60"/>
      <c r="C265" s="76">
        <v>632001</v>
      </c>
      <c r="D265" s="52">
        <v>41</v>
      </c>
      <c r="E265" s="52" t="s">
        <v>500</v>
      </c>
      <c r="F265" s="321">
        <v>23000</v>
      </c>
      <c r="G265" s="321">
        <v>23000</v>
      </c>
      <c r="H265" s="314">
        <v>28606.37</v>
      </c>
      <c r="I265" s="324">
        <f t="shared" ref="I265:I271" si="22">SUM(H265/G265)*100</f>
        <v>124.37552173913042</v>
      </c>
      <c r="J265" s="321">
        <v>29000</v>
      </c>
      <c r="K265" s="9"/>
      <c r="L265" s="9"/>
    </row>
    <row r="266" spans="1:23" ht="15.95" customHeight="1" x14ac:dyDescent="0.2">
      <c r="A266" s="95" t="s">
        <v>283</v>
      </c>
      <c r="B266" s="66"/>
      <c r="C266" s="76">
        <v>635005</v>
      </c>
      <c r="D266" s="52">
        <v>41</v>
      </c>
      <c r="E266" s="52" t="s">
        <v>134</v>
      </c>
      <c r="F266" s="321">
        <v>20000</v>
      </c>
      <c r="G266" s="321">
        <v>20000</v>
      </c>
      <c r="H266" s="162">
        <v>3783.7</v>
      </c>
      <c r="I266" s="324">
        <f t="shared" si="22"/>
        <v>18.918499999999998</v>
      </c>
      <c r="J266" s="321">
        <v>15000</v>
      </c>
      <c r="K266" s="9"/>
      <c r="L266" s="9"/>
    </row>
    <row r="267" spans="1:23" ht="15.95" customHeight="1" x14ac:dyDescent="0.2">
      <c r="A267" s="109"/>
      <c r="B267" s="66"/>
      <c r="C267" s="76">
        <v>637005</v>
      </c>
      <c r="D267" s="52">
        <v>41</v>
      </c>
      <c r="E267" s="52" t="s">
        <v>502</v>
      </c>
      <c r="F267" s="321">
        <v>400</v>
      </c>
      <c r="G267" s="321">
        <v>400</v>
      </c>
      <c r="H267" s="162">
        <v>545.84</v>
      </c>
      <c r="I267" s="324">
        <f t="shared" si="22"/>
        <v>136.46</v>
      </c>
      <c r="J267" s="321">
        <v>600</v>
      </c>
      <c r="K267" s="9"/>
      <c r="L267" s="9"/>
    </row>
    <row r="268" spans="1:23" ht="15.95" customHeight="1" x14ac:dyDescent="0.2">
      <c r="A268" s="109"/>
      <c r="B268" s="66"/>
      <c r="C268" s="171" t="s">
        <v>451</v>
      </c>
      <c r="D268" s="52">
        <v>41</v>
      </c>
      <c r="E268" s="52" t="s">
        <v>450</v>
      </c>
      <c r="F268" s="321">
        <v>783</v>
      </c>
      <c r="G268" s="321">
        <v>783</v>
      </c>
      <c r="H268" s="162">
        <v>782.89</v>
      </c>
      <c r="I268" s="324">
        <f t="shared" si="22"/>
        <v>99.985951468710084</v>
      </c>
      <c r="J268" s="321">
        <v>783</v>
      </c>
      <c r="K268" s="9"/>
      <c r="L268" s="9"/>
    </row>
    <row r="269" spans="1:23" ht="15.95" customHeight="1" x14ac:dyDescent="0.2">
      <c r="A269" s="109"/>
      <c r="B269" s="66"/>
      <c r="C269" s="246">
        <v>637011</v>
      </c>
      <c r="D269" s="242">
        <v>41</v>
      </c>
      <c r="E269" s="242" t="s">
        <v>669</v>
      </c>
      <c r="F269" s="321">
        <v>366</v>
      </c>
      <c r="G269" s="321">
        <v>366</v>
      </c>
      <c r="H269" s="162">
        <v>0</v>
      </c>
      <c r="I269" s="324">
        <f t="shared" si="22"/>
        <v>0</v>
      </c>
      <c r="J269" s="321">
        <v>366</v>
      </c>
      <c r="K269" s="9"/>
      <c r="L269" s="9"/>
    </row>
    <row r="270" spans="1:23" ht="15.95" customHeight="1" x14ac:dyDescent="0.2">
      <c r="A270" s="109"/>
      <c r="B270" s="66"/>
      <c r="C270" s="246">
        <v>637005</v>
      </c>
      <c r="D270" s="242">
        <v>41</v>
      </c>
      <c r="E270" s="242" t="s">
        <v>1002</v>
      </c>
      <c r="F270" s="321"/>
      <c r="G270" s="321"/>
      <c r="H270" s="162">
        <v>360</v>
      </c>
      <c r="I270" s="324">
        <v>0</v>
      </c>
      <c r="J270" s="321">
        <v>360</v>
      </c>
      <c r="K270" s="9"/>
      <c r="L270" s="9"/>
    </row>
    <row r="271" spans="1:23" ht="15.95" customHeight="1" x14ac:dyDescent="0.2">
      <c r="A271" s="95" t="s">
        <v>283</v>
      </c>
      <c r="B271" s="52"/>
      <c r="C271" s="76"/>
      <c r="D271" s="52"/>
      <c r="E271" s="57" t="s">
        <v>64</v>
      </c>
      <c r="F271" s="300">
        <f>SUM(F264:F269)</f>
        <v>44549</v>
      </c>
      <c r="G271" s="300">
        <f>SUM(G264:G269)</f>
        <v>44549</v>
      </c>
      <c r="H271" s="364">
        <f t="shared" ref="H271:J271" si="23">SUM(H264:H269)</f>
        <v>33718.799999999996</v>
      </c>
      <c r="I271" s="300">
        <f t="shared" si="22"/>
        <v>75.689241060405394</v>
      </c>
      <c r="J271" s="300">
        <f t="shared" si="23"/>
        <v>45749</v>
      </c>
      <c r="K271" s="150"/>
      <c r="L271" s="50">
        <f>SUM(F271)</f>
        <v>44549</v>
      </c>
      <c r="M271" s="50">
        <f>SUM(G271)</f>
        <v>44549</v>
      </c>
      <c r="N271" s="50">
        <f>SUM(H271)</f>
        <v>33718.799999999996</v>
      </c>
      <c r="O271" s="50">
        <f>SUM(I271)</f>
        <v>75.689241060405394</v>
      </c>
      <c r="P271" s="50">
        <f>SUM(J271)</f>
        <v>45749</v>
      </c>
      <c r="Q271" s="50"/>
      <c r="R271" s="50"/>
      <c r="S271" s="4"/>
      <c r="T271" s="4"/>
      <c r="U271" s="4"/>
      <c r="V271" s="4"/>
      <c r="W271" s="4"/>
    </row>
    <row r="272" spans="1:23" ht="15.95" customHeight="1" x14ac:dyDescent="0.2">
      <c r="A272" s="91"/>
      <c r="B272" s="81"/>
      <c r="C272" s="80"/>
      <c r="D272" s="81"/>
      <c r="E272" s="65"/>
      <c r="F272" s="379"/>
      <c r="G272" s="379"/>
      <c r="H272" s="380"/>
      <c r="I272" s="379"/>
      <c r="J272" s="379"/>
      <c r="K272" s="150"/>
      <c r="L272" s="50"/>
      <c r="M272" s="50"/>
      <c r="N272" s="50"/>
      <c r="O272" s="50"/>
      <c r="P272" s="50"/>
      <c r="Q272" s="50"/>
      <c r="R272" s="50"/>
      <c r="S272" s="4"/>
      <c r="T272" s="4"/>
      <c r="U272" s="4"/>
      <c r="V272" s="4"/>
      <c r="W272" s="4"/>
    </row>
    <row r="273" spans="1:23" ht="15.95" customHeight="1" x14ac:dyDescent="0.2">
      <c r="A273" s="91"/>
      <c r="B273" s="81"/>
      <c r="C273" s="80"/>
      <c r="D273" s="81"/>
      <c r="E273" s="65"/>
      <c r="F273" s="379"/>
      <c r="G273" s="379"/>
      <c r="H273" s="380"/>
      <c r="I273" s="379"/>
      <c r="J273" s="379"/>
      <c r="K273" s="150"/>
      <c r="L273" s="50"/>
      <c r="M273" s="50"/>
      <c r="N273" s="50"/>
      <c r="O273" s="50"/>
      <c r="P273" s="50"/>
      <c r="Q273" s="50"/>
      <c r="R273" s="50"/>
      <c r="S273" s="4"/>
      <c r="T273" s="4"/>
      <c r="U273" s="4"/>
      <c r="V273" s="4"/>
      <c r="W273" s="4"/>
    </row>
    <row r="274" spans="1:23" ht="15.95" customHeight="1" x14ac:dyDescent="0.2">
      <c r="A274" s="91"/>
      <c r="B274" s="81"/>
      <c r="C274" s="80"/>
      <c r="D274" s="81"/>
      <c r="E274" s="65"/>
      <c r="F274" s="379"/>
      <c r="G274" s="379"/>
      <c r="H274" s="380"/>
      <c r="I274" s="379"/>
      <c r="J274" s="379"/>
      <c r="K274" s="150"/>
      <c r="L274" s="50"/>
      <c r="M274" s="50"/>
      <c r="N274" s="50"/>
      <c r="O274" s="50"/>
      <c r="P274" s="50"/>
      <c r="Q274" s="50"/>
      <c r="R274" s="50"/>
      <c r="S274" s="4"/>
      <c r="T274" s="4"/>
      <c r="U274" s="4"/>
      <c r="V274" s="4"/>
      <c r="W274" s="4"/>
    </row>
    <row r="275" spans="1:23" s="10" customFormat="1" ht="15.95" customHeight="1" x14ac:dyDescent="0.2">
      <c r="A275" s="65" t="s">
        <v>284</v>
      </c>
      <c r="B275" s="81"/>
      <c r="C275" s="80"/>
      <c r="D275" s="81"/>
      <c r="E275" s="81"/>
      <c r="F275" s="323"/>
      <c r="G275" s="323"/>
      <c r="H275" s="51"/>
      <c r="I275" s="9"/>
      <c r="J275" s="323"/>
      <c r="K275" s="9"/>
      <c r="L275" s="9"/>
      <c r="S275" s="129"/>
    </row>
    <row r="276" spans="1:23" s="8" customFormat="1" ht="15.95" customHeight="1" x14ac:dyDescent="0.2">
      <c r="A276" s="89" t="s">
        <v>401</v>
      </c>
      <c r="B276" s="97" t="s">
        <v>415</v>
      </c>
      <c r="C276" s="98"/>
      <c r="D276" s="89"/>
      <c r="E276" s="89"/>
      <c r="F276" s="323"/>
      <c r="G276" s="323"/>
      <c r="H276" s="51"/>
      <c r="I276" s="9"/>
      <c r="J276" s="323"/>
      <c r="K276" s="9"/>
      <c r="L276" s="9"/>
    </row>
    <row r="277" spans="1:23" ht="15.95" customHeight="1" x14ac:dyDescent="0.2">
      <c r="A277" s="58"/>
      <c r="B277" s="57" t="s">
        <v>135</v>
      </c>
      <c r="C277" s="75"/>
      <c r="D277" s="57"/>
      <c r="E277" s="57" t="s">
        <v>136</v>
      </c>
      <c r="F277" s="321"/>
      <c r="G277" s="321"/>
      <c r="H277" s="203"/>
      <c r="I277" s="59"/>
      <c r="J277" s="321"/>
      <c r="K277" s="9"/>
      <c r="L277" s="9"/>
    </row>
    <row r="278" spans="1:23" ht="15.95" customHeight="1" x14ac:dyDescent="0.2">
      <c r="A278" s="99" t="s">
        <v>366</v>
      </c>
      <c r="B278" s="110"/>
      <c r="C278" s="86">
        <v>632001</v>
      </c>
      <c r="D278" s="58">
        <v>41</v>
      </c>
      <c r="E278" s="58" t="s">
        <v>137</v>
      </c>
      <c r="F278" s="321">
        <v>250</v>
      </c>
      <c r="G278" s="321">
        <v>250</v>
      </c>
      <c r="H278" s="268">
        <v>130.07</v>
      </c>
      <c r="I278" s="324">
        <f t="shared" ref="I278:I326" si="24">SUM(H278/G278)*100</f>
        <v>52.027999999999999</v>
      </c>
      <c r="J278" s="321">
        <v>130</v>
      </c>
      <c r="K278" s="9"/>
      <c r="L278" s="9"/>
    </row>
    <row r="279" spans="1:23" ht="15.95" customHeight="1" x14ac:dyDescent="0.2">
      <c r="A279" s="99"/>
      <c r="B279" s="110"/>
      <c r="C279" s="176" t="s">
        <v>29</v>
      </c>
      <c r="D279" s="58">
        <v>41</v>
      </c>
      <c r="E279" s="58" t="s">
        <v>403</v>
      </c>
      <c r="F279" s="321">
        <v>160</v>
      </c>
      <c r="G279" s="321">
        <v>160</v>
      </c>
      <c r="H279" s="203">
        <v>160.69</v>
      </c>
      <c r="I279" s="324">
        <f t="shared" si="24"/>
        <v>100.43124999999999</v>
      </c>
      <c r="J279" s="321">
        <v>160</v>
      </c>
      <c r="K279" s="9"/>
      <c r="L279" s="9"/>
    </row>
    <row r="280" spans="1:23" ht="15.95" customHeight="1" x14ac:dyDescent="0.2">
      <c r="A280" s="52"/>
      <c r="B280" s="66"/>
      <c r="C280" s="171" t="s">
        <v>25</v>
      </c>
      <c r="D280" s="52">
        <v>41</v>
      </c>
      <c r="E280" s="52" t="s">
        <v>138</v>
      </c>
      <c r="F280" s="321">
        <v>285</v>
      </c>
      <c r="G280" s="321">
        <v>285</v>
      </c>
      <c r="H280" s="203">
        <v>290.54000000000002</v>
      </c>
      <c r="I280" s="324">
        <f t="shared" si="24"/>
        <v>101.9438596491228</v>
      </c>
      <c r="J280" s="321">
        <v>291</v>
      </c>
      <c r="K280" s="9"/>
      <c r="L280" s="9"/>
    </row>
    <row r="281" spans="1:23" ht="15.95" customHeight="1" x14ac:dyDescent="0.2">
      <c r="A281" s="52"/>
      <c r="B281" s="52"/>
      <c r="C281" s="171" t="s">
        <v>74</v>
      </c>
      <c r="D281" s="52">
        <v>41</v>
      </c>
      <c r="E281" s="52" t="s">
        <v>139</v>
      </c>
      <c r="F281" s="321">
        <v>15500</v>
      </c>
      <c r="G281" s="321">
        <v>15500</v>
      </c>
      <c r="H281" s="203">
        <v>12562.2</v>
      </c>
      <c r="I281" s="324">
        <f t="shared" si="24"/>
        <v>81.046451612903226</v>
      </c>
      <c r="J281" s="321">
        <v>15500</v>
      </c>
      <c r="K281" s="9"/>
      <c r="L281" s="9"/>
    </row>
    <row r="282" spans="1:23" ht="15.95" customHeight="1" x14ac:dyDescent="0.2">
      <c r="A282" s="52"/>
      <c r="B282" s="52"/>
      <c r="C282" s="171" t="s">
        <v>94</v>
      </c>
      <c r="D282" s="52">
        <v>41</v>
      </c>
      <c r="E282" s="52" t="s">
        <v>140</v>
      </c>
      <c r="F282" s="321">
        <v>2700</v>
      </c>
      <c r="G282" s="321">
        <v>2700</v>
      </c>
      <c r="H282" s="203">
        <v>2580.21</v>
      </c>
      <c r="I282" s="324">
        <f t="shared" si="24"/>
        <v>95.563333333333333</v>
      </c>
      <c r="J282" s="321">
        <v>2700</v>
      </c>
      <c r="K282" s="9"/>
      <c r="L282" s="9"/>
    </row>
    <row r="283" spans="1:23" ht="15.95" customHeight="1" x14ac:dyDescent="0.2">
      <c r="A283" s="52"/>
      <c r="B283" s="52"/>
      <c r="C283" s="171" t="s">
        <v>27</v>
      </c>
      <c r="D283" s="52">
        <v>41</v>
      </c>
      <c r="E283" s="52" t="s">
        <v>332</v>
      </c>
      <c r="F283" s="321">
        <v>393</v>
      </c>
      <c r="G283" s="321">
        <v>393</v>
      </c>
      <c r="H283" s="203">
        <v>404.76</v>
      </c>
      <c r="I283" s="324">
        <f t="shared" si="24"/>
        <v>102.99236641221374</v>
      </c>
      <c r="J283" s="321">
        <v>405</v>
      </c>
      <c r="K283" s="9"/>
      <c r="L283" s="9"/>
    </row>
    <row r="284" spans="1:23" ht="15.95" customHeight="1" x14ac:dyDescent="0.2">
      <c r="A284" s="52"/>
      <c r="B284" s="66"/>
      <c r="C284" s="171" t="s">
        <v>29</v>
      </c>
      <c r="D284" s="52">
        <v>41</v>
      </c>
      <c r="E284" s="52" t="s">
        <v>139</v>
      </c>
      <c r="F284" s="321">
        <v>17400</v>
      </c>
      <c r="G284" s="321">
        <v>17400</v>
      </c>
      <c r="H284" s="203">
        <v>13148.87</v>
      </c>
      <c r="I284" s="324">
        <f t="shared" si="24"/>
        <v>75.568218390804603</v>
      </c>
      <c r="J284" s="321">
        <v>17400</v>
      </c>
      <c r="K284" s="9"/>
      <c r="L284" s="9"/>
    </row>
    <row r="285" spans="1:23" ht="15.95" customHeight="1" x14ac:dyDescent="0.2">
      <c r="A285" s="52"/>
      <c r="B285" s="66"/>
      <c r="C285" s="171" t="s">
        <v>141</v>
      </c>
      <c r="D285" s="52">
        <v>41</v>
      </c>
      <c r="E285" s="52" t="s">
        <v>140</v>
      </c>
      <c r="F285" s="321">
        <v>3500</v>
      </c>
      <c r="G285" s="321">
        <v>3500</v>
      </c>
      <c r="H285" s="203">
        <v>2539.9299999999998</v>
      </c>
      <c r="I285" s="324">
        <f t="shared" si="24"/>
        <v>72.56942857142856</v>
      </c>
      <c r="J285" s="321">
        <v>3500</v>
      </c>
      <c r="K285" s="9"/>
      <c r="L285" s="9"/>
    </row>
    <row r="286" spans="1:23" ht="15.95" customHeight="1" x14ac:dyDescent="0.2">
      <c r="A286" s="52"/>
      <c r="B286" s="66"/>
      <c r="C286" s="171">
        <v>632002</v>
      </c>
      <c r="D286" s="52">
        <v>41</v>
      </c>
      <c r="E286" s="52" t="s">
        <v>142</v>
      </c>
      <c r="F286" s="324">
        <v>200</v>
      </c>
      <c r="G286" s="324">
        <v>200</v>
      </c>
      <c r="H286" s="203">
        <v>67.62</v>
      </c>
      <c r="I286" s="324">
        <f t="shared" si="24"/>
        <v>33.81</v>
      </c>
      <c r="J286" s="324">
        <v>200</v>
      </c>
      <c r="K286" s="9"/>
      <c r="L286" s="9"/>
    </row>
    <row r="287" spans="1:23" ht="15.95" customHeight="1" x14ac:dyDescent="0.2">
      <c r="A287" s="52"/>
      <c r="B287" s="66"/>
      <c r="C287" s="239" t="s">
        <v>487</v>
      </c>
      <c r="D287" s="52">
        <v>41</v>
      </c>
      <c r="E287" s="238" t="s">
        <v>855</v>
      </c>
      <c r="F287" s="321">
        <v>0</v>
      </c>
      <c r="G287" s="321">
        <v>0</v>
      </c>
      <c r="H287" s="203">
        <v>1050.1600000000001</v>
      </c>
      <c r="I287" s="324">
        <v>0</v>
      </c>
      <c r="J287" s="321">
        <v>1050</v>
      </c>
      <c r="K287" s="9"/>
      <c r="L287" s="9"/>
    </row>
    <row r="288" spans="1:23" ht="15.95" customHeight="1" x14ac:dyDescent="0.2">
      <c r="A288" s="52"/>
      <c r="B288" s="66"/>
      <c r="C288" s="239" t="s">
        <v>856</v>
      </c>
      <c r="D288" s="52">
        <v>41</v>
      </c>
      <c r="E288" s="238" t="s">
        <v>857</v>
      </c>
      <c r="F288" s="321">
        <v>0</v>
      </c>
      <c r="G288" s="321">
        <v>0</v>
      </c>
      <c r="H288" s="203">
        <v>307.33999999999997</v>
      </c>
      <c r="I288" s="324">
        <v>0</v>
      </c>
      <c r="J288" s="321">
        <v>307</v>
      </c>
      <c r="K288" s="9"/>
      <c r="L288" s="9"/>
    </row>
    <row r="289" spans="1:12" ht="15.95" customHeight="1" x14ac:dyDescent="0.2">
      <c r="A289" s="52"/>
      <c r="B289" s="66"/>
      <c r="C289" s="239" t="s">
        <v>858</v>
      </c>
      <c r="D289" s="52">
        <v>41</v>
      </c>
      <c r="E289" s="238" t="s">
        <v>859</v>
      </c>
      <c r="F289" s="321">
        <v>0</v>
      </c>
      <c r="G289" s="321">
        <v>0</v>
      </c>
      <c r="H289" s="203">
        <v>182.32</v>
      </c>
      <c r="I289" s="324">
        <v>0</v>
      </c>
      <c r="J289" s="321">
        <v>182</v>
      </c>
      <c r="K289" s="9"/>
      <c r="L289" s="9"/>
    </row>
    <row r="290" spans="1:12" ht="15.95" customHeight="1" x14ac:dyDescent="0.2">
      <c r="A290" s="52"/>
      <c r="B290" s="66"/>
      <c r="C290" s="171" t="s">
        <v>46</v>
      </c>
      <c r="D290" s="52">
        <v>41</v>
      </c>
      <c r="E290" s="52" t="s">
        <v>489</v>
      </c>
      <c r="F290" s="323">
        <v>75</v>
      </c>
      <c r="G290" s="323">
        <v>75</v>
      </c>
      <c r="H290" s="203">
        <v>86.94</v>
      </c>
      <c r="I290" s="324">
        <f t="shared" si="24"/>
        <v>115.92</v>
      </c>
      <c r="J290" s="323">
        <v>100</v>
      </c>
      <c r="K290" s="9"/>
      <c r="L290" s="9"/>
    </row>
    <row r="291" spans="1:12" ht="15.95" customHeight="1" x14ac:dyDescent="0.2">
      <c r="A291" s="52"/>
      <c r="B291" s="66"/>
      <c r="C291" s="171">
        <v>637015</v>
      </c>
      <c r="D291" s="52">
        <v>41</v>
      </c>
      <c r="E291" s="52" t="s">
        <v>493</v>
      </c>
      <c r="F291" s="321">
        <v>678</v>
      </c>
      <c r="G291" s="321">
        <v>678</v>
      </c>
      <c r="H291" s="203">
        <v>413.42</v>
      </c>
      <c r="I291" s="324">
        <f t="shared" si="24"/>
        <v>60.976401179941007</v>
      </c>
      <c r="J291" s="321">
        <v>678</v>
      </c>
      <c r="K291" s="9"/>
      <c r="L291" s="9"/>
    </row>
    <row r="292" spans="1:12" ht="15.95" customHeight="1" x14ac:dyDescent="0.2">
      <c r="A292" s="52"/>
      <c r="B292" s="66"/>
      <c r="C292" s="239" t="s">
        <v>43</v>
      </c>
      <c r="D292" s="52">
        <v>41</v>
      </c>
      <c r="E292" s="238" t="s">
        <v>861</v>
      </c>
      <c r="F292" s="277">
        <v>0</v>
      </c>
      <c r="G292" s="277">
        <v>0</v>
      </c>
      <c r="H292" s="203">
        <v>91.38</v>
      </c>
      <c r="I292" s="324">
        <v>0</v>
      </c>
      <c r="J292" s="277">
        <v>100</v>
      </c>
      <c r="K292" s="9"/>
      <c r="L292" s="9"/>
    </row>
    <row r="293" spans="1:12" ht="15.95" customHeight="1" x14ac:dyDescent="0.2">
      <c r="A293" s="52"/>
      <c r="B293" s="66"/>
      <c r="C293" s="171">
        <v>637004</v>
      </c>
      <c r="D293" s="52">
        <v>41</v>
      </c>
      <c r="E293" s="52" t="s">
        <v>608</v>
      </c>
      <c r="F293" s="277">
        <v>145</v>
      </c>
      <c r="G293" s="277">
        <v>145</v>
      </c>
      <c r="H293" s="203">
        <v>20</v>
      </c>
      <c r="I293" s="324">
        <f t="shared" si="24"/>
        <v>13.793103448275861</v>
      </c>
      <c r="J293" s="277">
        <v>20</v>
      </c>
      <c r="K293" s="9"/>
      <c r="L293" s="9"/>
    </row>
    <row r="294" spans="1:12" ht="15.95" customHeight="1" x14ac:dyDescent="0.2">
      <c r="A294" s="52"/>
      <c r="B294" s="66"/>
      <c r="C294" s="171" t="s">
        <v>607</v>
      </c>
      <c r="D294" s="52">
        <v>41</v>
      </c>
      <c r="E294" s="52" t="s">
        <v>609</v>
      </c>
      <c r="F294" s="277">
        <v>145</v>
      </c>
      <c r="G294" s="277">
        <v>145</v>
      </c>
      <c r="H294" s="203">
        <v>20</v>
      </c>
      <c r="I294" s="324">
        <f t="shared" si="24"/>
        <v>13.793103448275861</v>
      </c>
      <c r="J294" s="277">
        <v>20</v>
      </c>
      <c r="K294" s="9"/>
      <c r="L294" s="9"/>
    </row>
    <row r="295" spans="1:12" ht="15.95" customHeight="1" x14ac:dyDescent="0.2">
      <c r="A295" s="52"/>
      <c r="B295" s="66"/>
      <c r="C295" s="171" t="s">
        <v>494</v>
      </c>
      <c r="D295" s="52">
        <v>41</v>
      </c>
      <c r="E295" s="52" t="s">
        <v>495</v>
      </c>
      <c r="F295" s="277">
        <v>574</v>
      </c>
      <c r="G295" s="277">
        <v>574</v>
      </c>
      <c r="H295" s="203">
        <v>0</v>
      </c>
      <c r="I295" s="324">
        <f t="shared" si="24"/>
        <v>0</v>
      </c>
      <c r="J295" s="277">
        <v>574</v>
      </c>
      <c r="K295" s="9"/>
      <c r="L295" s="9"/>
    </row>
    <row r="296" spans="1:12" ht="15.95" customHeight="1" x14ac:dyDescent="0.2">
      <c r="A296" s="52"/>
      <c r="B296" s="66"/>
      <c r="C296" s="171">
        <v>637015</v>
      </c>
      <c r="D296" s="52">
        <v>41</v>
      </c>
      <c r="E296" s="52" t="s">
        <v>537</v>
      </c>
      <c r="F296" s="277">
        <v>421</v>
      </c>
      <c r="G296" s="277">
        <v>421</v>
      </c>
      <c r="H296" s="203">
        <v>421.09</v>
      </c>
      <c r="I296" s="324">
        <f t="shared" si="24"/>
        <v>100.02137767220903</v>
      </c>
      <c r="J296" s="277">
        <v>421</v>
      </c>
      <c r="K296" s="9"/>
      <c r="L296" s="9"/>
    </row>
    <row r="297" spans="1:12" ht="15.95" customHeight="1" x14ac:dyDescent="0.2">
      <c r="A297" s="52"/>
      <c r="B297" s="66"/>
      <c r="C297" s="171">
        <v>637005</v>
      </c>
      <c r="D297" s="52">
        <v>41</v>
      </c>
      <c r="E297" s="52" t="s">
        <v>492</v>
      </c>
      <c r="F297" s="277">
        <v>172</v>
      </c>
      <c r="G297" s="277">
        <v>172</v>
      </c>
      <c r="H297" s="203">
        <v>172</v>
      </c>
      <c r="I297" s="324">
        <f t="shared" si="24"/>
        <v>100</v>
      </c>
      <c r="J297" s="277">
        <v>172</v>
      </c>
      <c r="K297" s="9"/>
      <c r="L297" s="9"/>
    </row>
    <row r="298" spans="1:12" ht="15.95" customHeight="1" x14ac:dyDescent="0.2">
      <c r="A298" s="52"/>
      <c r="B298" s="66"/>
      <c r="C298" s="171" t="s">
        <v>324</v>
      </c>
      <c r="D298" s="52">
        <v>41</v>
      </c>
      <c r="E298" s="52" t="s">
        <v>491</v>
      </c>
      <c r="F298" s="277">
        <v>170</v>
      </c>
      <c r="G298" s="277">
        <v>170</v>
      </c>
      <c r="H298" s="203">
        <v>171.99</v>
      </c>
      <c r="I298" s="324">
        <f t="shared" si="24"/>
        <v>101.17058823529412</v>
      </c>
      <c r="J298" s="277">
        <v>172</v>
      </c>
      <c r="K298" s="9"/>
      <c r="L298" s="9"/>
    </row>
    <row r="299" spans="1:12" ht="15.95" customHeight="1" x14ac:dyDescent="0.2">
      <c r="A299" s="52"/>
      <c r="B299" s="66"/>
      <c r="C299" s="171">
        <v>635006</v>
      </c>
      <c r="D299" s="52">
        <v>41</v>
      </c>
      <c r="E299" s="242" t="s">
        <v>680</v>
      </c>
      <c r="F299" s="324">
        <v>60000</v>
      </c>
      <c r="G299" s="324">
        <v>60000</v>
      </c>
      <c r="H299" s="258">
        <v>0</v>
      </c>
      <c r="I299" s="324">
        <f t="shared" si="24"/>
        <v>0</v>
      </c>
      <c r="J299" s="321">
        <v>16027</v>
      </c>
      <c r="K299" s="311"/>
      <c r="L299" s="311"/>
    </row>
    <row r="300" spans="1:12" ht="15.95" customHeight="1" x14ac:dyDescent="0.2">
      <c r="A300" s="52"/>
      <c r="B300" s="66"/>
      <c r="C300" s="171" t="s">
        <v>108</v>
      </c>
      <c r="D300" s="52">
        <v>41</v>
      </c>
      <c r="E300" s="52" t="s">
        <v>524</v>
      </c>
      <c r="F300" s="323">
        <v>4000</v>
      </c>
      <c r="G300" s="323">
        <v>4000</v>
      </c>
      <c r="H300" s="203">
        <v>186.3</v>
      </c>
      <c r="I300" s="324">
        <f t="shared" si="24"/>
        <v>4.6575000000000006</v>
      </c>
      <c r="J300" s="323">
        <v>2000</v>
      </c>
      <c r="K300" s="9"/>
      <c r="L300" s="9"/>
    </row>
    <row r="301" spans="1:12" ht="15.95" customHeight="1" x14ac:dyDescent="0.2">
      <c r="A301" s="52"/>
      <c r="B301" s="66"/>
      <c r="C301" s="171" t="s">
        <v>525</v>
      </c>
      <c r="D301" s="52">
        <v>41</v>
      </c>
      <c r="E301" s="52" t="s">
        <v>526</v>
      </c>
      <c r="F301" s="323">
        <v>2000</v>
      </c>
      <c r="G301" s="323">
        <v>2000</v>
      </c>
      <c r="H301" s="203">
        <v>516</v>
      </c>
      <c r="I301" s="324">
        <f t="shared" si="24"/>
        <v>25.8</v>
      </c>
      <c r="J301" s="323">
        <v>2000</v>
      </c>
      <c r="K301" s="9"/>
      <c r="L301" s="9"/>
    </row>
    <row r="302" spans="1:12" ht="15.95" customHeight="1" x14ac:dyDescent="0.2">
      <c r="A302" s="52"/>
      <c r="B302" s="66"/>
      <c r="C302" s="76">
        <v>635009</v>
      </c>
      <c r="D302" s="52">
        <v>41</v>
      </c>
      <c r="E302" s="144" t="s">
        <v>527</v>
      </c>
      <c r="F302" s="321">
        <v>50</v>
      </c>
      <c r="G302" s="321">
        <v>50</v>
      </c>
      <c r="H302" s="203">
        <v>50</v>
      </c>
      <c r="I302" s="324">
        <f t="shared" si="24"/>
        <v>100</v>
      </c>
      <c r="J302" s="321">
        <v>50</v>
      </c>
      <c r="K302" s="9"/>
      <c r="L302" s="9"/>
    </row>
    <row r="303" spans="1:12" ht="15.95" customHeight="1" x14ac:dyDescent="0.2">
      <c r="A303" s="52"/>
      <c r="B303" s="66"/>
      <c r="C303" s="76">
        <v>635009</v>
      </c>
      <c r="D303" s="52">
        <v>41</v>
      </c>
      <c r="E303" s="144" t="s">
        <v>528</v>
      </c>
      <c r="F303" s="321">
        <v>50</v>
      </c>
      <c r="G303" s="321">
        <v>50</v>
      </c>
      <c r="H303" s="203">
        <v>50</v>
      </c>
      <c r="I303" s="324">
        <f t="shared" si="24"/>
        <v>100</v>
      </c>
      <c r="J303" s="321">
        <v>50</v>
      </c>
      <c r="K303" s="9"/>
      <c r="L303" s="9"/>
    </row>
    <row r="304" spans="1:12" ht="15.95" customHeight="1" x14ac:dyDescent="0.2">
      <c r="A304" s="52"/>
      <c r="B304" s="66"/>
      <c r="C304" s="171" t="s">
        <v>405</v>
      </c>
      <c r="D304" s="52">
        <v>41</v>
      </c>
      <c r="E304" s="238" t="s">
        <v>822</v>
      </c>
      <c r="F304" s="321">
        <v>4321</v>
      </c>
      <c r="G304" s="321">
        <v>4321</v>
      </c>
      <c r="H304" s="203">
        <v>3888.69</v>
      </c>
      <c r="I304" s="324">
        <f t="shared" si="24"/>
        <v>89.995140013885674</v>
      </c>
      <c r="J304" s="321">
        <v>3889</v>
      </c>
      <c r="K304" s="9"/>
      <c r="L304" s="9"/>
    </row>
    <row r="305" spans="1:12" ht="15.95" customHeight="1" x14ac:dyDescent="0.2">
      <c r="A305" s="52"/>
      <c r="B305" s="66"/>
      <c r="C305" s="171" t="s">
        <v>104</v>
      </c>
      <c r="D305" s="52">
        <v>41</v>
      </c>
      <c r="E305" s="238" t="s">
        <v>823</v>
      </c>
      <c r="F305" s="321">
        <v>3828</v>
      </c>
      <c r="G305" s="321">
        <v>3828</v>
      </c>
      <c r="H305" s="203">
        <v>3600.72</v>
      </c>
      <c r="I305" s="324">
        <f t="shared" si="24"/>
        <v>94.062695924764881</v>
      </c>
      <c r="J305" s="321">
        <v>3601</v>
      </c>
      <c r="K305" s="9"/>
      <c r="L305" s="9"/>
    </row>
    <row r="306" spans="1:12" ht="15.95" customHeight="1" x14ac:dyDescent="0.2">
      <c r="A306" s="52"/>
      <c r="B306" s="66"/>
      <c r="C306" s="171" t="s">
        <v>529</v>
      </c>
      <c r="D306" s="52">
        <v>41</v>
      </c>
      <c r="E306" s="52" t="s">
        <v>531</v>
      </c>
      <c r="F306" s="321">
        <v>250</v>
      </c>
      <c r="G306" s="321">
        <v>250</v>
      </c>
      <c r="H306" s="203">
        <v>0</v>
      </c>
      <c r="I306" s="324">
        <f t="shared" si="24"/>
        <v>0</v>
      </c>
      <c r="J306" s="321">
        <v>250</v>
      </c>
      <c r="K306" s="9"/>
      <c r="L306" s="9"/>
    </row>
    <row r="307" spans="1:12" ht="15.95" customHeight="1" x14ac:dyDescent="0.2">
      <c r="A307" s="52"/>
      <c r="B307" s="66"/>
      <c r="C307" s="171" t="s">
        <v>529</v>
      </c>
      <c r="D307" s="52">
        <v>41</v>
      </c>
      <c r="E307" s="52" t="s">
        <v>530</v>
      </c>
      <c r="F307" s="321">
        <v>250</v>
      </c>
      <c r="G307" s="321">
        <v>250</v>
      </c>
      <c r="H307" s="203">
        <v>0</v>
      </c>
      <c r="I307" s="324">
        <f t="shared" si="24"/>
        <v>0</v>
      </c>
      <c r="J307" s="321">
        <v>250</v>
      </c>
      <c r="K307" s="9"/>
      <c r="L307" s="9"/>
    </row>
    <row r="308" spans="1:12" ht="15.95" customHeight="1" x14ac:dyDescent="0.2">
      <c r="A308" s="52"/>
      <c r="B308" s="61"/>
      <c r="C308" s="171">
        <v>632002</v>
      </c>
      <c r="D308" s="52">
        <v>41</v>
      </c>
      <c r="E308" s="267" t="s">
        <v>707</v>
      </c>
      <c r="F308" s="321">
        <v>1093</v>
      </c>
      <c r="G308" s="321">
        <v>1093</v>
      </c>
      <c r="H308" s="203">
        <v>164.74</v>
      </c>
      <c r="I308" s="324">
        <f t="shared" si="24"/>
        <v>15.07227813357731</v>
      </c>
      <c r="J308" s="321">
        <v>1093</v>
      </c>
      <c r="K308" s="9"/>
      <c r="L308" s="9"/>
    </row>
    <row r="309" spans="1:12" ht="15.95" customHeight="1" x14ac:dyDescent="0.2">
      <c r="A309" s="52"/>
      <c r="B309" s="61"/>
      <c r="C309" s="177" t="s">
        <v>490</v>
      </c>
      <c r="D309" s="52">
        <v>41</v>
      </c>
      <c r="E309" s="267" t="s">
        <v>821</v>
      </c>
      <c r="F309" s="321">
        <v>1211</v>
      </c>
      <c r="G309" s="321">
        <v>1211</v>
      </c>
      <c r="H309" s="203">
        <v>351</v>
      </c>
      <c r="I309" s="324">
        <f t="shared" si="24"/>
        <v>28.984310487200659</v>
      </c>
      <c r="J309" s="321">
        <v>1211</v>
      </c>
      <c r="K309" s="9"/>
      <c r="L309" s="9"/>
    </row>
    <row r="310" spans="1:12" ht="15.95" customHeight="1" x14ac:dyDescent="0.2">
      <c r="A310" s="52"/>
      <c r="B310" s="66"/>
      <c r="C310" s="171">
        <v>637027</v>
      </c>
      <c r="D310" s="52">
        <v>41</v>
      </c>
      <c r="E310" s="52" t="s">
        <v>638</v>
      </c>
      <c r="F310" s="321">
        <v>0</v>
      </c>
      <c r="G310" s="321">
        <v>0</v>
      </c>
      <c r="H310" s="203">
        <v>0</v>
      </c>
      <c r="I310" s="324">
        <v>0</v>
      </c>
      <c r="J310" s="321">
        <v>0</v>
      </c>
      <c r="K310" s="9"/>
      <c r="L310" s="9"/>
    </row>
    <row r="311" spans="1:12" ht="15.95" customHeight="1" x14ac:dyDescent="0.2">
      <c r="A311" s="52"/>
      <c r="B311" s="52"/>
      <c r="C311" s="171" t="s">
        <v>43</v>
      </c>
      <c r="D311" s="52">
        <v>41</v>
      </c>
      <c r="E311" s="52" t="s">
        <v>606</v>
      </c>
      <c r="F311" s="321">
        <v>1000</v>
      </c>
      <c r="G311" s="321">
        <v>1000</v>
      </c>
      <c r="H311" s="203">
        <v>137.44</v>
      </c>
      <c r="I311" s="324">
        <f t="shared" si="24"/>
        <v>13.744</v>
      </c>
      <c r="J311" s="321">
        <v>1000</v>
      </c>
      <c r="K311" s="9"/>
      <c r="L311" s="9"/>
    </row>
    <row r="312" spans="1:12" ht="15.95" customHeight="1" x14ac:dyDescent="0.2">
      <c r="A312" s="52"/>
      <c r="B312" s="55"/>
      <c r="C312" s="173">
        <v>636001</v>
      </c>
      <c r="D312" s="52">
        <v>41</v>
      </c>
      <c r="E312" s="55" t="s">
        <v>503</v>
      </c>
      <c r="F312" s="321">
        <v>3</v>
      </c>
      <c r="G312" s="321">
        <v>3</v>
      </c>
      <c r="H312" s="203">
        <v>3.32</v>
      </c>
      <c r="I312" s="324">
        <f t="shared" si="24"/>
        <v>110.66666666666667</v>
      </c>
      <c r="J312" s="321">
        <v>3</v>
      </c>
      <c r="K312" s="9"/>
      <c r="L312" s="9"/>
    </row>
    <row r="313" spans="1:12" ht="15.95" customHeight="1" x14ac:dyDescent="0.2">
      <c r="A313" s="52"/>
      <c r="B313" s="52"/>
      <c r="C313" s="171" t="s">
        <v>404</v>
      </c>
      <c r="D313" s="52">
        <v>41</v>
      </c>
      <c r="E313" s="52" t="s">
        <v>569</v>
      </c>
      <c r="F313" s="321">
        <v>900</v>
      </c>
      <c r="G313" s="321">
        <v>900</v>
      </c>
      <c r="H313" s="203">
        <v>2058</v>
      </c>
      <c r="I313" s="324">
        <f t="shared" si="24"/>
        <v>228.66666666666666</v>
      </c>
      <c r="J313" s="321">
        <v>3000</v>
      </c>
      <c r="K313" s="9"/>
      <c r="L313" s="9"/>
    </row>
    <row r="314" spans="1:12" ht="15.95" customHeight="1" x14ac:dyDescent="0.2">
      <c r="A314" s="52"/>
      <c r="B314" s="52"/>
      <c r="C314" s="171">
        <v>633006</v>
      </c>
      <c r="D314" s="52">
        <v>41</v>
      </c>
      <c r="E314" s="52" t="s">
        <v>568</v>
      </c>
      <c r="F314" s="321">
        <v>2500</v>
      </c>
      <c r="G314" s="321">
        <v>2500</v>
      </c>
      <c r="H314" s="203">
        <v>364.19</v>
      </c>
      <c r="I314" s="324">
        <f t="shared" si="24"/>
        <v>14.567600000000001</v>
      </c>
      <c r="J314" s="321">
        <v>2500</v>
      </c>
      <c r="K314" s="9"/>
      <c r="L314" s="9"/>
    </row>
    <row r="315" spans="1:12" ht="15.95" customHeight="1" x14ac:dyDescent="0.2">
      <c r="A315" s="52"/>
      <c r="B315" s="52"/>
      <c r="C315" s="239" t="s">
        <v>866</v>
      </c>
      <c r="D315" s="52">
        <v>41</v>
      </c>
      <c r="E315" s="238" t="s">
        <v>867</v>
      </c>
      <c r="F315" s="321">
        <v>0</v>
      </c>
      <c r="G315" s="321">
        <v>0</v>
      </c>
      <c r="H315" s="203">
        <v>1260</v>
      </c>
      <c r="I315" s="324">
        <v>0</v>
      </c>
      <c r="J315" s="321">
        <v>1260</v>
      </c>
      <c r="K315" s="9"/>
      <c r="L315" s="9"/>
    </row>
    <row r="316" spans="1:12" ht="15.95" customHeight="1" x14ac:dyDescent="0.2">
      <c r="A316" s="52"/>
      <c r="B316" s="52"/>
      <c r="C316" s="171">
        <v>633006</v>
      </c>
      <c r="D316" s="52">
        <v>41</v>
      </c>
      <c r="E316" s="52" t="s">
        <v>634</v>
      </c>
      <c r="F316" s="321">
        <v>250</v>
      </c>
      <c r="G316" s="321">
        <v>250</v>
      </c>
      <c r="H316" s="258">
        <v>0</v>
      </c>
      <c r="I316" s="324">
        <f t="shared" si="24"/>
        <v>0</v>
      </c>
      <c r="J316" s="321">
        <v>250</v>
      </c>
      <c r="K316" s="311"/>
      <c r="L316" s="311"/>
    </row>
    <row r="317" spans="1:12" ht="15.95" customHeight="1" x14ac:dyDescent="0.2">
      <c r="A317" s="52"/>
      <c r="B317" s="52"/>
      <c r="C317" s="239" t="s">
        <v>711</v>
      </c>
      <c r="D317" s="52">
        <v>41</v>
      </c>
      <c r="E317" s="238" t="s">
        <v>712</v>
      </c>
      <c r="F317" s="321">
        <v>720</v>
      </c>
      <c r="G317" s="321">
        <v>720</v>
      </c>
      <c r="H317" s="258">
        <v>540</v>
      </c>
      <c r="I317" s="324">
        <f t="shared" si="24"/>
        <v>75</v>
      </c>
      <c r="J317" s="321">
        <v>720</v>
      </c>
      <c r="K317" s="310"/>
      <c r="L317" s="310"/>
    </row>
    <row r="318" spans="1:12" ht="15.95" customHeight="1" x14ac:dyDescent="0.2">
      <c r="A318" s="52"/>
      <c r="B318" s="52"/>
      <c r="C318" s="246" t="s">
        <v>708</v>
      </c>
      <c r="D318" s="242">
        <v>41</v>
      </c>
      <c r="E318" s="242" t="s">
        <v>873</v>
      </c>
      <c r="F318" s="321">
        <v>0</v>
      </c>
      <c r="G318" s="321">
        <v>0</v>
      </c>
      <c r="H318" s="258">
        <v>2197.1999999999998</v>
      </c>
      <c r="I318" s="324">
        <v>0</v>
      </c>
      <c r="J318" s="321">
        <v>2197</v>
      </c>
      <c r="K318" s="311"/>
      <c r="L318" s="311"/>
    </row>
    <row r="319" spans="1:12" ht="15.95" customHeight="1" x14ac:dyDescent="0.2">
      <c r="A319" s="52"/>
      <c r="B319" s="52"/>
      <c r="C319" s="246" t="s">
        <v>878</v>
      </c>
      <c r="D319" s="242">
        <v>41</v>
      </c>
      <c r="E319" s="242" t="s">
        <v>879</v>
      </c>
      <c r="F319" s="321">
        <v>0</v>
      </c>
      <c r="G319" s="321">
        <v>0</v>
      </c>
      <c r="H319" s="258">
        <v>7644.09</v>
      </c>
      <c r="I319" s="324">
        <v>0</v>
      </c>
      <c r="J319" s="321">
        <v>7644</v>
      </c>
      <c r="K319" s="311"/>
      <c r="L319" s="311"/>
    </row>
    <row r="320" spans="1:12" ht="15.95" customHeight="1" x14ac:dyDescent="0.2">
      <c r="A320" s="52"/>
      <c r="B320" s="52"/>
      <c r="C320" s="246" t="s">
        <v>862</v>
      </c>
      <c r="D320" s="242">
        <v>41</v>
      </c>
      <c r="E320" s="242" t="s">
        <v>863</v>
      </c>
      <c r="F320" s="321">
        <v>0</v>
      </c>
      <c r="G320" s="321">
        <v>0</v>
      </c>
      <c r="H320" s="258">
        <v>498.24</v>
      </c>
      <c r="I320" s="324">
        <v>0</v>
      </c>
      <c r="J320" s="321">
        <v>498</v>
      </c>
      <c r="K320" s="311"/>
      <c r="L320" s="311"/>
    </row>
    <row r="321" spans="1:19" ht="15.95" customHeight="1" x14ac:dyDescent="0.2">
      <c r="A321" s="52"/>
      <c r="B321" s="52"/>
      <c r="C321" s="246" t="s">
        <v>888</v>
      </c>
      <c r="D321" s="242">
        <v>41</v>
      </c>
      <c r="E321" s="242" t="s">
        <v>889</v>
      </c>
      <c r="F321" s="321">
        <v>0</v>
      </c>
      <c r="G321" s="321">
        <v>0</v>
      </c>
      <c r="H321" s="258">
        <v>138.96</v>
      </c>
      <c r="I321" s="324">
        <v>0</v>
      </c>
      <c r="J321" s="321">
        <v>139</v>
      </c>
      <c r="K321" s="311"/>
      <c r="L321" s="311"/>
    </row>
    <row r="322" spans="1:19" ht="15.95" customHeight="1" x14ac:dyDescent="0.2">
      <c r="A322" s="52"/>
      <c r="B322" s="52"/>
      <c r="C322" s="246" t="s">
        <v>709</v>
      </c>
      <c r="D322" s="242">
        <v>41</v>
      </c>
      <c r="E322" s="242" t="s">
        <v>868</v>
      </c>
      <c r="F322" s="321">
        <v>0</v>
      </c>
      <c r="G322" s="321">
        <v>0</v>
      </c>
      <c r="H322" s="258">
        <v>1843.63</v>
      </c>
      <c r="I322" s="324">
        <v>0</v>
      </c>
      <c r="J322" s="321">
        <v>1844</v>
      </c>
      <c r="K322" s="311"/>
      <c r="L322" s="311"/>
    </row>
    <row r="323" spans="1:19" ht="15.95" customHeight="1" x14ac:dyDescent="0.2">
      <c r="A323" s="52"/>
      <c r="B323" s="52"/>
      <c r="C323" s="246" t="s">
        <v>871</v>
      </c>
      <c r="D323" s="242">
        <v>41</v>
      </c>
      <c r="E323" s="242" t="s">
        <v>872</v>
      </c>
      <c r="F323" s="321">
        <v>0</v>
      </c>
      <c r="G323" s="321">
        <v>0</v>
      </c>
      <c r="H323" s="258">
        <v>223.2</v>
      </c>
      <c r="I323" s="324">
        <v>0</v>
      </c>
      <c r="J323" s="321">
        <v>223</v>
      </c>
      <c r="K323" s="311"/>
      <c r="L323" s="311"/>
    </row>
    <row r="324" spans="1:19" ht="15.95" customHeight="1" x14ac:dyDescent="0.2">
      <c r="A324" s="52"/>
      <c r="B324" s="52"/>
      <c r="C324" s="246" t="s">
        <v>880</v>
      </c>
      <c r="D324" s="242">
        <v>41</v>
      </c>
      <c r="E324" s="242" t="s">
        <v>881</v>
      </c>
      <c r="F324" s="321">
        <v>0</v>
      </c>
      <c r="G324" s="321">
        <v>0</v>
      </c>
      <c r="H324" s="258">
        <v>1218.4000000000001</v>
      </c>
      <c r="I324" s="324">
        <v>0</v>
      </c>
      <c r="J324" s="321">
        <v>1218</v>
      </c>
      <c r="K324" s="311"/>
      <c r="L324" s="311"/>
    </row>
    <row r="325" spans="1:19" ht="15.95" customHeight="1" x14ac:dyDescent="0.2">
      <c r="A325" s="52"/>
      <c r="B325" s="52"/>
      <c r="C325" s="246" t="s">
        <v>864</v>
      </c>
      <c r="D325" s="242">
        <v>41</v>
      </c>
      <c r="E325" s="242" t="s">
        <v>865</v>
      </c>
      <c r="F325" s="321">
        <v>0</v>
      </c>
      <c r="G325" s="321">
        <v>0</v>
      </c>
      <c r="H325" s="258">
        <v>784.08</v>
      </c>
      <c r="I325" s="324">
        <v>0</v>
      </c>
      <c r="J325" s="321">
        <v>784</v>
      </c>
      <c r="K325" s="311"/>
      <c r="L325" s="311"/>
    </row>
    <row r="326" spans="1:19" ht="15.95" customHeight="1" x14ac:dyDescent="0.2">
      <c r="A326" s="52"/>
      <c r="B326" s="52"/>
      <c r="C326" s="246" t="s">
        <v>670</v>
      </c>
      <c r="D326" s="242">
        <v>41</v>
      </c>
      <c r="E326" s="242" t="s">
        <v>671</v>
      </c>
      <c r="F326" s="321">
        <v>300</v>
      </c>
      <c r="G326" s="321">
        <v>300</v>
      </c>
      <c r="H326" s="258">
        <v>323.77</v>
      </c>
      <c r="I326" s="324">
        <f t="shared" si="24"/>
        <v>107.92333333333333</v>
      </c>
      <c r="J326" s="321">
        <v>324</v>
      </c>
      <c r="K326" s="311"/>
      <c r="L326" s="311"/>
      <c r="S326" s="1"/>
    </row>
    <row r="327" spans="1:19" ht="15.95" customHeight="1" x14ac:dyDescent="0.2">
      <c r="A327" s="52"/>
      <c r="B327" s="52"/>
      <c r="C327" s="246" t="s">
        <v>882</v>
      </c>
      <c r="D327" s="242">
        <v>41</v>
      </c>
      <c r="E327" s="242" t="s">
        <v>883</v>
      </c>
      <c r="F327" s="321">
        <v>0</v>
      </c>
      <c r="G327" s="321">
        <v>0</v>
      </c>
      <c r="H327" s="258">
        <v>707.96</v>
      </c>
      <c r="I327" s="324">
        <v>0</v>
      </c>
      <c r="J327" s="321">
        <v>708</v>
      </c>
      <c r="K327" s="311"/>
      <c r="L327" s="311"/>
      <c r="S327" s="1"/>
    </row>
    <row r="328" spans="1:19" ht="15.95" customHeight="1" x14ac:dyDescent="0.2">
      <c r="A328" s="52"/>
      <c r="B328" s="52"/>
      <c r="C328" s="246" t="s">
        <v>874</v>
      </c>
      <c r="D328" s="242">
        <v>41</v>
      </c>
      <c r="E328" s="242" t="s">
        <v>875</v>
      </c>
      <c r="F328" s="321">
        <v>0</v>
      </c>
      <c r="G328" s="321">
        <v>0</v>
      </c>
      <c r="H328" s="258">
        <v>608.99</v>
      </c>
      <c r="I328" s="324">
        <v>0</v>
      </c>
      <c r="J328" s="321">
        <v>609</v>
      </c>
      <c r="K328" s="311"/>
      <c r="L328" s="311"/>
      <c r="S328" s="1"/>
    </row>
    <row r="329" spans="1:19" ht="15.95" customHeight="1" x14ac:dyDescent="0.2">
      <c r="A329" s="52"/>
      <c r="B329" s="52"/>
      <c r="C329" s="246" t="s">
        <v>869</v>
      </c>
      <c r="D329" s="242">
        <v>41</v>
      </c>
      <c r="E329" s="242" t="s">
        <v>870</v>
      </c>
      <c r="F329" s="321">
        <v>0</v>
      </c>
      <c r="G329" s="321">
        <v>0</v>
      </c>
      <c r="H329" s="258">
        <v>3661.2</v>
      </c>
      <c r="I329" s="324">
        <v>0</v>
      </c>
      <c r="J329" s="321">
        <v>3661</v>
      </c>
      <c r="K329" s="311"/>
      <c r="L329" s="311"/>
      <c r="S329" s="1"/>
    </row>
    <row r="330" spans="1:19" ht="15.95" customHeight="1" x14ac:dyDescent="0.2">
      <c r="A330" s="52"/>
      <c r="B330" s="52"/>
      <c r="C330" s="246" t="s">
        <v>702</v>
      </c>
      <c r="D330" s="242">
        <v>41</v>
      </c>
      <c r="E330" s="242" t="s">
        <v>860</v>
      </c>
      <c r="F330" s="321">
        <v>0</v>
      </c>
      <c r="G330" s="321">
        <v>0</v>
      </c>
      <c r="H330" s="258">
        <v>1775.49</v>
      </c>
      <c r="I330" s="324">
        <v>0</v>
      </c>
      <c r="J330" s="321">
        <v>1775</v>
      </c>
      <c r="K330" s="311"/>
      <c r="L330" s="311"/>
      <c r="S330" s="1"/>
    </row>
    <row r="331" spans="1:19" ht="15.95" customHeight="1" x14ac:dyDescent="0.2">
      <c r="A331" s="52"/>
      <c r="B331" s="52"/>
      <c r="C331" s="246" t="s">
        <v>876</v>
      </c>
      <c r="D331" s="242">
        <v>41</v>
      </c>
      <c r="E331" s="242" t="s">
        <v>877</v>
      </c>
      <c r="F331" s="321">
        <v>0</v>
      </c>
      <c r="G331" s="321">
        <v>0</v>
      </c>
      <c r="H331" s="258">
        <v>3726</v>
      </c>
      <c r="I331" s="324">
        <v>0</v>
      </c>
      <c r="J331" s="321">
        <v>3726</v>
      </c>
      <c r="K331" s="311"/>
      <c r="L331" s="311"/>
      <c r="S331" s="1"/>
    </row>
    <row r="332" spans="1:19" ht="15.95" customHeight="1" x14ac:dyDescent="0.2">
      <c r="A332" s="52"/>
      <c r="B332" s="52"/>
      <c r="C332" s="246" t="s">
        <v>884</v>
      </c>
      <c r="D332" s="242">
        <v>41</v>
      </c>
      <c r="E332" s="242" t="s">
        <v>885</v>
      </c>
      <c r="F332" s="321">
        <v>0</v>
      </c>
      <c r="G332" s="321">
        <v>0</v>
      </c>
      <c r="H332" s="258">
        <v>550</v>
      </c>
      <c r="I332" s="324">
        <v>0</v>
      </c>
      <c r="J332" s="321">
        <v>550</v>
      </c>
      <c r="K332" s="311"/>
      <c r="L332" s="311"/>
      <c r="S332" s="1"/>
    </row>
    <row r="333" spans="1:19" ht="15.95" customHeight="1" x14ac:dyDescent="0.2">
      <c r="A333" s="52"/>
      <c r="B333" s="52"/>
      <c r="C333" s="246" t="s">
        <v>886</v>
      </c>
      <c r="D333" s="242">
        <v>41</v>
      </c>
      <c r="E333" s="242" t="s">
        <v>887</v>
      </c>
      <c r="F333" s="321">
        <v>0</v>
      </c>
      <c r="G333" s="321">
        <v>0</v>
      </c>
      <c r="H333" s="258">
        <v>895.46</v>
      </c>
      <c r="I333" s="324">
        <v>0</v>
      </c>
      <c r="J333" s="321">
        <v>895</v>
      </c>
      <c r="K333" s="311"/>
      <c r="L333" s="311"/>
      <c r="S333" s="1"/>
    </row>
    <row r="334" spans="1:19" ht="15.95" customHeight="1" x14ac:dyDescent="0.2">
      <c r="A334" s="52"/>
      <c r="B334" s="52"/>
      <c r="C334" s="246" t="s">
        <v>890</v>
      </c>
      <c r="D334" s="242">
        <v>41</v>
      </c>
      <c r="E334" s="242" t="s">
        <v>891</v>
      </c>
      <c r="F334" s="321">
        <v>0</v>
      </c>
      <c r="G334" s="321">
        <v>0</v>
      </c>
      <c r="H334" s="258">
        <v>900</v>
      </c>
      <c r="I334" s="324">
        <v>0</v>
      </c>
      <c r="J334" s="321">
        <v>900</v>
      </c>
      <c r="K334" s="311"/>
      <c r="L334" s="311"/>
      <c r="S334" s="1"/>
    </row>
    <row r="335" spans="1:19" ht="15.95" customHeight="1" x14ac:dyDescent="0.2">
      <c r="A335" s="52"/>
      <c r="B335" s="52"/>
      <c r="C335" s="246" t="s">
        <v>892</v>
      </c>
      <c r="D335" s="242">
        <v>41</v>
      </c>
      <c r="E335" s="242" t="s">
        <v>893</v>
      </c>
      <c r="F335" s="321">
        <v>0</v>
      </c>
      <c r="G335" s="321">
        <v>0</v>
      </c>
      <c r="H335" s="258">
        <v>4200</v>
      </c>
      <c r="I335" s="324">
        <v>0</v>
      </c>
      <c r="J335" s="321">
        <v>4200</v>
      </c>
      <c r="K335" s="311"/>
      <c r="L335" s="311"/>
      <c r="S335" s="1"/>
    </row>
    <row r="336" spans="1:19" ht="15.95" customHeight="1" x14ac:dyDescent="0.2">
      <c r="A336" s="52"/>
      <c r="B336" s="52"/>
      <c r="C336" s="246" t="s">
        <v>894</v>
      </c>
      <c r="D336" s="242">
        <v>41</v>
      </c>
      <c r="E336" s="242" t="s">
        <v>895</v>
      </c>
      <c r="F336" s="321">
        <v>0</v>
      </c>
      <c r="G336" s="321">
        <v>0</v>
      </c>
      <c r="H336" s="258">
        <v>5400</v>
      </c>
      <c r="I336" s="324">
        <v>0</v>
      </c>
      <c r="J336" s="321">
        <v>5400</v>
      </c>
      <c r="K336" s="311"/>
      <c r="L336" s="311"/>
      <c r="S336" s="1"/>
    </row>
    <row r="337" spans="1:23" ht="15.95" customHeight="1" x14ac:dyDescent="0.2">
      <c r="A337" s="52"/>
      <c r="B337" s="52"/>
      <c r="C337" s="246" t="s">
        <v>896</v>
      </c>
      <c r="D337" s="242">
        <v>41</v>
      </c>
      <c r="E337" s="242" t="s">
        <v>897</v>
      </c>
      <c r="F337" s="321">
        <v>0</v>
      </c>
      <c r="G337" s="321">
        <v>0</v>
      </c>
      <c r="H337" s="258">
        <v>524.45000000000005</v>
      </c>
      <c r="I337" s="324">
        <v>0</v>
      </c>
      <c r="J337" s="321">
        <v>524</v>
      </c>
      <c r="K337" s="311"/>
      <c r="L337" s="311"/>
      <c r="S337" s="1"/>
    </row>
    <row r="338" spans="1:23" ht="15.95" customHeight="1" x14ac:dyDescent="0.2">
      <c r="A338" s="52"/>
      <c r="B338" s="52"/>
      <c r="C338" s="246">
        <v>621000</v>
      </c>
      <c r="D338" s="242">
        <v>41</v>
      </c>
      <c r="E338" s="242" t="s">
        <v>898</v>
      </c>
      <c r="F338" s="321">
        <v>0</v>
      </c>
      <c r="G338" s="321">
        <v>0</v>
      </c>
      <c r="H338" s="258">
        <v>162.62</v>
      </c>
      <c r="I338" s="324">
        <v>0</v>
      </c>
      <c r="J338" s="321">
        <v>163</v>
      </c>
      <c r="K338" s="311"/>
      <c r="L338" s="311"/>
      <c r="S338" s="1"/>
    </row>
    <row r="339" spans="1:23" x14ac:dyDescent="0.2">
      <c r="C339" s="340" t="s">
        <v>905</v>
      </c>
      <c r="D339" s="341">
        <v>41</v>
      </c>
      <c r="E339" s="242" t="s">
        <v>906</v>
      </c>
      <c r="F339" s="321">
        <v>0</v>
      </c>
      <c r="G339" s="321">
        <v>0</v>
      </c>
      <c r="H339" s="342">
        <v>500</v>
      </c>
      <c r="I339" s="324">
        <v>0</v>
      </c>
      <c r="J339" s="345">
        <v>500</v>
      </c>
    </row>
    <row r="340" spans="1:23" ht="15.95" customHeight="1" x14ac:dyDescent="0.2">
      <c r="A340" s="52"/>
      <c r="B340" s="52"/>
      <c r="C340" s="246" t="s">
        <v>899</v>
      </c>
      <c r="D340" s="242">
        <v>41</v>
      </c>
      <c r="E340" s="242" t="s">
        <v>900</v>
      </c>
      <c r="F340" s="321">
        <v>0</v>
      </c>
      <c r="G340" s="321">
        <v>0</v>
      </c>
      <c r="H340" s="258">
        <v>360</v>
      </c>
      <c r="I340" s="324">
        <v>0</v>
      </c>
      <c r="J340" s="321">
        <v>360</v>
      </c>
      <c r="K340" s="311"/>
      <c r="L340" s="311"/>
      <c r="S340" s="1"/>
    </row>
    <row r="341" spans="1:23" ht="15.95" customHeight="1" x14ac:dyDescent="0.2">
      <c r="A341" s="52"/>
      <c r="B341" s="52"/>
      <c r="C341" s="246" t="s">
        <v>901</v>
      </c>
      <c r="D341" s="242">
        <v>41</v>
      </c>
      <c r="E341" s="242" t="s">
        <v>902</v>
      </c>
      <c r="F341" s="321">
        <v>0</v>
      </c>
      <c r="G341" s="321">
        <v>0</v>
      </c>
      <c r="H341" s="258">
        <v>720</v>
      </c>
      <c r="I341" s="324">
        <v>0</v>
      </c>
      <c r="J341" s="321">
        <v>720</v>
      </c>
      <c r="K341" s="311"/>
      <c r="L341" s="311"/>
      <c r="S341" s="1"/>
    </row>
    <row r="342" spans="1:23" ht="15.95" customHeight="1" x14ac:dyDescent="0.2">
      <c r="A342" s="52"/>
      <c r="B342" s="52"/>
      <c r="C342" s="246" t="s">
        <v>903</v>
      </c>
      <c r="D342" s="242">
        <v>41</v>
      </c>
      <c r="E342" s="242" t="s">
        <v>904</v>
      </c>
      <c r="F342" s="321">
        <v>0</v>
      </c>
      <c r="G342" s="321">
        <v>0</v>
      </c>
      <c r="H342" s="258">
        <v>360</v>
      </c>
      <c r="I342" s="324">
        <v>0</v>
      </c>
      <c r="J342" s="321">
        <v>360</v>
      </c>
      <c r="K342" s="311"/>
      <c r="L342" s="311"/>
      <c r="S342" s="1"/>
    </row>
    <row r="343" spans="1:23" ht="15" customHeight="1" x14ac:dyDescent="0.2">
      <c r="A343" s="95" t="s">
        <v>366</v>
      </c>
      <c r="B343" s="52"/>
      <c r="C343" s="76"/>
      <c r="D343" s="52"/>
      <c r="E343" s="57" t="s">
        <v>64</v>
      </c>
      <c r="F343" s="300">
        <f>SUM(F277:F328)</f>
        <v>125494</v>
      </c>
      <c r="G343" s="300">
        <f>SUM(G277:G328)</f>
        <v>125494</v>
      </c>
      <c r="H343" s="364">
        <f t="shared" ref="H343:J343" si="25">SUM(H277:H328)</f>
        <v>64180.44999999999</v>
      </c>
      <c r="I343" s="300">
        <f t="shared" ref="I343:I348" si="26">SUM(H343/G343)*100</f>
        <v>51.142245844422831</v>
      </c>
      <c r="J343" s="300">
        <f t="shared" si="25"/>
        <v>99424</v>
      </c>
      <c r="K343" s="234"/>
      <c r="L343" s="50">
        <f t="shared" ref="L343:M343" si="27">SUM(F343)</f>
        <v>125494</v>
      </c>
      <c r="M343" s="50">
        <f t="shared" si="27"/>
        <v>125494</v>
      </c>
      <c r="N343" s="50">
        <f>SUM(H343)</f>
        <v>64180.44999999999</v>
      </c>
      <c r="O343" s="50">
        <f>SUM(I343)</f>
        <v>51.142245844422831</v>
      </c>
      <c r="P343" s="50">
        <f>SUM(J343)</f>
        <v>99424</v>
      </c>
      <c r="Q343" s="50"/>
      <c r="R343" s="50"/>
      <c r="S343" s="4"/>
      <c r="T343" s="4"/>
      <c r="U343" s="4"/>
      <c r="V343" s="4"/>
      <c r="W343" s="4"/>
    </row>
    <row r="344" spans="1:23" ht="15" customHeight="1" x14ac:dyDescent="0.2">
      <c r="A344" s="58"/>
      <c r="B344" s="111" t="s">
        <v>486</v>
      </c>
      <c r="C344" s="173" t="s">
        <v>75</v>
      </c>
      <c r="D344" s="55">
        <v>41</v>
      </c>
      <c r="E344" s="144" t="s">
        <v>538</v>
      </c>
      <c r="F344" s="321">
        <v>736</v>
      </c>
      <c r="G344" s="321">
        <v>736</v>
      </c>
      <c r="H344" s="260">
        <v>0</v>
      </c>
      <c r="I344" s="324">
        <f t="shared" si="26"/>
        <v>0</v>
      </c>
      <c r="J344" s="321">
        <v>736</v>
      </c>
      <c r="K344" s="9"/>
      <c r="L344" s="9"/>
    </row>
    <row r="345" spans="1:23" ht="15" customHeight="1" x14ac:dyDescent="0.2">
      <c r="A345" s="58"/>
      <c r="B345" s="100"/>
      <c r="C345" s="243" t="s">
        <v>43</v>
      </c>
      <c r="D345" s="55">
        <v>41</v>
      </c>
      <c r="E345" s="238" t="s">
        <v>853</v>
      </c>
      <c r="F345" s="321">
        <v>0</v>
      </c>
      <c r="G345" s="321">
        <v>0</v>
      </c>
      <c r="H345" s="272">
        <v>188.19</v>
      </c>
      <c r="I345" s="324">
        <v>0</v>
      </c>
      <c r="J345" s="321">
        <v>188</v>
      </c>
      <c r="K345" s="9"/>
      <c r="L345" s="9"/>
    </row>
    <row r="346" spans="1:23" ht="15" customHeight="1" x14ac:dyDescent="0.2">
      <c r="A346" s="52"/>
      <c r="B346" s="52"/>
      <c r="C346" s="76">
        <v>632002</v>
      </c>
      <c r="D346" s="52">
        <v>41</v>
      </c>
      <c r="E346" s="238" t="s">
        <v>706</v>
      </c>
      <c r="F346" s="324">
        <v>50</v>
      </c>
      <c r="G346" s="324">
        <v>50</v>
      </c>
      <c r="H346" s="203">
        <v>2.5099999999999998</v>
      </c>
      <c r="I346" s="324">
        <f t="shared" si="26"/>
        <v>5.0199999999999996</v>
      </c>
      <c r="J346" s="324">
        <v>10</v>
      </c>
      <c r="K346" s="9"/>
      <c r="L346" s="9"/>
    </row>
    <row r="347" spans="1:23" ht="15" customHeight="1" x14ac:dyDescent="0.2">
      <c r="A347" s="58"/>
      <c r="B347" s="55"/>
      <c r="C347" s="256" t="s">
        <v>108</v>
      </c>
      <c r="D347" s="52">
        <v>41</v>
      </c>
      <c r="E347" s="240" t="s">
        <v>854</v>
      </c>
      <c r="F347" s="321">
        <v>0</v>
      </c>
      <c r="G347" s="321">
        <v>0</v>
      </c>
      <c r="H347" s="162">
        <v>177.55</v>
      </c>
      <c r="I347" s="324">
        <v>0</v>
      </c>
      <c r="J347" s="324">
        <v>178</v>
      </c>
      <c r="K347" s="9"/>
      <c r="L347" s="9"/>
    </row>
    <row r="348" spans="1:23" ht="15" customHeight="1" x14ac:dyDescent="0.2">
      <c r="A348" s="99" t="s">
        <v>366</v>
      </c>
      <c r="B348" s="55"/>
      <c r="C348" s="78"/>
      <c r="D348" s="52"/>
      <c r="E348" s="63" t="s">
        <v>64</v>
      </c>
      <c r="F348" s="300">
        <f>SUM(F344:F347)</f>
        <v>786</v>
      </c>
      <c r="G348" s="300">
        <f>SUM(G344:G347)</f>
        <v>786</v>
      </c>
      <c r="H348" s="364">
        <f t="shared" ref="H348:J348" si="28">SUM(H344:H347)</f>
        <v>368.25</v>
      </c>
      <c r="I348" s="300">
        <f t="shared" si="26"/>
        <v>46.851145038167942</v>
      </c>
      <c r="J348" s="300">
        <f t="shared" si="28"/>
        <v>1112</v>
      </c>
      <c r="K348" s="150"/>
      <c r="L348" s="50">
        <f>SUM(F348)</f>
        <v>786</v>
      </c>
      <c r="M348" s="50">
        <f>SUM(G348)</f>
        <v>786</v>
      </c>
      <c r="N348" s="50">
        <f>SUM(H348)</f>
        <v>368.25</v>
      </c>
      <c r="O348" s="50">
        <f>SUM(I348)</f>
        <v>46.851145038167942</v>
      </c>
      <c r="P348" s="50">
        <f>SUM(J348)</f>
        <v>1112</v>
      </c>
      <c r="Q348" s="50"/>
      <c r="R348" s="50"/>
      <c r="S348" s="4"/>
      <c r="T348" s="4"/>
      <c r="U348" s="4"/>
      <c r="V348" s="4"/>
      <c r="W348" s="4"/>
    </row>
    <row r="349" spans="1:23" s="10" customFormat="1" ht="15" customHeight="1" x14ac:dyDescent="0.2">
      <c r="A349" s="96" t="s">
        <v>374</v>
      </c>
      <c r="B349" s="96"/>
      <c r="C349" s="107"/>
      <c r="D349" s="101"/>
      <c r="E349" s="101"/>
      <c r="F349" s="360"/>
      <c r="G349" s="360"/>
      <c r="H349" s="51"/>
      <c r="I349" s="9"/>
      <c r="J349" s="360"/>
      <c r="K349" s="9"/>
      <c r="L349" s="9"/>
    </row>
    <row r="350" spans="1:23" s="3" customFormat="1" ht="15" customHeight="1" x14ac:dyDescent="0.2">
      <c r="A350" s="97"/>
      <c r="B350" s="97" t="s">
        <v>375</v>
      </c>
      <c r="C350" s="112"/>
      <c r="D350" s="113"/>
      <c r="E350" s="97"/>
      <c r="F350" s="360"/>
      <c r="G350" s="360"/>
      <c r="H350" s="51"/>
      <c r="I350" s="9"/>
      <c r="J350" s="360"/>
      <c r="K350" s="9"/>
      <c r="L350" s="9"/>
    </row>
    <row r="351" spans="1:23" ht="15" customHeight="1" x14ac:dyDescent="0.2">
      <c r="A351" s="99" t="s">
        <v>376</v>
      </c>
      <c r="B351" s="102" t="s">
        <v>143</v>
      </c>
      <c r="C351" s="79"/>
      <c r="D351" s="64"/>
      <c r="E351" s="64" t="s">
        <v>144</v>
      </c>
      <c r="F351" s="324"/>
      <c r="G351" s="324"/>
      <c r="H351" s="203"/>
      <c r="I351" s="59"/>
      <c r="J351" s="324"/>
      <c r="K351" s="9"/>
      <c r="L351" s="9"/>
    </row>
    <row r="352" spans="1:23" ht="15" customHeight="1" x14ac:dyDescent="0.2">
      <c r="A352" s="52"/>
      <c r="B352" s="52"/>
      <c r="C352" s="76">
        <v>642014</v>
      </c>
      <c r="D352" s="52">
        <v>41</v>
      </c>
      <c r="E352" s="52" t="s">
        <v>587</v>
      </c>
      <c r="F352" s="324">
        <v>1500</v>
      </c>
      <c r="G352" s="324">
        <v>1500</v>
      </c>
      <c r="H352" s="203">
        <v>0</v>
      </c>
      <c r="I352" s="324">
        <f t="shared" ref="I352" si="29">SUM(H352/G352)*100</f>
        <v>0</v>
      </c>
      <c r="J352" s="324">
        <v>1500</v>
      </c>
      <c r="K352" s="9"/>
      <c r="L352" s="9"/>
    </row>
    <row r="353" spans="1:23" ht="15" customHeight="1" x14ac:dyDescent="0.2">
      <c r="A353" s="160" t="s">
        <v>376</v>
      </c>
      <c r="B353" s="52"/>
      <c r="C353" s="76"/>
      <c r="D353" s="52"/>
      <c r="E353" s="57" t="s">
        <v>64</v>
      </c>
      <c r="F353" s="300">
        <f>SUM(F351:F352)</f>
        <v>1500</v>
      </c>
      <c r="G353" s="300">
        <f>SUM(G351:G352)</f>
        <v>1500</v>
      </c>
      <c r="H353" s="364">
        <f t="shared" ref="H353:J353" si="30">SUM(H351:H352)</f>
        <v>0</v>
      </c>
      <c r="I353" s="300">
        <f t="shared" si="30"/>
        <v>0</v>
      </c>
      <c r="J353" s="300">
        <f t="shared" si="30"/>
        <v>1500</v>
      </c>
      <c r="K353" s="150"/>
      <c r="L353" s="50">
        <f>SUM(F353)</f>
        <v>1500</v>
      </c>
      <c r="M353" s="50">
        <f>SUM(G353)</f>
        <v>1500</v>
      </c>
      <c r="N353" s="50">
        <f>SUM(H353)</f>
        <v>0</v>
      </c>
      <c r="O353" s="50">
        <f>SUM(I353)</f>
        <v>0</v>
      </c>
      <c r="P353" s="50">
        <f>SUM(J353)</f>
        <v>1500</v>
      </c>
      <c r="Q353" s="50"/>
      <c r="R353" s="50"/>
      <c r="S353" s="4"/>
      <c r="T353" s="4"/>
      <c r="U353" s="4"/>
      <c r="V353" s="4"/>
      <c r="W353" s="4"/>
    </row>
    <row r="354" spans="1:23" s="10" customFormat="1" ht="15.95" customHeight="1" x14ac:dyDescent="0.2">
      <c r="A354" s="65" t="s">
        <v>279</v>
      </c>
      <c r="B354" s="65"/>
      <c r="C354" s="105"/>
      <c r="D354" s="81"/>
      <c r="E354" s="81"/>
      <c r="F354" s="360"/>
      <c r="G354" s="360"/>
      <c r="H354" s="51"/>
      <c r="I354" s="9"/>
      <c r="J354" s="360"/>
      <c r="K354" s="9"/>
      <c r="L354" s="9"/>
    </row>
    <row r="355" spans="1:23" s="3" customFormat="1" ht="15.95" customHeight="1" x14ac:dyDescent="0.2">
      <c r="A355" s="97"/>
      <c r="B355" s="97" t="s">
        <v>377</v>
      </c>
      <c r="C355" s="112"/>
      <c r="D355" s="113"/>
      <c r="E355" s="97"/>
      <c r="F355" s="360"/>
      <c r="G355" s="360"/>
      <c r="H355" s="51"/>
      <c r="I355" s="9"/>
      <c r="J355" s="360"/>
      <c r="K355" s="9"/>
      <c r="L355" s="9"/>
    </row>
    <row r="356" spans="1:23" ht="15.95" customHeight="1" x14ac:dyDescent="0.2">
      <c r="A356" s="58"/>
      <c r="B356" s="102" t="s">
        <v>145</v>
      </c>
      <c r="C356" s="79"/>
      <c r="D356" s="64"/>
      <c r="E356" s="64" t="s">
        <v>146</v>
      </c>
      <c r="F356" s="324"/>
      <c r="G356" s="324"/>
      <c r="H356" s="203"/>
      <c r="I356" s="59"/>
      <c r="J356" s="324"/>
      <c r="K356" s="9"/>
      <c r="L356" s="9"/>
    </row>
    <row r="357" spans="1:23" ht="15.95" customHeight="1" x14ac:dyDescent="0.2">
      <c r="A357" s="52"/>
      <c r="B357" s="66"/>
      <c r="C357" s="171">
        <v>632001</v>
      </c>
      <c r="D357" s="52">
        <v>41</v>
      </c>
      <c r="E357" s="52" t="s">
        <v>519</v>
      </c>
      <c r="F357" s="324">
        <v>6400</v>
      </c>
      <c r="G357" s="324">
        <v>6400</v>
      </c>
      <c r="H357" s="203">
        <v>6583.09</v>
      </c>
      <c r="I357" s="324">
        <f t="shared" ref="I357:I384" si="31">SUM(H357/G357)*100</f>
        <v>102.86078125</v>
      </c>
      <c r="J357" s="324">
        <v>6583</v>
      </c>
      <c r="K357" s="9"/>
      <c r="L357" s="9"/>
    </row>
    <row r="358" spans="1:23" ht="15.95" customHeight="1" x14ac:dyDescent="0.2">
      <c r="A358" s="52"/>
      <c r="B358" s="66"/>
      <c r="C358" s="246">
        <v>641012</v>
      </c>
      <c r="D358" s="242">
        <v>41</v>
      </c>
      <c r="E358" s="333" t="s">
        <v>672</v>
      </c>
      <c r="F358" s="324">
        <v>10000</v>
      </c>
      <c r="G358" s="324">
        <v>15000</v>
      </c>
      <c r="H358" s="162">
        <v>15000</v>
      </c>
      <c r="I358" s="324">
        <f t="shared" si="31"/>
        <v>100</v>
      </c>
      <c r="J358" s="324">
        <v>15000</v>
      </c>
      <c r="K358" s="9"/>
      <c r="L358" s="9"/>
    </row>
    <row r="359" spans="1:23" ht="15.95" customHeight="1" x14ac:dyDescent="0.2">
      <c r="A359" s="52"/>
      <c r="B359" s="66"/>
      <c r="C359" s="246" t="s">
        <v>839</v>
      </c>
      <c r="D359" s="242">
        <v>41</v>
      </c>
      <c r="E359" s="339" t="s">
        <v>842</v>
      </c>
      <c r="F359" s="321">
        <v>0</v>
      </c>
      <c r="G359" s="324">
        <v>5185</v>
      </c>
      <c r="H359" s="162">
        <v>5184.87</v>
      </c>
      <c r="I359" s="324">
        <f t="shared" si="31"/>
        <v>99.997492767598843</v>
      </c>
      <c r="J359" s="324">
        <v>5185</v>
      </c>
      <c r="K359" s="9"/>
      <c r="L359" s="9"/>
    </row>
    <row r="360" spans="1:23" ht="15.95" customHeight="1" x14ac:dyDescent="0.2">
      <c r="A360" s="52"/>
      <c r="B360" s="66"/>
      <c r="C360" s="246" t="s">
        <v>840</v>
      </c>
      <c r="D360" s="242">
        <v>41</v>
      </c>
      <c r="E360" s="333" t="s">
        <v>841</v>
      </c>
      <c r="F360" s="321">
        <v>0</v>
      </c>
      <c r="G360" s="324">
        <v>8000</v>
      </c>
      <c r="H360" s="162">
        <v>8000</v>
      </c>
      <c r="I360" s="324">
        <f t="shared" si="31"/>
        <v>100</v>
      </c>
      <c r="J360" s="324">
        <v>8000</v>
      </c>
      <c r="K360" s="9"/>
      <c r="L360" s="9"/>
    </row>
    <row r="361" spans="1:23" ht="15.95" customHeight="1" x14ac:dyDescent="0.2">
      <c r="A361" s="52"/>
      <c r="B361" s="66"/>
      <c r="C361" s="246" t="s">
        <v>843</v>
      </c>
      <c r="D361" s="242">
        <v>41</v>
      </c>
      <c r="E361" s="333" t="s">
        <v>844</v>
      </c>
      <c r="F361" s="321">
        <v>0</v>
      </c>
      <c r="G361" s="324">
        <v>5049</v>
      </c>
      <c r="H361" s="261">
        <v>5049.4799999999996</v>
      </c>
      <c r="I361" s="324">
        <f t="shared" si="31"/>
        <v>100.00950683303624</v>
      </c>
      <c r="J361" s="324">
        <v>5049</v>
      </c>
      <c r="K361" s="9"/>
      <c r="L361" s="9"/>
    </row>
    <row r="362" spans="1:23" ht="15.95" customHeight="1" x14ac:dyDescent="0.2">
      <c r="A362" s="52"/>
      <c r="B362" s="66"/>
      <c r="C362" s="171">
        <v>642002</v>
      </c>
      <c r="D362" s="52">
        <v>41</v>
      </c>
      <c r="E362" s="52" t="s">
        <v>147</v>
      </c>
      <c r="F362" s="324">
        <v>28000</v>
      </c>
      <c r="G362" s="324">
        <v>28000</v>
      </c>
      <c r="H362" s="162">
        <v>20997</v>
      </c>
      <c r="I362" s="324">
        <f t="shared" si="31"/>
        <v>74.989285714285714</v>
      </c>
      <c r="J362" s="324">
        <v>28000</v>
      </c>
      <c r="K362" s="9"/>
      <c r="L362" s="9"/>
    </row>
    <row r="363" spans="1:23" ht="15.95" customHeight="1" x14ac:dyDescent="0.2">
      <c r="A363" s="52"/>
      <c r="B363" s="66"/>
      <c r="C363" s="171">
        <v>642002</v>
      </c>
      <c r="D363" s="52">
        <v>41</v>
      </c>
      <c r="E363" s="52" t="s">
        <v>639</v>
      </c>
      <c r="F363" s="324">
        <v>800</v>
      </c>
      <c r="G363" s="324">
        <v>800</v>
      </c>
      <c r="H363" s="162">
        <v>800</v>
      </c>
      <c r="I363" s="324">
        <f t="shared" si="31"/>
        <v>100</v>
      </c>
      <c r="J363" s="324">
        <v>800</v>
      </c>
      <c r="K363" s="9"/>
      <c r="L363" s="9"/>
    </row>
    <row r="364" spans="1:23" ht="15.95" customHeight="1" x14ac:dyDescent="0.2">
      <c r="A364" s="52"/>
      <c r="B364" s="66"/>
      <c r="C364" s="171">
        <v>642007</v>
      </c>
      <c r="D364" s="52">
        <v>41</v>
      </c>
      <c r="E364" s="52" t="s">
        <v>652</v>
      </c>
      <c r="F364" s="324">
        <v>6000</v>
      </c>
      <c r="G364" s="324">
        <v>6000</v>
      </c>
      <c r="H364" s="162">
        <v>6000</v>
      </c>
      <c r="I364" s="324">
        <f t="shared" si="31"/>
        <v>100</v>
      </c>
      <c r="J364" s="324">
        <v>6000</v>
      </c>
      <c r="K364" s="9"/>
      <c r="L364" s="9"/>
    </row>
    <row r="365" spans="1:23" ht="15.95" customHeight="1" x14ac:dyDescent="0.2">
      <c r="A365" s="52"/>
      <c r="B365" s="66"/>
      <c r="C365" s="171" t="s">
        <v>516</v>
      </c>
      <c r="D365" s="52">
        <v>41</v>
      </c>
      <c r="E365" s="52" t="s">
        <v>517</v>
      </c>
      <c r="F365" s="324">
        <v>21000</v>
      </c>
      <c r="G365" s="324">
        <v>21000</v>
      </c>
      <c r="H365" s="162">
        <v>14250</v>
      </c>
      <c r="I365" s="324">
        <f t="shared" si="31"/>
        <v>67.857142857142861</v>
      </c>
      <c r="J365" s="324">
        <v>21000</v>
      </c>
      <c r="K365" s="9"/>
      <c r="L365" s="9"/>
    </row>
    <row r="366" spans="1:23" ht="15.95" customHeight="1" x14ac:dyDescent="0.2">
      <c r="A366" s="52"/>
      <c r="B366" s="66"/>
      <c r="C366" s="171" t="s">
        <v>42</v>
      </c>
      <c r="D366" s="52">
        <v>41</v>
      </c>
      <c r="E366" s="52" t="s">
        <v>452</v>
      </c>
      <c r="F366" s="324">
        <v>1120</v>
      </c>
      <c r="G366" s="324">
        <v>1120</v>
      </c>
      <c r="H366" s="203">
        <v>633</v>
      </c>
      <c r="I366" s="324">
        <f t="shared" si="31"/>
        <v>56.517857142857139</v>
      </c>
      <c r="J366" s="324">
        <v>1120</v>
      </c>
      <c r="K366" s="9"/>
      <c r="L366" s="9"/>
    </row>
    <row r="367" spans="1:23" ht="15.95" customHeight="1" x14ac:dyDescent="0.2">
      <c r="A367" s="52"/>
      <c r="B367" s="52"/>
      <c r="C367" s="171">
        <v>631001</v>
      </c>
      <c r="D367" s="52">
        <v>41</v>
      </c>
      <c r="E367" s="52" t="s">
        <v>5</v>
      </c>
      <c r="F367" s="324">
        <v>1000</v>
      </c>
      <c r="G367" s="324">
        <v>1000</v>
      </c>
      <c r="H367" s="203">
        <v>428.05</v>
      </c>
      <c r="I367" s="324">
        <f t="shared" si="31"/>
        <v>42.805</v>
      </c>
      <c r="J367" s="324">
        <v>428</v>
      </c>
      <c r="K367" s="9"/>
      <c r="L367" s="9"/>
    </row>
    <row r="368" spans="1:23" ht="15.95" customHeight="1" x14ac:dyDescent="0.2">
      <c r="A368" s="52"/>
      <c r="B368" s="52"/>
      <c r="C368" s="171">
        <v>633010</v>
      </c>
      <c r="D368" s="52">
        <v>41</v>
      </c>
      <c r="E368" s="238" t="s">
        <v>975</v>
      </c>
      <c r="F368" s="321">
        <v>0</v>
      </c>
      <c r="G368" s="321">
        <v>0</v>
      </c>
      <c r="H368" s="162">
        <v>299</v>
      </c>
      <c r="I368" s="324">
        <v>0</v>
      </c>
      <c r="J368" s="324">
        <v>299</v>
      </c>
      <c r="K368" s="9"/>
      <c r="L368" s="9"/>
    </row>
    <row r="369" spans="1:12" ht="15.95" customHeight="1" x14ac:dyDescent="0.2">
      <c r="A369" s="52"/>
      <c r="B369" s="52"/>
      <c r="C369" s="171">
        <v>636001</v>
      </c>
      <c r="D369" s="52">
        <v>41</v>
      </c>
      <c r="E369" s="238" t="s">
        <v>977</v>
      </c>
      <c r="F369" s="321">
        <v>0</v>
      </c>
      <c r="G369" s="321">
        <v>0</v>
      </c>
      <c r="H369" s="162">
        <v>280</v>
      </c>
      <c r="I369" s="324">
        <v>0</v>
      </c>
      <c r="J369" s="324">
        <v>280</v>
      </c>
      <c r="K369" s="9"/>
      <c r="L369" s="9"/>
    </row>
    <row r="370" spans="1:12" ht="15.95" customHeight="1" x14ac:dyDescent="0.2">
      <c r="A370" s="52"/>
      <c r="B370" s="52"/>
      <c r="C370" s="171" t="s">
        <v>226</v>
      </c>
      <c r="D370" s="52">
        <v>41</v>
      </c>
      <c r="E370" s="52" t="s">
        <v>246</v>
      </c>
      <c r="F370" s="324">
        <v>5000</v>
      </c>
      <c r="G370" s="324">
        <v>7000</v>
      </c>
      <c r="H370" s="162">
        <v>206.6</v>
      </c>
      <c r="I370" s="324">
        <f t="shared" si="31"/>
        <v>2.9514285714285715</v>
      </c>
      <c r="J370" s="324">
        <v>318</v>
      </c>
      <c r="K370" s="310"/>
      <c r="L370" s="310"/>
    </row>
    <row r="371" spans="1:12" ht="15.95" customHeight="1" x14ac:dyDescent="0.2">
      <c r="A371" s="52"/>
      <c r="B371" s="52"/>
      <c r="C371" s="171">
        <v>636001</v>
      </c>
      <c r="D371" s="52">
        <v>41</v>
      </c>
      <c r="E371" s="52" t="s">
        <v>630</v>
      </c>
      <c r="F371" s="321">
        <v>0</v>
      </c>
      <c r="G371" s="321">
        <v>0</v>
      </c>
      <c r="H371" s="162">
        <v>2020.3</v>
      </c>
      <c r="I371" s="324">
        <v>0</v>
      </c>
      <c r="J371" s="324">
        <v>2020</v>
      </c>
      <c r="K371" s="9"/>
      <c r="L371" s="9"/>
    </row>
    <row r="372" spans="1:12" ht="15.95" customHeight="1" x14ac:dyDescent="0.2">
      <c r="A372" s="52"/>
      <c r="B372" s="52"/>
      <c r="C372" s="171" t="s">
        <v>43</v>
      </c>
      <c r="D372" s="52">
        <v>41</v>
      </c>
      <c r="E372" s="52" t="s">
        <v>570</v>
      </c>
      <c r="F372" s="321">
        <v>0</v>
      </c>
      <c r="G372" s="321">
        <v>0</v>
      </c>
      <c r="H372" s="162">
        <v>4736.5200000000004</v>
      </c>
      <c r="I372" s="324">
        <v>0</v>
      </c>
      <c r="J372" s="324">
        <v>5000</v>
      </c>
      <c r="K372" s="9"/>
      <c r="L372" s="9"/>
    </row>
    <row r="373" spans="1:12" ht="15.95" customHeight="1" x14ac:dyDescent="0.2">
      <c r="A373" s="52"/>
      <c r="B373" s="52"/>
      <c r="C373" s="171" t="s">
        <v>464</v>
      </c>
      <c r="D373" s="52">
        <v>41</v>
      </c>
      <c r="E373" s="52" t="s">
        <v>573</v>
      </c>
      <c r="F373" s="324">
        <v>420</v>
      </c>
      <c r="G373" s="324">
        <v>420</v>
      </c>
      <c r="H373" s="162">
        <v>82.17</v>
      </c>
      <c r="I373" s="324">
        <f t="shared" si="31"/>
        <v>19.564285714285713</v>
      </c>
      <c r="J373" s="324">
        <v>82</v>
      </c>
      <c r="K373" s="9"/>
      <c r="L373" s="9"/>
    </row>
    <row r="374" spans="1:12" ht="15.95" customHeight="1" x14ac:dyDescent="0.2">
      <c r="A374" s="52"/>
      <c r="B374" s="52"/>
      <c r="C374" s="171">
        <v>637002</v>
      </c>
      <c r="D374" s="52">
        <v>41</v>
      </c>
      <c r="E374" s="238" t="s">
        <v>733</v>
      </c>
      <c r="F374" s="324">
        <v>1000</v>
      </c>
      <c r="G374" s="324">
        <v>1000</v>
      </c>
      <c r="H374" s="162">
        <v>0</v>
      </c>
      <c r="I374" s="324">
        <f t="shared" si="31"/>
        <v>0</v>
      </c>
      <c r="J374" s="324">
        <v>1000</v>
      </c>
      <c r="K374" s="9"/>
      <c r="L374" s="9"/>
    </row>
    <row r="375" spans="1:12" ht="15.95" customHeight="1" x14ac:dyDescent="0.2">
      <c r="A375" s="52"/>
      <c r="B375" s="52"/>
      <c r="C375" s="171" t="s">
        <v>166</v>
      </c>
      <c r="D375" s="52">
        <v>41</v>
      </c>
      <c r="E375" s="52" t="s">
        <v>586</v>
      </c>
      <c r="F375" s="324">
        <v>360</v>
      </c>
      <c r="G375" s="324">
        <v>360</v>
      </c>
      <c r="H375" s="162">
        <v>270</v>
      </c>
      <c r="I375" s="324">
        <f t="shared" si="31"/>
        <v>75</v>
      </c>
      <c r="J375" s="324">
        <v>360</v>
      </c>
      <c r="K375" s="9"/>
      <c r="L375" s="9"/>
    </row>
    <row r="376" spans="1:12" ht="15.95" customHeight="1" x14ac:dyDescent="0.2">
      <c r="A376" s="52"/>
      <c r="B376" s="52"/>
      <c r="C376" s="239" t="s">
        <v>837</v>
      </c>
      <c r="D376" s="52"/>
      <c r="E376" s="238" t="s">
        <v>838</v>
      </c>
      <c r="F376" s="338">
        <v>0</v>
      </c>
      <c r="G376" s="338">
        <v>500</v>
      </c>
      <c r="H376" s="162">
        <v>559.72</v>
      </c>
      <c r="I376" s="324">
        <f t="shared" si="31"/>
        <v>111.944</v>
      </c>
      <c r="J376" s="338">
        <v>560</v>
      </c>
      <c r="K376" s="9"/>
      <c r="L376" s="9"/>
    </row>
    <row r="377" spans="1:12" ht="15.95" customHeight="1" x14ac:dyDescent="0.2">
      <c r="A377" s="52"/>
      <c r="B377" s="52"/>
      <c r="C377" s="246" t="s">
        <v>464</v>
      </c>
      <c r="D377" s="242">
        <v>41</v>
      </c>
      <c r="E377" s="242" t="s">
        <v>673</v>
      </c>
      <c r="F377" s="328">
        <v>427</v>
      </c>
      <c r="G377" s="328">
        <v>427</v>
      </c>
      <c r="H377" s="162">
        <v>0</v>
      </c>
      <c r="I377" s="324">
        <f t="shared" si="31"/>
        <v>0</v>
      </c>
      <c r="J377" s="328">
        <v>0</v>
      </c>
      <c r="K377" s="9"/>
      <c r="L377" s="9"/>
    </row>
    <row r="378" spans="1:12" ht="15.95" customHeight="1" x14ac:dyDescent="0.2">
      <c r="A378" s="52"/>
      <c r="B378" s="52"/>
      <c r="C378" s="246">
        <v>633006</v>
      </c>
      <c r="D378" s="242">
        <v>41</v>
      </c>
      <c r="E378" s="242" t="s">
        <v>732</v>
      </c>
      <c r="F378" s="328">
        <v>0</v>
      </c>
      <c r="G378" s="328">
        <v>0</v>
      </c>
      <c r="H378" s="162">
        <v>99.69</v>
      </c>
      <c r="I378" s="324">
        <v>0</v>
      </c>
      <c r="J378" s="328">
        <v>100</v>
      </c>
      <c r="K378" s="9"/>
      <c r="L378" s="9"/>
    </row>
    <row r="379" spans="1:12" ht="15.95" customHeight="1" x14ac:dyDescent="0.2">
      <c r="A379" s="52"/>
      <c r="B379" s="52"/>
      <c r="C379" s="171">
        <v>633006</v>
      </c>
      <c r="D379" s="52">
        <v>41</v>
      </c>
      <c r="E379" s="52" t="s">
        <v>656</v>
      </c>
      <c r="F379" s="321">
        <v>1300</v>
      </c>
      <c r="G379" s="321">
        <v>1300</v>
      </c>
      <c r="H379" s="162">
        <v>24.01</v>
      </c>
      <c r="I379" s="324">
        <f t="shared" si="31"/>
        <v>1.8469230769230769</v>
      </c>
      <c r="J379" s="321">
        <v>1300</v>
      </c>
      <c r="K379" s="9"/>
      <c r="L379" s="9"/>
    </row>
    <row r="380" spans="1:12" ht="15.95" customHeight="1" x14ac:dyDescent="0.2">
      <c r="A380" s="55"/>
      <c r="B380" s="55"/>
      <c r="C380" s="173">
        <v>633006</v>
      </c>
      <c r="D380" s="55">
        <v>41</v>
      </c>
      <c r="E380" s="52" t="s">
        <v>631</v>
      </c>
      <c r="F380" s="321">
        <v>28</v>
      </c>
      <c r="G380" s="321">
        <v>28</v>
      </c>
      <c r="H380" s="261">
        <v>0</v>
      </c>
      <c r="I380" s="324">
        <f t="shared" si="31"/>
        <v>0</v>
      </c>
      <c r="J380" s="321">
        <v>28</v>
      </c>
      <c r="K380" s="311"/>
      <c r="L380" s="311"/>
    </row>
    <row r="381" spans="1:12" ht="15.95" customHeight="1" x14ac:dyDescent="0.2">
      <c r="A381" s="52"/>
      <c r="B381" s="52"/>
      <c r="C381" s="171" t="s">
        <v>571</v>
      </c>
      <c r="D381" s="52">
        <v>41</v>
      </c>
      <c r="E381" s="52" t="s">
        <v>572</v>
      </c>
      <c r="F381" s="277">
        <v>130</v>
      </c>
      <c r="G381" s="277">
        <v>130</v>
      </c>
      <c r="H381" s="162">
        <v>72.34</v>
      </c>
      <c r="I381" s="324">
        <f t="shared" si="31"/>
        <v>55.646153846153844</v>
      </c>
      <c r="J381" s="277">
        <v>130</v>
      </c>
      <c r="K381" s="9"/>
      <c r="L381" s="9"/>
    </row>
    <row r="382" spans="1:12" ht="15.95" customHeight="1" x14ac:dyDescent="0.2">
      <c r="A382" s="55"/>
      <c r="B382" s="55"/>
      <c r="C382" s="78">
        <v>637004</v>
      </c>
      <c r="D382" s="55">
        <v>41</v>
      </c>
      <c r="E382" s="52" t="s">
        <v>588</v>
      </c>
      <c r="F382" s="277">
        <v>1900</v>
      </c>
      <c r="G382" s="277">
        <v>1900</v>
      </c>
      <c r="H382" s="261">
        <v>0</v>
      </c>
      <c r="I382" s="324">
        <f t="shared" si="31"/>
        <v>0</v>
      </c>
      <c r="J382" s="277">
        <v>1900</v>
      </c>
      <c r="K382" s="311"/>
      <c r="L382" s="311"/>
    </row>
    <row r="383" spans="1:12" ht="15.95" customHeight="1" x14ac:dyDescent="0.2">
      <c r="A383" s="55"/>
      <c r="B383" s="55"/>
      <c r="C383" s="78">
        <v>635006</v>
      </c>
      <c r="D383" s="55">
        <v>41</v>
      </c>
      <c r="E383" s="238" t="s">
        <v>976</v>
      </c>
      <c r="F383" s="277">
        <v>0</v>
      </c>
      <c r="G383" s="277">
        <v>0</v>
      </c>
      <c r="H383" s="261">
        <v>330.96</v>
      </c>
      <c r="I383" s="324">
        <v>0</v>
      </c>
      <c r="J383" s="277">
        <v>331</v>
      </c>
      <c r="K383" s="311"/>
      <c r="L383" s="311"/>
    </row>
    <row r="384" spans="1:12" ht="15.95" customHeight="1" x14ac:dyDescent="0.2">
      <c r="A384" s="55"/>
      <c r="B384" s="55"/>
      <c r="C384" s="78">
        <v>633010</v>
      </c>
      <c r="D384" s="55">
        <v>41</v>
      </c>
      <c r="E384" s="238" t="s">
        <v>734</v>
      </c>
      <c r="F384" s="329">
        <v>385</v>
      </c>
      <c r="G384" s="329">
        <v>385</v>
      </c>
      <c r="H384" s="261">
        <v>0</v>
      </c>
      <c r="I384" s="324">
        <f t="shared" si="31"/>
        <v>0</v>
      </c>
      <c r="J384" s="329">
        <v>385</v>
      </c>
      <c r="K384" s="311"/>
      <c r="L384" s="311"/>
    </row>
    <row r="385" spans="1:23" ht="15.95" customHeight="1" x14ac:dyDescent="0.2">
      <c r="A385" s="55"/>
      <c r="B385" s="55"/>
      <c r="C385" s="256" t="s">
        <v>927</v>
      </c>
      <c r="D385" s="55">
        <v>41</v>
      </c>
      <c r="E385" s="238" t="s">
        <v>928</v>
      </c>
      <c r="F385" s="324">
        <v>0</v>
      </c>
      <c r="G385" s="324">
        <v>0</v>
      </c>
      <c r="H385" s="258">
        <v>700</v>
      </c>
      <c r="I385" s="324">
        <v>0</v>
      </c>
      <c r="J385" s="324">
        <v>700</v>
      </c>
      <c r="K385" s="311"/>
      <c r="L385" s="311"/>
    </row>
    <row r="386" spans="1:23" ht="15.95" customHeight="1" x14ac:dyDescent="0.2">
      <c r="A386" s="55"/>
      <c r="B386" s="55"/>
      <c r="C386" s="256" t="s">
        <v>46</v>
      </c>
      <c r="D386" s="55">
        <v>41</v>
      </c>
      <c r="E386" s="238" t="s">
        <v>974</v>
      </c>
      <c r="F386" s="324">
        <v>0</v>
      </c>
      <c r="G386" s="324">
        <v>0</v>
      </c>
      <c r="H386" s="258">
        <v>131.19999999999999</v>
      </c>
      <c r="I386" s="324">
        <v>0</v>
      </c>
      <c r="J386" s="324">
        <v>131</v>
      </c>
      <c r="K386" s="311"/>
      <c r="L386" s="311"/>
    </row>
    <row r="387" spans="1:23" ht="15.95" customHeight="1" x14ac:dyDescent="0.2">
      <c r="A387" s="160" t="s">
        <v>378</v>
      </c>
      <c r="B387" s="52"/>
      <c r="C387" s="76"/>
      <c r="D387" s="52"/>
      <c r="E387" s="57" t="s">
        <v>64</v>
      </c>
      <c r="F387" s="322">
        <f>SUM(F356:F386)</f>
        <v>85270</v>
      </c>
      <c r="G387" s="322">
        <f>SUM(G356:G386)</f>
        <v>111004</v>
      </c>
      <c r="H387" s="363">
        <f t="shared" ref="H387:J387" si="32">SUM(H356:H386)</f>
        <v>92738.000000000015</v>
      </c>
      <c r="I387" s="300">
        <f>SUM(H387/G387)*100</f>
        <v>83.544737126590036</v>
      </c>
      <c r="J387" s="322">
        <f t="shared" si="32"/>
        <v>112089</v>
      </c>
      <c r="K387" s="150"/>
      <c r="L387" s="50">
        <f>SUM(F387)</f>
        <v>85270</v>
      </c>
      <c r="M387" s="50">
        <f>SUM(G387)</f>
        <v>111004</v>
      </c>
      <c r="N387" s="50">
        <f>SUM(H387)</f>
        <v>92738.000000000015</v>
      </c>
      <c r="O387" s="50">
        <f>SUM(I387)</f>
        <v>83.544737126590036</v>
      </c>
      <c r="P387" s="50">
        <f>SUM(J387)</f>
        <v>112089</v>
      </c>
      <c r="Q387" s="50"/>
      <c r="R387" s="50"/>
      <c r="S387" s="4"/>
      <c r="T387" s="4"/>
      <c r="U387" s="4"/>
      <c r="V387" s="4"/>
      <c r="W387" s="4"/>
    </row>
    <row r="388" spans="1:23" s="10" customFormat="1" ht="15.95" customHeight="1" x14ac:dyDescent="0.2">
      <c r="A388" s="96" t="s">
        <v>279</v>
      </c>
      <c r="B388" s="65"/>
      <c r="C388" s="105"/>
      <c r="D388" s="81"/>
      <c r="E388" s="81"/>
      <c r="F388" s="7"/>
      <c r="G388" s="7"/>
      <c r="H388" s="51"/>
      <c r="I388" s="9"/>
      <c r="J388" s="7"/>
      <c r="K388" s="9"/>
      <c r="L388" s="9"/>
    </row>
    <row r="389" spans="1:23" s="3" customFormat="1" ht="15.95" customHeight="1" x14ac:dyDescent="0.2">
      <c r="A389" s="97"/>
      <c r="B389" s="97" t="s">
        <v>379</v>
      </c>
      <c r="C389" s="112"/>
      <c r="D389" s="113"/>
      <c r="E389" s="97"/>
      <c r="F389" s="323"/>
      <c r="G389" s="323"/>
      <c r="H389" s="51"/>
      <c r="I389" s="9"/>
      <c r="J389" s="323"/>
      <c r="K389" s="9"/>
      <c r="L389" s="9"/>
    </row>
    <row r="390" spans="1:23" ht="15" customHeight="1" x14ac:dyDescent="0.2">
      <c r="A390" s="58"/>
      <c r="B390" s="102" t="s">
        <v>148</v>
      </c>
      <c r="C390" s="79"/>
      <c r="D390" s="64"/>
      <c r="E390" s="64" t="s">
        <v>149</v>
      </c>
      <c r="F390" s="321"/>
      <c r="G390" s="321"/>
      <c r="H390" s="203"/>
      <c r="I390" s="59"/>
      <c r="J390" s="321"/>
      <c r="K390" s="9"/>
      <c r="L390" s="9"/>
    </row>
    <row r="391" spans="1:23" ht="15" customHeight="1" x14ac:dyDescent="0.2">
      <c r="A391" s="160" t="s">
        <v>380</v>
      </c>
      <c r="B391" s="66"/>
      <c r="C391" s="76">
        <v>632001</v>
      </c>
      <c r="D391" s="52">
        <v>41</v>
      </c>
      <c r="E391" s="52" t="s">
        <v>454</v>
      </c>
      <c r="F391" s="321">
        <v>600</v>
      </c>
      <c r="G391" s="321">
        <v>600</v>
      </c>
      <c r="H391" s="162">
        <v>237.84</v>
      </c>
      <c r="I391" s="324">
        <f t="shared" ref="I391:I424" si="33">SUM(H391/G391)*100</f>
        <v>39.64</v>
      </c>
      <c r="J391" s="321">
        <v>400</v>
      </c>
      <c r="K391" s="9"/>
      <c r="L391" s="9"/>
    </row>
    <row r="392" spans="1:23" ht="15" customHeight="1" x14ac:dyDescent="0.2">
      <c r="A392" s="95"/>
      <c r="B392" s="66"/>
      <c r="C392" s="76">
        <v>635006</v>
      </c>
      <c r="D392" s="52">
        <v>41</v>
      </c>
      <c r="E392" s="52" t="s">
        <v>453</v>
      </c>
      <c r="F392" s="277">
        <v>500</v>
      </c>
      <c r="G392" s="277">
        <v>500</v>
      </c>
      <c r="H392" s="162">
        <v>0</v>
      </c>
      <c r="I392" s="324">
        <v>0</v>
      </c>
      <c r="J392" s="277">
        <v>500</v>
      </c>
      <c r="K392" s="9"/>
      <c r="L392" s="9"/>
    </row>
    <row r="393" spans="1:23" ht="15" customHeight="1" x14ac:dyDescent="0.2">
      <c r="A393" s="95"/>
      <c r="B393" s="66"/>
      <c r="C393" s="76">
        <v>637004</v>
      </c>
      <c r="D393" s="52">
        <v>41</v>
      </c>
      <c r="E393" s="238" t="s">
        <v>988</v>
      </c>
      <c r="F393" s="277">
        <v>0</v>
      </c>
      <c r="G393" s="277">
        <v>0</v>
      </c>
      <c r="H393" s="162">
        <v>216.61</v>
      </c>
      <c r="I393" s="324">
        <v>0</v>
      </c>
      <c r="J393" s="277">
        <v>217</v>
      </c>
      <c r="K393" s="9"/>
      <c r="L393" s="9"/>
    </row>
    <row r="394" spans="1:23" ht="15" customHeight="1" x14ac:dyDescent="0.2">
      <c r="A394" s="95"/>
      <c r="B394" s="66"/>
      <c r="C394" s="248" t="s">
        <v>108</v>
      </c>
      <c r="D394" s="52">
        <v>41</v>
      </c>
      <c r="E394" s="238" t="s">
        <v>997</v>
      </c>
      <c r="F394" s="277">
        <v>200</v>
      </c>
      <c r="G394" s="277">
        <v>200</v>
      </c>
      <c r="H394" s="162">
        <v>96</v>
      </c>
      <c r="I394" s="324">
        <f t="shared" si="33"/>
        <v>48</v>
      </c>
      <c r="J394" s="277">
        <v>200</v>
      </c>
      <c r="K394" s="9"/>
      <c r="L394" s="9"/>
    </row>
    <row r="395" spans="1:23" ht="15" customHeight="1" x14ac:dyDescent="0.2">
      <c r="A395" s="95"/>
      <c r="B395" s="66"/>
      <c r="C395" s="171" t="s">
        <v>44</v>
      </c>
      <c r="D395" s="52">
        <v>41</v>
      </c>
      <c r="E395" s="238" t="s">
        <v>828</v>
      </c>
      <c r="F395" s="324">
        <v>200</v>
      </c>
      <c r="G395" s="324">
        <v>200</v>
      </c>
      <c r="H395" s="162">
        <v>119.33</v>
      </c>
      <c r="I395" s="324">
        <f t="shared" si="33"/>
        <v>59.664999999999999</v>
      </c>
      <c r="J395" s="324">
        <v>200</v>
      </c>
      <c r="K395" s="9"/>
      <c r="L395" s="9"/>
    </row>
    <row r="396" spans="1:23" ht="15" customHeight="1" x14ac:dyDescent="0.2">
      <c r="A396" s="95"/>
      <c r="B396" s="66"/>
      <c r="C396" s="171" t="s">
        <v>94</v>
      </c>
      <c r="D396" s="52">
        <v>41</v>
      </c>
      <c r="E396" s="52" t="s">
        <v>574</v>
      </c>
      <c r="F396" s="321">
        <v>3593</v>
      </c>
      <c r="G396" s="321">
        <v>3593</v>
      </c>
      <c r="H396" s="162">
        <v>4021.47</v>
      </c>
      <c r="I396" s="324">
        <f t="shared" si="33"/>
        <v>111.9251322015029</v>
      </c>
      <c r="J396" s="321">
        <v>4100</v>
      </c>
      <c r="K396" s="9"/>
      <c r="L396" s="9"/>
    </row>
    <row r="397" spans="1:23" ht="15" customHeight="1" x14ac:dyDescent="0.2">
      <c r="A397" s="95"/>
      <c r="B397" s="66"/>
      <c r="C397" s="171" t="s">
        <v>496</v>
      </c>
      <c r="D397" s="52">
        <v>41</v>
      </c>
      <c r="E397" s="52" t="s">
        <v>575</v>
      </c>
      <c r="F397" s="321">
        <v>320</v>
      </c>
      <c r="G397" s="321">
        <v>320</v>
      </c>
      <c r="H397" s="162">
        <v>464.77</v>
      </c>
      <c r="I397" s="324">
        <f t="shared" si="33"/>
        <v>145.24062499999999</v>
      </c>
      <c r="J397" s="321">
        <v>465</v>
      </c>
      <c r="K397" s="9"/>
      <c r="L397" s="9"/>
    </row>
    <row r="398" spans="1:23" ht="15" customHeight="1" x14ac:dyDescent="0.2">
      <c r="A398" s="95"/>
      <c r="B398" s="66"/>
      <c r="C398" s="239" t="s">
        <v>701</v>
      </c>
      <c r="D398" s="52">
        <v>41</v>
      </c>
      <c r="E398" s="238" t="s">
        <v>1005</v>
      </c>
      <c r="F398" s="277">
        <v>500</v>
      </c>
      <c r="G398" s="277">
        <v>500</v>
      </c>
      <c r="H398" s="162">
        <v>0</v>
      </c>
      <c r="I398" s="324">
        <f t="shared" si="33"/>
        <v>0</v>
      </c>
      <c r="J398" s="277">
        <v>500</v>
      </c>
      <c r="K398" s="9"/>
      <c r="L398" s="9"/>
    </row>
    <row r="399" spans="1:23" ht="15" customHeight="1" x14ac:dyDescent="0.2">
      <c r="A399" s="95"/>
      <c r="B399" s="66"/>
      <c r="C399" s="239" t="s">
        <v>702</v>
      </c>
      <c r="D399" s="52">
        <v>41</v>
      </c>
      <c r="E399" s="238" t="s">
        <v>980</v>
      </c>
      <c r="F399" s="277">
        <v>0</v>
      </c>
      <c r="G399" s="277">
        <v>0</v>
      </c>
      <c r="H399" s="162">
        <v>182.58</v>
      </c>
      <c r="I399" s="324">
        <v>0</v>
      </c>
      <c r="J399" s="277">
        <v>183</v>
      </c>
      <c r="K399" s="9"/>
      <c r="L399" s="9"/>
    </row>
    <row r="400" spans="1:23" ht="15" customHeight="1" x14ac:dyDescent="0.2">
      <c r="A400" s="95"/>
      <c r="B400" s="66"/>
      <c r="C400" s="239" t="s">
        <v>735</v>
      </c>
      <c r="D400" s="52">
        <v>41</v>
      </c>
      <c r="E400" s="238" t="s">
        <v>981</v>
      </c>
      <c r="F400" s="277">
        <v>0</v>
      </c>
      <c r="G400" s="277">
        <v>0</v>
      </c>
      <c r="H400" s="162">
        <v>896.28</v>
      </c>
      <c r="I400" s="324">
        <v>0</v>
      </c>
      <c r="J400" s="277">
        <v>896</v>
      </c>
      <c r="K400" s="9"/>
      <c r="L400" s="9"/>
    </row>
    <row r="401" spans="1:12" ht="15" customHeight="1" x14ac:dyDescent="0.2">
      <c r="A401" s="95"/>
      <c r="B401" s="66"/>
      <c r="C401" s="239" t="s">
        <v>46</v>
      </c>
      <c r="D401" s="52">
        <v>41</v>
      </c>
      <c r="E401" s="238" t="s">
        <v>982</v>
      </c>
      <c r="F401" s="277">
        <v>0</v>
      </c>
      <c r="G401" s="277">
        <v>0</v>
      </c>
      <c r="H401" s="162">
        <v>8963.9699999999993</v>
      </c>
      <c r="I401" s="324">
        <v>0</v>
      </c>
      <c r="J401" s="277">
        <v>8963</v>
      </c>
      <c r="K401" s="9"/>
      <c r="L401" s="9"/>
    </row>
    <row r="402" spans="1:12" ht="15" customHeight="1" x14ac:dyDescent="0.2">
      <c r="A402" s="95"/>
      <c r="B402" s="66"/>
      <c r="C402" s="171">
        <v>634004</v>
      </c>
      <c r="D402" s="52">
        <v>41</v>
      </c>
      <c r="E402" s="52" t="s">
        <v>497</v>
      </c>
      <c r="F402" s="277">
        <v>367</v>
      </c>
      <c r="G402" s="277">
        <v>367</v>
      </c>
      <c r="H402" s="162">
        <v>285.60000000000002</v>
      </c>
      <c r="I402" s="324">
        <f t="shared" si="33"/>
        <v>77.820163487738427</v>
      </c>
      <c r="J402" s="277">
        <v>367</v>
      </c>
      <c r="K402" s="9"/>
      <c r="L402" s="9"/>
    </row>
    <row r="403" spans="1:12" ht="15" customHeight="1" x14ac:dyDescent="0.2">
      <c r="A403" s="95"/>
      <c r="B403" s="66"/>
      <c r="C403" s="171">
        <v>637005</v>
      </c>
      <c r="D403" s="52">
        <v>41</v>
      </c>
      <c r="E403" s="269" t="s">
        <v>648</v>
      </c>
      <c r="F403" s="277">
        <v>20000</v>
      </c>
      <c r="G403" s="277">
        <v>20000</v>
      </c>
      <c r="H403" s="162">
        <v>7065.91</v>
      </c>
      <c r="I403" s="324">
        <f t="shared" si="33"/>
        <v>35.329549999999998</v>
      </c>
      <c r="J403" s="277">
        <v>20000</v>
      </c>
      <c r="K403" s="9"/>
      <c r="L403" s="9"/>
    </row>
    <row r="404" spans="1:12" ht="15" customHeight="1" x14ac:dyDescent="0.2">
      <c r="A404" s="95"/>
      <c r="B404" s="66"/>
      <c r="C404" s="171" t="s">
        <v>42</v>
      </c>
      <c r="D404" s="52">
        <v>41</v>
      </c>
      <c r="E404" s="52" t="s">
        <v>150</v>
      </c>
      <c r="F404" s="277">
        <v>4000</v>
      </c>
      <c r="G404" s="277">
        <v>4000</v>
      </c>
      <c r="H404" s="162">
        <v>1605.71</v>
      </c>
      <c r="I404" s="324">
        <f t="shared" si="33"/>
        <v>40.142749999999999</v>
      </c>
      <c r="J404" s="277">
        <v>4000</v>
      </c>
      <c r="K404" s="9"/>
      <c r="L404" s="9"/>
    </row>
    <row r="405" spans="1:12" ht="15" customHeight="1" x14ac:dyDescent="0.2">
      <c r="A405" s="109"/>
      <c r="B405" s="100"/>
      <c r="C405" s="173" t="s">
        <v>41</v>
      </c>
      <c r="D405" s="55">
        <v>41</v>
      </c>
      <c r="E405" s="55" t="s">
        <v>216</v>
      </c>
      <c r="F405" s="277">
        <v>1924</v>
      </c>
      <c r="G405" s="277">
        <v>1924</v>
      </c>
      <c r="H405" s="162">
        <v>41.9</v>
      </c>
      <c r="I405" s="324">
        <f t="shared" si="33"/>
        <v>2.1777546777546775</v>
      </c>
      <c r="J405" s="277">
        <v>1924</v>
      </c>
      <c r="K405" s="9"/>
      <c r="L405" s="9"/>
    </row>
    <row r="406" spans="1:12" ht="15" customHeight="1" x14ac:dyDescent="0.2">
      <c r="A406" s="109"/>
      <c r="B406" s="100"/>
      <c r="C406" s="173" t="s">
        <v>576</v>
      </c>
      <c r="D406" s="55">
        <v>41</v>
      </c>
      <c r="E406" s="55" t="s">
        <v>577</v>
      </c>
      <c r="F406" s="321">
        <v>536</v>
      </c>
      <c r="G406" s="321">
        <v>536</v>
      </c>
      <c r="H406" s="259">
        <v>25.34</v>
      </c>
      <c r="I406" s="324">
        <f t="shared" si="33"/>
        <v>4.7276119402985071</v>
      </c>
      <c r="J406" s="321">
        <v>26</v>
      </c>
      <c r="K406" s="9"/>
      <c r="L406" s="9"/>
    </row>
    <row r="407" spans="1:12" ht="15" customHeight="1" x14ac:dyDescent="0.2">
      <c r="A407" s="109"/>
      <c r="B407" s="100"/>
      <c r="C407" s="173">
        <v>636002</v>
      </c>
      <c r="D407" s="55">
        <v>41</v>
      </c>
      <c r="E407" s="55" t="s">
        <v>578</v>
      </c>
      <c r="F407" s="321">
        <v>2032</v>
      </c>
      <c r="G407" s="321">
        <v>2032</v>
      </c>
      <c r="H407" s="259">
        <v>2610</v>
      </c>
      <c r="I407" s="324">
        <f t="shared" si="33"/>
        <v>128.44488188976376</v>
      </c>
      <c r="J407" s="321">
        <v>2610</v>
      </c>
      <c r="K407" s="9"/>
      <c r="L407" s="9"/>
    </row>
    <row r="408" spans="1:12" ht="15" customHeight="1" x14ac:dyDescent="0.2">
      <c r="A408" s="109"/>
      <c r="B408" s="100"/>
      <c r="C408" s="78">
        <v>633006</v>
      </c>
      <c r="D408" s="55">
        <v>41</v>
      </c>
      <c r="E408" s="55" t="s">
        <v>637</v>
      </c>
      <c r="F408" s="277">
        <v>2600</v>
      </c>
      <c r="G408" s="277">
        <v>2600</v>
      </c>
      <c r="H408" s="259">
        <v>1042.27</v>
      </c>
      <c r="I408" s="324">
        <f t="shared" si="33"/>
        <v>40.087307692307697</v>
      </c>
      <c r="J408" s="277">
        <v>2600</v>
      </c>
      <c r="K408" s="9"/>
      <c r="L408" s="9"/>
    </row>
    <row r="409" spans="1:12" ht="15" customHeight="1" x14ac:dyDescent="0.2">
      <c r="A409" s="109"/>
      <c r="B409" s="100"/>
      <c r="C409" s="78">
        <v>642014</v>
      </c>
      <c r="D409" s="55">
        <v>41</v>
      </c>
      <c r="E409" s="55" t="s">
        <v>660</v>
      </c>
      <c r="F409" s="277">
        <v>3734</v>
      </c>
      <c r="G409" s="277">
        <v>3734</v>
      </c>
      <c r="H409" s="259">
        <v>2960</v>
      </c>
      <c r="I409" s="324">
        <f t="shared" si="33"/>
        <v>79.271558650241019</v>
      </c>
      <c r="J409" s="277">
        <v>2960</v>
      </c>
      <c r="K409" s="9"/>
      <c r="L409" s="9"/>
    </row>
    <row r="410" spans="1:12" ht="15" customHeight="1" x14ac:dyDescent="0.2">
      <c r="A410" s="109"/>
      <c r="B410" s="100"/>
      <c r="C410" s="247">
        <v>637005</v>
      </c>
      <c r="D410" s="245">
        <v>111</v>
      </c>
      <c r="E410" s="245" t="s">
        <v>824</v>
      </c>
      <c r="F410" s="277">
        <v>12000</v>
      </c>
      <c r="G410" s="277">
        <v>12000</v>
      </c>
      <c r="H410" s="259">
        <v>10828.94</v>
      </c>
      <c r="I410" s="324">
        <f t="shared" si="33"/>
        <v>90.241166666666672</v>
      </c>
      <c r="J410" s="277">
        <v>10829</v>
      </c>
      <c r="K410" s="9"/>
      <c r="L410" s="9"/>
    </row>
    <row r="411" spans="1:12" ht="15" customHeight="1" x14ac:dyDescent="0.2">
      <c r="A411" s="109"/>
      <c r="B411" s="100"/>
      <c r="C411" s="247">
        <v>637005</v>
      </c>
      <c r="D411" s="245" t="s">
        <v>664</v>
      </c>
      <c r="E411" s="245" t="s">
        <v>826</v>
      </c>
      <c r="F411" s="277">
        <v>1000</v>
      </c>
      <c r="G411" s="277">
        <v>1000</v>
      </c>
      <c r="H411" s="259">
        <v>1200</v>
      </c>
      <c r="I411" s="324">
        <f t="shared" si="33"/>
        <v>120</v>
      </c>
      <c r="J411" s="277">
        <v>1200</v>
      </c>
      <c r="K411" s="9"/>
      <c r="L411" s="9"/>
    </row>
    <row r="412" spans="1:12" ht="15" customHeight="1" x14ac:dyDescent="0.2">
      <c r="A412" s="109"/>
      <c r="B412" s="100"/>
      <c r="C412" s="247">
        <v>637005</v>
      </c>
      <c r="D412" s="245" t="s">
        <v>664</v>
      </c>
      <c r="E412" s="245" t="s">
        <v>827</v>
      </c>
      <c r="F412" s="277">
        <v>1200</v>
      </c>
      <c r="G412" s="277">
        <v>1200</v>
      </c>
      <c r="H412" s="259">
        <v>4200</v>
      </c>
      <c r="I412" s="324">
        <f t="shared" si="33"/>
        <v>350</v>
      </c>
      <c r="J412" s="277">
        <v>4200</v>
      </c>
      <c r="K412" s="9"/>
      <c r="L412" s="9"/>
    </row>
    <row r="413" spans="1:12" ht="15" customHeight="1" x14ac:dyDescent="0.2">
      <c r="A413" s="109"/>
      <c r="B413" s="100"/>
      <c r="C413" s="247">
        <v>637005</v>
      </c>
      <c r="D413" s="245">
        <v>41</v>
      </c>
      <c r="E413" s="245" t="s">
        <v>825</v>
      </c>
      <c r="F413" s="277">
        <v>3000</v>
      </c>
      <c r="G413" s="277">
        <v>3000</v>
      </c>
      <c r="H413" s="259">
        <v>1297.5</v>
      </c>
      <c r="I413" s="324">
        <f t="shared" si="33"/>
        <v>43.25</v>
      </c>
      <c r="J413" s="277">
        <v>1298</v>
      </c>
      <c r="K413" s="9"/>
      <c r="L413" s="9"/>
    </row>
    <row r="414" spans="1:12" ht="15" customHeight="1" x14ac:dyDescent="0.2">
      <c r="A414" s="109"/>
      <c r="B414" s="100"/>
      <c r="C414" s="247" t="s">
        <v>905</v>
      </c>
      <c r="D414" s="245">
        <v>41</v>
      </c>
      <c r="E414" s="245" t="s">
        <v>998</v>
      </c>
      <c r="F414" s="277">
        <v>0</v>
      </c>
      <c r="G414" s="277">
        <v>0</v>
      </c>
      <c r="H414" s="259">
        <v>200</v>
      </c>
      <c r="I414" s="324">
        <v>0</v>
      </c>
      <c r="J414" s="277">
        <v>200</v>
      </c>
      <c r="K414" s="9"/>
      <c r="L414" s="9"/>
    </row>
    <row r="415" spans="1:12" ht="15" customHeight="1" x14ac:dyDescent="0.2">
      <c r="A415" s="109"/>
      <c r="B415" s="100"/>
      <c r="C415" s="247" t="s">
        <v>978</v>
      </c>
      <c r="D415" s="245">
        <v>41</v>
      </c>
      <c r="E415" s="245" t="s">
        <v>979</v>
      </c>
      <c r="F415" s="277">
        <v>0</v>
      </c>
      <c r="G415" s="277">
        <v>0</v>
      </c>
      <c r="H415" s="259">
        <v>65.099999999999994</v>
      </c>
      <c r="I415" s="324">
        <v>0</v>
      </c>
      <c r="J415" s="277">
        <v>65</v>
      </c>
      <c r="K415" s="9"/>
      <c r="L415" s="9"/>
    </row>
    <row r="416" spans="1:12" ht="15" customHeight="1" x14ac:dyDescent="0.2">
      <c r="A416" s="109"/>
      <c r="B416" s="100"/>
      <c r="C416" s="247" t="s">
        <v>995</v>
      </c>
      <c r="D416" s="245">
        <v>41</v>
      </c>
      <c r="E416" s="245" t="s">
        <v>996</v>
      </c>
      <c r="F416" s="277">
        <v>0</v>
      </c>
      <c r="G416" s="277">
        <v>0</v>
      </c>
      <c r="H416" s="259">
        <v>563.88</v>
      </c>
      <c r="I416" s="324">
        <v>0</v>
      </c>
      <c r="J416" s="277">
        <v>564</v>
      </c>
      <c r="K416" s="9"/>
      <c r="L416" s="9"/>
    </row>
    <row r="417" spans="1:23" ht="15" customHeight="1" x14ac:dyDescent="0.2">
      <c r="A417" s="109"/>
      <c r="B417" s="100"/>
      <c r="C417" s="247" t="s">
        <v>983</v>
      </c>
      <c r="D417" s="245">
        <v>41</v>
      </c>
      <c r="E417" s="245" t="s">
        <v>984</v>
      </c>
      <c r="F417" s="277">
        <v>0</v>
      </c>
      <c r="G417" s="277">
        <v>0</v>
      </c>
      <c r="H417" s="259">
        <v>240</v>
      </c>
      <c r="I417" s="324">
        <v>0</v>
      </c>
      <c r="J417" s="277">
        <v>240</v>
      </c>
      <c r="K417" s="9"/>
      <c r="L417" s="9"/>
    </row>
    <row r="418" spans="1:23" ht="15" customHeight="1" x14ac:dyDescent="0.2">
      <c r="A418" s="109"/>
      <c r="B418" s="100"/>
      <c r="C418" s="247">
        <v>637002</v>
      </c>
      <c r="D418" s="245">
        <v>41</v>
      </c>
      <c r="E418" s="245" t="s">
        <v>985</v>
      </c>
      <c r="F418" s="277">
        <v>0</v>
      </c>
      <c r="G418" s="277">
        <v>0</v>
      </c>
      <c r="H418" s="259">
        <v>177.18</v>
      </c>
      <c r="I418" s="324">
        <v>0</v>
      </c>
      <c r="J418" s="277">
        <v>177</v>
      </c>
      <c r="K418" s="9"/>
      <c r="L418" s="9"/>
    </row>
    <row r="419" spans="1:23" ht="15" customHeight="1" x14ac:dyDescent="0.2">
      <c r="A419" s="109"/>
      <c r="B419" s="100"/>
      <c r="C419" s="247" t="s">
        <v>986</v>
      </c>
      <c r="D419" s="245">
        <v>41</v>
      </c>
      <c r="E419" s="245" t="s">
        <v>987</v>
      </c>
      <c r="F419" s="277">
        <v>0</v>
      </c>
      <c r="G419" s="277">
        <v>0</v>
      </c>
      <c r="H419" s="259">
        <v>600</v>
      </c>
      <c r="I419" s="324">
        <v>0</v>
      </c>
      <c r="J419" s="277">
        <v>600</v>
      </c>
      <c r="K419" s="9"/>
      <c r="L419" s="9"/>
    </row>
    <row r="420" spans="1:23" ht="15" customHeight="1" x14ac:dyDescent="0.2">
      <c r="A420" s="109"/>
      <c r="B420" s="100"/>
      <c r="C420" s="247" t="s">
        <v>989</v>
      </c>
      <c r="D420" s="245">
        <v>41</v>
      </c>
      <c r="E420" s="245" t="s">
        <v>990</v>
      </c>
      <c r="F420" s="277">
        <v>0</v>
      </c>
      <c r="G420" s="277">
        <v>0</v>
      </c>
      <c r="H420" s="259">
        <v>1080</v>
      </c>
      <c r="I420" s="324">
        <v>0</v>
      </c>
      <c r="J420" s="277">
        <v>1080</v>
      </c>
      <c r="K420" s="9"/>
      <c r="L420" s="9"/>
    </row>
    <row r="421" spans="1:23" ht="15" customHeight="1" x14ac:dyDescent="0.2">
      <c r="A421" s="109"/>
      <c r="B421" s="100"/>
      <c r="C421" s="247" t="s">
        <v>991</v>
      </c>
      <c r="D421" s="245">
        <v>41</v>
      </c>
      <c r="E421" s="245" t="s">
        <v>992</v>
      </c>
      <c r="F421" s="277">
        <v>0</v>
      </c>
      <c r="G421" s="277">
        <v>0</v>
      </c>
      <c r="H421" s="259">
        <v>4452</v>
      </c>
      <c r="I421" s="324">
        <v>0</v>
      </c>
      <c r="J421" s="277">
        <v>4452</v>
      </c>
      <c r="K421" s="9"/>
      <c r="L421" s="9"/>
    </row>
    <row r="422" spans="1:23" ht="15" customHeight="1" x14ac:dyDescent="0.2">
      <c r="A422" s="109"/>
      <c r="B422" s="100"/>
      <c r="C422" s="247" t="s">
        <v>993</v>
      </c>
      <c r="D422" s="245">
        <v>41</v>
      </c>
      <c r="E422" s="245" t="s">
        <v>994</v>
      </c>
      <c r="F422" s="277">
        <v>0</v>
      </c>
      <c r="G422" s="277">
        <v>0</v>
      </c>
      <c r="H422" s="259">
        <v>480</v>
      </c>
      <c r="I422" s="324">
        <v>0</v>
      </c>
      <c r="J422" s="277">
        <v>480</v>
      </c>
      <c r="K422" s="9"/>
      <c r="L422" s="9"/>
    </row>
    <row r="423" spans="1:23" ht="15" customHeight="1" x14ac:dyDescent="0.2">
      <c r="A423" s="109"/>
      <c r="B423" s="100"/>
      <c r="C423" s="247" t="s">
        <v>43</v>
      </c>
      <c r="D423" s="245" t="s">
        <v>659</v>
      </c>
      <c r="E423" s="245" t="s">
        <v>999</v>
      </c>
      <c r="F423" s="277">
        <v>0</v>
      </c>
      <c r="G423" s="277">
        <v>0</v>
      </c>
      <c r="H423" s="259">
        <v>500</v>
      </c>
      <c r="I423" s="324">
        <v>0</v>
      </c>
      <c r="J423" s="277">
        <v>500</v>
      </c>
      <c r="K423" s="9"/>
      <c r="L423" s="9"/>
    </row>
    <row r="424" spans="1:23" ht="15" customHeight="1" x14ac:dyDescent="0.2">
      <c r="A424" s="160" t="s">
        <v>380</v>
      </c>
      <c r="B424" s="52"/>
      <c r="C424" s="76"/>
      <c r="D424" s="52"/>
      <c r="E424" s="57" t="s">
        <v>64</v>
      </c>
      <c r="F424" s="300">
        <f>SUM(F390:F413)</f>
        <v>58306</v>
      </c>
      <c r="G424" s="300">
        <f>SUM(G390:G413)</f>
        <v>58306</v>
      </c>
      <c r="H424" s="364">
        <f t="shared" ref="H424:J424" si="34">SUM(H390:H413)</f>
        <v>48362.020000000004</v>
      </c>
      <c r="I424" s="300">
        <f t="shared" si="33"/>
        <v>82.94518574417728</v>
      </c>
      <c r="J424" s="300">
        <f t="shared" si="34"/>
        <v>68638</v>
      </c>
      <c r="K424" s="150"/>
      <c r="L424" s="50">
        <f>SUM(F424)</f>
        <v>58306</v>
      </c>
      <c r="M424" s="50">
        <f>SUM(G424)</f>
        <v>58306</v>
      </c>
      <c r="N424" s="50">
        <f>SUM(H424)</f>
        <v>48362.020000000004</v>
      </c>
      <c r="O424" s="50">
        <f>SUM(I424)</f>
        <v>82.94518574417728</v>
      </c>
      <c r="P424" s="50">
        <f>SUM(J424)</f>
        <v>68638</v>
      </c>
      <c r="Q424" s="50"/>
      <c r="R424" s="50"/>
      <c r="S424" s="4"/>
      <c r="T424" s="4"/>
      <c r="U424" s="4"/>
      <c r="V424" s="4"/>
      <c r="W424" s="4"/>
    </row>
    <row r="425" spans="1:23" s="10" customFormat="1" ht="15.95" customHeight="1" x14ac:dyDescent="0.2">
      <c r="A425" s="65" t="s">
        <v>279</v>
      </c>
      <c r="B425" s="114"/>
      <c r="C425" s="115"/>
      <c r="D425" s="81"/>
      <c r="E425" s="81"/>
      <c r="F425" s="323"/>
      <c r="G425" s="323"/>
      <c r="H425" s="51"/>
      <c r="I425" s="9"/>
      <c r="J425" s="323"/>
      <c r="K425" s="9"/>
      <c r="L425" s="9"/>
    </row>
    <row r="426" spans="1:23" s="3" customFormat="1" ht="15.95" customHeight="1" x14ac:dyDescent="0.2">
      <c r="A426" s="97"/>
      <c r="B426" s="97" t="s">
        <v>381</v>
      </c>
      <c r="C426" s="112"/>
      <c r="D426" s="113"/>
      <c r="E426" s="97"/>
      <c r="F426" s="323"/>
      <c r="G426" s="323"/>
      <c r="H426" s="51"/>
      <c r="I426" s="9"/>
      <c r="J426" s="323"/>
      <c r="K426" s="9"/>
      <c r="L426" s="9"/>
    </row>
    <row r="427" spans="1:23" ht="15.95" customHeight="1" x14ac:dyDescent="0.2">
      <c r="A427" s="58"/>
      <c r="B427" s="64" t="s">
        <v>520</v>
      </c>
      <c r="C427" s="79"/>
      <c r="D427" s="64"/>
      <c r="E427" s="64" t="s">
        <v>151</v>
      </c>
      <c r="F427" s="321"/>
      <c r="G427" s="321"/>
      <c r="H427" s="203"/>
      <c r="I427" s="59"/>
      <c r="J427" s="321"/>
      <c r="K427" s="9"/>
      <c r="L427" s="9"/>
    </row>
    <row r="428" spans="1:23" ht="15.95" customHeight="1" x14ac:dyDescent="0.2">
      <c r="A428" s="160" t="s">
        <v>395</v>
      </c>
      <c r="B428" s="66"/>
      <c r="C428" s="76">
        <v>633016</v>
      </c>
      <c r="D428" s="52">
        <v>41</v>
      </c>
      <c r="E428" s="52" t="s">
        <v>498</v>
      </c>
      <c r="F428" s="321">
        <v>300</v>
      </c>
      <c r="G428" s="321">
        <v>300</v>
      </c>
      <c r="H428" s="203">
        <v>270.23</v>
      </c>
      <c r="I428" s="324">
        <f t="shared" ref="I428:I431" si="35">SUM(H428/G428)*100</f>
        <v>90.076666666666668</v>
      </c>
      <c r="J428" s="321">
        <v>300</v>
      </c>
      <c r="K428" s="9"/>
      <c r="L428" s="9"/>
    </row>
    <row r="429" spans="1:23" ht="15.95" customHeight="1" x14ac:dyDescent="0.2">
      <c r="A429" s="52"/>
      <c r="B429" s="66"/>
      <c r="C429" s="76">
        <v>637027</v>
      </c>
      <c r="D429" s="52">
        <v>41</v>
      </c>
      <c r="E429" s="52" t="s">
        <v>152</v>
      </c>
      <c r="F429" s="321">
        <v>90</v>
      </c>
      <c r="G429" s="321">
        <v>90</v>
      </c>
      <c r="H429" s="203">
        <v>390</v>
      </c>
      <c r="I429" s="324">
        <f t="shared" si="35"/>
        <v>433.33333333333331</v>
      </c>
      <c r="J429" s="321">
        <v>390</v>
      </c>
      <c r="K429" s="9"/>
      <c r="L429" s="9"/>
    </row>
    <row r="430" spans="1:23" ht="15.95" customHeight="1" x14ac:dyDescent="0.2">
      <c r="A430" s="52"/>
      <c r="B430" s="66"/>
      <c r="C430" s="76">
        <v>621</v>
      </c>
      <c r="D430" s="52">
        <v>41</v>
      </c>
      <c r="E430" s="52" t="s">
        <v>629</v>
      </c>
      <c r="F430" s="324">
        <v>25</v>
      </c>
      <c r="G430" s="324">
        <v>25</v>
      </c>
      <c r="H430" s="203">
        <v>123.88</v>
      </c>
      <c r="I430" s="324">
        <f t="shared" si="35"/>
        <v>495.52</v>
      </c>
      <c r="J430" s="324">
        <v>124</v>
      </c>
      <c r="K430" s="9"/>
      <c r="L430" s="9"/>
    </row>
    <row r="431" spans="1:23" ht="15.95" customHeight="1" x14ac:dyDescent="0.2">
      <c r="A431" s="160" t="s">
        <v>395</v>
      </c>
      <c r="B431" s="52"/>
      <c r="C431" s="76"/>
      <c r="D431" s="52"/>
      <c r="E431" s="57" t="s">
        <v>64</v>
      </c>
      <c r="F431" s="300">
        <f>SUM(F427:F430)</f>
        <v>415</v>
      </c>
      <c r="G431" s="300">
        <f>SUM(G427:G430)</f>
        <v>415</v>
      </c>
      <c r="H431" s="364">
        <f t="shared" ref="H431:J431" si="36">SUM(H427:H430)</f>
        <v>784.11</v>
      </c>
      <c r="I431" s="300">
        <f t="shared" si="35"/>
        <v>188.94216867469879</v>
      </c>
      <c r="J431" s="300">
        <f t="shared" si="36"/>
        <v>814</v>
      </c>
      <c r="K431" s="150"/>
      <c r="L431" s="50">
        <f>SUM(F431)</f>
        <v>415</v>
      </c>
      <c r="M431" s="50">
        <f>SUM(G431)</f>
        <v>415</v>
      </c>
      <c r="N431" s="50">
        <f>SUM(H431)</f>
        <v>784.11</v>
      </c>
      <c r="O431" s="50">
        <f>SUM(I431)</f>
        <v>188.94216867469879</v>
      </c>
      <c r="P431" s="50">
        <f>SUM(J431)</f>
        <v>814</v>
      </c>
      <c r="Q431" s="50"/>
      <c r="R431" s="50"/>
      <c r="S431" s="4"/>
      <c r="T431" s="4"/>
      <c r="U431" s="4"/>
      <c r="V431" s="4"/>
      <c r="W431" s="4"/>
    </row>
    <row r="432" spans="1:23" ht="15.95" customHeight="1" x14ac:dyDescent="0.2">
      <c r="A432" s="381"/>
      <c r="B432" s="81"/>
      <c r="C432" s="80"/>
      <c r="D432" s="81"/>
      <c r="E432" s="65"/>
      <c r="F432" s="379"/>
      <c r="G432" s="379"/>
      <c r="H432" s="380"/>
      <c r="I432" s="379"/>
      <c r="J432" s="379"/>
      <c r="K432" s="150"/>
      <c r="L432" s="50"/>
      <c r="M432" s="50"/>
      <c r="N432" s="50"/>
      <c r="O432" s="50"/>
      <c r="P432" s="50"/>
      <c r="Q432" s="50"/>
      <c r="R432" s="50"/>
      <c r="S432" s="4"/>
      <c r="T432" s="4"/>
      <c r="U432" s="4"/>
      <c r="V432" s="4"/>
      <c r="W432" s="4"/>
    </row>
    <row r="433" spans="1:23" s="10" customFormat="1" ht="15.95" customHeight="1" x14ac:dyDescent="0.2">
      <c r="A433" s="65" t="s">
        <v>285</v>
      </c>
      <c r="B433" s="81"/>
      <c r="C433" s="80"/>
      <c r="D433" s="81"/>
      <c r="E433" s="81"/>
      <c r="F433" s="323"/>
      <c r="G433" s="323"/>
      <c r="H433" s="51"/>
      <c r="I433" s="9"/>
      <c r="J433" s="323"/>
      <c r="K433" s="9"/>
      <c r="L433" s="9"/>
    </row>
    <row r="434" spans="1:23" s="8" customFormat="1" ht="15.95" customHeight="1" x14ac:dyDescent="0.2">
      <c r="A434" s="89" t="s">
        <v>401</v>
      </c>
      <c r="B434" s="97" t="s">
        <v>416</v>
      </c>
      <c r="C434" s="98"/>
      <c r="D434" s="89"/>
      <c r="E434" s="89"/>
      <c r="F434" s="360"/>
      <c r="G434" s="360"/>
      <c r="H434" s="51"/>
      <c r="I434" s="9"/>
      <c r="J434" s="360"/>
      <c r="K434" s="9"/>
      <c r="L434" s="9"/>
    </row>
    <row r="435" spans="1:23" ht="15.95" customHeight="1" x14ac:dyDescent="0.2">
      <c r="A435" s="58"/>
      <c r="B435" s="102" t="s">
        <v>153</v>
      </c>
      <c r="C435" s="79"/>
      <c r="D435" s="64"/>
      <c r="E435" s="64" t="s">
        <v>154</v>
      </c>
      <c r="F435" s="324"/>
      <c r="G435" s="324"/>
      <c r="H435" s="203"/>
      <c r="I435" s="59"/>
      <c r="J435" s="324"/>
      <c r="K435" s="9"/>
      <c r="L435" s="9"/>
    </row>
    <row r="436" spans="1:23" ht="15.95" customHeight="1" x14ac:dyDescent="0.2">
      <c r="A436" s="95" t="s">
        <v>286</v>
      </c>
      <c r="B436" s="66"/>
      <c r="C436" s="76">
        <v>632001</v>
      </c>
      <c r="D436" s="52">
        <v>41</v>
      </c>
      <c r="E436" s="52" t="s">
        <v>155</v>
      </c>
      <c r="F436" s="324">
        <v>2565</v>
      </c>
      <c r="G436" s="324">
        <v>2565</v>
      </c>
      <c r="H436" s="203">
        <v>3898.48</v>
      </c>
      <c r="I436" s="324">
        <f t="shared" ref="I436:I439" si="37">SUM(H436/G436)*100</f>
        <v>151.98752436647175</v>
      </c>
      <c r="J436" s="324">
        <v>3898</v>
      </c>
      <c r="K436" s="9"/>
      <c r="L436" s="9"/>
    </row>
    <row r="437" spans="1:23" ht="15.95" customHeight="1" x14ac:dyDescent="0.2">
      <c r="A437" s="95"/>
      <c r="B437" s="66"/>
      <c r="C437" s="76">
        <v>632003</v>
      </c>
      <c r="D437" s="52">
        <v>41</v>
      </c>
      <c r="E437" s="52" t="s">
        <v>156</v>
      </c>
      <c r="F437" s="329">
        <v>470</v>
      </c>
      <c r="G437" s="329">
        <v>470</v>
      </c>
      <c r="H437" s="314">
        <v>357.24</v>
      </c>
      <c r="I437" s="324">
        <f t="shared" si="37"/>
        <v>76.008510638297878</v>
      </c>
      <c r="J437" s="329">
        <v>470</v>
      </c>
      <c r="K437" s="9"/>
      <c r="L437" s="9"/>
    </row>
    <row r="438" spans="1:23" ht="15.95" customHeight="1" x14ac:dyDescent="0.2">
      <c r="A438" s="52"/>
      <c r="B438" s="52"/>
      <c r="C438" s="76">
        <v>635005</v>
      </c>
      <c r="D438" s="52">
        <v>41</v>
      </c>
      <c r="E438" s="238" t="s">
        <v>820</v>
      </c>
      <c r="F438" s="329">
        <v>9000</v>
      </c>
      <c r="G438" s="329">
        <v>9000</v>
      </c>
      <c r="H438" s="314">
        <v>1724.47</v>
      </c>
      <c r="I438" s="324">
        <f t="shared" si="37"/>
        <v>19.160777777777778</v>
      </c>
      <c r="J438" s="329">
        <v>3000</v>
      </c>
      <c r="K438" s="9"/>
      <c r="L438" s="9"/>
    </row>
    <row r="439" spans="1:23" ht="15.95" customHeight="1" x14ac:dyDescent="0.2">
      <c r="A439" s="95" t="s">
        <v>286</v>
      </c>
      <c r="B439" s="52"/>
      <c r="C439" s="76"/>
      <c r="D439" s="52"/>
      <c r="E439" s="57" t="s">
        <v>64</v>
      </c>
      <c r="F439" s="300">
        <f>SUM(F436:F438)</f>
        <v>12035</v>
      </c>
      <c r="G439" s="300">
        <f>SUM(G436:G438)</f>
        <v>12035</v>
      </c>
      <c r="H439" s="364">
        <f t="shared" ref="H439:J439" si="38">SUM(H436:H438)</f>
        <v>5980.1900000000005</v>
      </c>
      <c r="I439" s="300">
        <f t="shared" si="37"/>
        <v>49.689987536352312</v>
      </c>
      <c r="J439" s="300">
        <f t="shared" si="38"/>
        <v>7368</v>
      </c>
      <c r="K439" s="150"/>
      <c r="L439" s="50">
        <f>SUM(F439)</f>
        <v>12035</v>
      </c>
      <c r="M439" s="50">
        <f>SUM(G439)</f>
        <v>12035</v>
      </c>
      <c r="N439" s="50">
        <f>SUM(H439)</f>
        <v>5980.1900000000005</v>
      </c>
      <c r="O439" s="50">
        <f>SUM(I439)</f>
        <v>49.689987536352312</v>
      </c>
      <c r="P439" s="50">
        <f>SUM(J439)</f>
        <v>7368</v>
      </c>
      <c r="Q439" s="50"/>
      <c r="R439" s="50"/>
      <c r="S439" s="4"/>
      <c r="T439" s="4"/>
      <c r="U439" s="4"/>
      <c r="V439" s="4"/>
      <c r="W439" s="4"/>
    </row>
    <row r="440" spans="1:23" s="10" customFormat="1" ht="15.95" customHeight="1" x14ac:dyDescent="0.2">
      <c r="A440" s="65" t="s">
        <v>270</v>
      </c>
      <c r="B440" s="65"/>
      <c r="C440" s="105"/>
      <c r="D440" s="65"/>
      <c r="E440" s="65"/>
      <c r="F440" s="323"/>
      <c r="G440" s="323"/>
      <c r="H440" s="51"/>
      <c r="I440" s="9"/>
      <c r="J440" s="323"/>
      <c r="K440" s="9"/>
      <c r="L440" s="9"/>
    </row>
    <row r="441" spans="1:23" s="8" customFormat="1" ht="15.95" customHeight="1" x14ac:dyDescent="0.2">
      <c r="A441" s="97" t="s">
        <v>417</v>
      </c>
      <c r="B441" s="97" t="s">
        <v>418</v>
      </c>
      <c r="C441" s="116"/>
      <c r="D441" s="97"/>
      <c r="E441" s="97"/>
      <c r="F441" s="323"/>
      <c r="G441" s="323"/>
      <c r="H441" s="51"/>
      <c r="I441" s="9"/>
      <c r="J441" s="323"/>
      <c r="K441" s="9"/>
      <c r="L441" s="9"/>
    </row>
    <row r="442" spans="1:23" ht="15.95" customHeight="1" x14ac:dyDescent="0.2">
      <c r="A442" s="58"/>
      <c r="B442" s="102" t="s">
        <v>157</v>
      </c>
      <c r="C442" s="79"/>
      <c r="D442" s="64"/>
      <c r="E442" s="64" t="s">
        <v>158</v>
      </c>
      <c r="F442" s="321"/>
      <c r="G442" s="321"/>
      <c r="H442" s="313"/>
      <c r="I442" s="59"/>
      <c r="J442" s="321"/>
      <c r="K442" s="9"/>
      <c r="L442" s="9"/>
    </row>
    <row r="443" spans="1:23" ht="15.95" customHeight="1" x14ac:dyDescent="0.2">
      <c r="A443" s="95" t="s">
        <v>382</v>
      </c>
      <c r="B443" s="66"/>
      <c r="C443" s="171" t="s">
        <v>159</v>
      </c>
      <c r="D443" s="52">
        <v>41</v>
      </c>
      <c r="E443" s="52" t="s">
        <v>160</v>
      </c>
      <c r="F443" s="277">
        <v>162</v>
      </c>
      <c r="G443" s="277">
        <v>162</v>
      </c>
      <c r="H443" s="313">
        <v>165.84</v>
      </c>
      <c r="I443" s="324">
        <f t="shared" ref="I443:I447" si="39">SUM(H443/G443)*100</f>
        <v>102.37037037037038</v>
      </c>
      <c r="J443" s="277">
        <v>166</v>
      </c>
      <c r="K443" s="9"/>
      <c r="L443" s="9"/>
    </row>
    <row r="444" spans="1:23" ht="15.95" customHeight="1" x14ac:dyDescent="0.2">
      <c r="A444" s="52"/>
      <c r="B444" s="66"/>
      <c r="C444" s="171" t="s">
        <v>161</v>
      </c>
      <c r="D444" s="52">
        <v>41</v>
      </c>
      <c r="E444" s="52" t="s">
        <v>579</v>
      </c>
      <c r="F444" s="277">
        <v>158</v>
      </c>
      <c r="G444" s="277">
        <v>158</v>
      </c>
      <c r="H444" s="313">
        <v>150</v>
      </c>
      <c r="I444" s="324">
        <f t="shared" si="39"/>
        <v>94.936708860759495</v>
      </c>
      <c r="J444" s="277">
        <v>150</v>
      </c>
      <c r="K444" s="9"/>
      <c r="L444" s="9"/>
    </row>
    <row r="445" spans="1:23" ht="15.95" customHeight="1" x14ac:dyDescent="0.2">
      <c r="A445" s="52"/>
      <c r="B445" s="66"/>
      <c r="C445" s="171">
        <v>642006</v>
      </c>
      <c r="D445" s="52">
        <v>41</v>
      </c>
      <c r="E445" s="52" t="s">
        <v>162</v>
      </c>
      <c r="F445" s="277">
        <v>5151</v>
      </c>
      <c r="G445" s="277">
        <v>5151</v>
      </c>
      <c r="H445" s="313">
        <v>4442.6000000000004</v>
      </c>
      <c r="I445" s="324">
        <f t="shared" si="39"/>
        <v>86.247330615414484</v>
      </c>
      <c r="J445" s="277">
        <v>4443</v>
      </c>
      <c r="K445" s="9"/>
      <c r="L445" s="9"/>
    </row>
    <row r="446" spans="1:23" ht="15.95" customHeight="1" x14ac:dyDescent="0.2">
      <c r="A446" s="52"/>
      <c r="B446" s="66"/>
      <c r="C446" s="171" t="s">
        <v>163</v>
      </c>
      <c r="D446" s="52">
        <v>41</v>
      </c>
      <c r="E446" s="52" t="s">
        <v>661</v>
      </c>
      <c r="F446" s="277">
        <v>2704</v>
      </c>
      <c r="G446" s="277">
        <v>2704</v>
      </c>
      <c r="H446" s="313">
        <v>1352.01</v>
      </c>
      <c r="I446" s="324">
        <f t="shared" si="39"/>
        <v>50.000369822485204</v>
      </c>
      <c r="J446" s="277">
        <v>1352</v>
      </c>
      <c r="K446" s="9"/>
      <c r="L446" s="9"/>
    </row>
    <row r="447" spans="1:23" ht="15.95" customHeight="1" x14ac:dyDescent="0.2">
      <c r="A447" s="95" t="s">
        <v>382</v>
      </c>
      <c r="B447" s="52"/>
      <c r="C447" s="76"/>
      <c r="D447" s="52"/>
      <c r="E447" s="57" t="s">
        <v>64</v>
      </c>
      <c r="F447" s="300">
        <f>SUM(F442:F446)</f>
        <v>8175</v>
      </c>
      <c r="G447" s="300">
        <f>SUM(G442:G446)</f>
        <v>8175</v>
      </c>
      <c r="H447" s="364">
        <f t="shared" ref="H447:J447" si="40">SUM(H442:H446)</f>
        <v>6110.4500000000007</v>
      </c>
      <c r="I447" s="300">
        <f t="shared" si="39"/>
        <v>74.745565749235482</v>
      </c>
      <c r="J447" s="300">
        <f t="shared" si="40"/>
        <v>6111</v>
      </c>
      <c r="K447" s="150"/>
      <c r="L447" s="50">
        <f>SUM(F447)</f>
        <v>8175</v>
      </c>
      <c r="M447" s="50">
        <f>SUM(G447)</f>
        <v>8175</v>
      </c>
      <c r="N447" s="50">
        <f>SUM(H447)</f>
        <v>6110.4500000000007</v>
      </c>
      <c r="O447" s="50">
        <f>SUM(I447)</f>
        <v>74.745565749235482</v>
      </c>
      <c r="P447" s="50">
        <f>SUM(J447)</f>
        <v>6111</v>
      </c>
      <c r="Q447" s="50"/>
      <c r="R447" s="50"/>
      <c r="S447" s="4"/>
      <c r="T447" s="4"/>
      <c r="U447" s="4"/>
      <c r="V447" s="4"/>
      <c r="W447" s="4"/>
    </row>
    <row r="448" spans="1:23" s="10" customFormat="1" ht="15.95" customHeight="1" x14ac:dyDescent="0.2">
      <c r="A448" s="65" t="s">
        <v>287</v>
      </c>
      <c r="B448" s="81"/>
      <c r="C448" s="80"/>
      <c r="D448" s="81"/>
      <c r="E448" s="81"/>
      <c r="F448" s="323"/>
      <c r="G448" s="323"/>
      <c r="H448" s="51"/>
      <c r="I448" s="9"/>
      <c r="J448" s="323"/>
      <c r="K448" s="9"/>
      <c r="L448" s="9"/>
    </row>
    <row r="449" spans="1:23" s="8" customFormat="1" ht="15.95" customHeight="1" x14ac:dyDescent="0.2">
      <c r="A449" s="89" t="s">
        <v>401</v>
      </c>
      <c r="B449" s="97" t="s">
        <v>419</v>
      </c>
      <c r="C449" s="98"/>
      <c r="D449" s="89"/>
      <c r="E449" s="89"/>
      <c r="F449" s="323"/>
      <c r="G449" s="323"/>
      <c r="H449" s="51"/>
      <c r="I449" s="9"/>
      <c r="J449" s="323"/>
      <c r="K449" s="9"/>
      <c r="L449" s="9"/>
    </row>
    <row r="450" spans="1:23" ht="15.95" customHeight="1" x14ac:dyDescent="0.2">
      <c r="A450" s="58"/>
      <c r="B450" s="102" t="s">
        <v>164</v>
      </c>
      <c r="C450" s="79"/>
      <c r="D450" s="64"/>
      <c r="E450" s="64" t="s">
        <v>165</v>
      </c>
      <c r="F450" s="321"/>
      <c r="G450" s="321"/>
      <c r="H450" s="203"/>
      <c r="I450" s="59"/>
      <c r="J450" s="321"/>
      <c r="K450" s="9"/>
      <c r="L450" s="9"/>
    </row>
    <row r="451" spans="1:23" ht="15.95" customHeight="1" x14ac:dyDescent="0.2">
      <c r="A451" s="95" t="s">
        <v>353</v>
      </c>
      <c r="B451" s="61" t="s">
        <v>164</v>
      </c>
      <c r="C451" s="76">
        <v>611.63300000000004</v>
      </c>
      <c r="D451" s="52">
        <v>41</v>
      </c>
      <c r="E451" s="52" t="s">
        <v>318</v>
      </c>
      <c r="F451" s="321">
        <v>257350</v>
      </c>
      <c r="G451" s="321">
        <v>257350</v>
      </c>
      <c r="H451" s="203">
        <v>193005</v>
      </c>
      <c r="I451" s="324">
        <f t="shared" ref="I451:I460" si="41">SUM(H451/G451)*100</f>
        <v>74.997085680979211</v>
      </c>
      <c r="J451" s="321">
        <v>263350</v>
      </c>
      <c r="K451" s="9"/>
      <c r="L451" s="9"/>
    </row>
    <row r="452" spans="1:23" ht="15.95" customHeight="1" x14ac:dyDescent="0.2">
      <c r="A452" s="95" t="s">
        <v>353</v>
      </c>
      <c r="B452" s="102" t="s">
        <v>164</v>
      </c>
      <c r="C452" s="52">
        <v>630</v>
      </c>
      <c r="D452" s="62">
        <v>111</v>
      </c>
      <c r="E452" s="52" t="s">
        <v>315</v>
      </c>
      <c r="F452" s="277">
        <v>7000</v>
      </c>
      <c r="G452" s="277">
        <v>7000</v>
      </c>
      <c r="H452" s="162">
        <v>4942</v>
      </c>
      <c r="I452" s="324">
        <f t="shared" si="41"/>
        <v>70.599999999999994</v>
      </c>
      <c r="J452" s="277">
        <v>7418</v>
      </c>
      <c r="K452" s="9"/>
      <c r="L452" s="9"/>
    </row>
    <row r="453" spans="1:23" ht="15.95" customHeight="1" x14ac:dyDescent="0.2">
      <c r="A453" s="95"/>
      <c r="B453" s="102"/>
      <c r="C453" s="238" t="s">
        <v>324</v>
      </c>
      <c r="D453" s="270">
        <v>41</v>
      </c>
      <c r="E453" s="238" t="s">
        <v>931</v>
      </c>
      <c r="F453" s="277">
        <v>0</v>
      </c>
      <c r="G453" s="277">
        <v>0</v>
      </c>
      <c r="H453" s="162">
        <v>9787.5</v>
      </c>
      <c r="I453" s="324">
        <v>0</v>
      </c>
      <c r="J453" s="277">
        <v>10873</v>
      </c>
      <c r="K453" s="9"/>
      <c r="L453" s="9"/>
    </row>
    <row r="454" spans="1:23" ht="15.95" customHeight="1" x14ac:dyDescent="0.2">
      <c r="A454" s="95"/>
      <c r="B454" s="102"/>
      <c r="C454" s="238" t="s">
        <v>932</v>
      </c>
      <c r="D454" s="62">
        <v>41</v>
      </c>
      <c r="E454" s="238" t="s">
        <v>933</v>
      </c>
      <c r="F454" s="277">
        <v>0</v>
      </c>
      <c r="G454" s="277">
        <v>0</v>
      </c>
      <c r="H454" s="162">
        <v>1800</v>
      </c>
      <c r="I454" s="324">
        <v>0</v>
      </c>
      <c r="J454" s="277">
        <v>1800</v>
      </c>
      <c r="K454" s="9"/>
      <c r="L454" s="9"/>
    </row>
    <row r="455" spans="1:23" ht="15.95" customHeight="1" x14ac:dyDescent="0.2">
      <c r="A455" s="95"/>
      <c r="B455" s="102"/>
      <c r="C455" s="242">
        <v>637015</v>
      </c>
      <c r="D455" s="242">
        <v>41</v>
      </c>
      <c r="E455" s="242" t="s">
        <v>674</v>
      </c>
      <c r="F455" s="277">
        <v>359</v>
      </c>
      <c r="G455" s="277">
        <v>359</v>
      </c>
      <c r="H455" s="162">
        <v>358.82</v>
      </c>
      <c r="I455" s="324">
        <f t="shared" si="41"/>
        <v>99.949860724233986</v>
      </c>
      <c r="J455" s="277">
        <v>359</v>
      </c>
      <c r="K455" s="9"/>
      <c r="L455" s="9"/>
    </row>
    <row r="456" spans="1:23" ht="15.95" customHeight="1" x14ac:dyDescent="0.2">
      <c r="A456" s="95"/>
      <c r="B456" s="102"/>
      <c r="C456" s="242" t="s">
        <v>108</v>
      </c>
      <c r="D456" s="242">
        <v>41</v>
      </c>
      <c r="E456" s="242" t="s">
        <v>930</v>
      </c>
      <c r="F456" s="277">
        <v>0</v>
      </c>
      <c r="G456" s="277">
        <v>0</v>
      </c>
      <c r="H456" s="162">
        <v>646.44000000000005</v>
      </c>
      <c r="I456" s="324">
        <v>0</v>
      </c>
      <c r="J456" s="326">
        <v>646</v>
      </c>
      <c r="K456" s="9"/>
      <c r="L456" s="9"/>
    </row>
    <row r="457" spans="1:23" ht="15.95" customHeight="1" x14ac:dyDescent="0.2">
      <c r="A457" s="52"/>
      <c r="B457" s="61" t="s">
        <v>164</v>
      </c>
      <c r="C457" s="95">
        <v>633006</v>
      </c>
      <c r="D457" s="117">
        <v>41</v>
      </c>
      <c r="E457" s="95" t="s">
        <v>314</v>
      </c>
      <c r="F457" s="277">
        <v>11500</v>
      </c>
      <c r="G457" s="277">
        <v>11500</v>
      </c>
      <c r="H457" s="162">
        <v>26424.34</v>
      </c>
      <c r="I457" s="324">
        <f t="shared" si="41"/>
        <v>229.77686956521742</v>
      </c>
      <c r="J457" s="321">
        <v>12000</v>
      </c>
      <c r="K457" s="9"/>
      <c r="L457" s="9"/>
    </row>
    <row r="458" spans="1:23" ht="15.95" customHeight="1" x14ac:dyDescent="0.2">
      <c r="A458" s="52"/>
      <c r="B458" s="61"/>
      <c r="C458" s="374">
        <v>633011</v>
      </c>
      <c r="D458" s="341">
        <v>41</v>
      </c>
      <c r="E458" s="95" t="s">
        <v>1021</v>
      </c>
      <c r="F458" s="321">
        <v>15000</v>
      </c>
      <c r="G458" s="321">
        <v>15000</v>
      </c>
      <c r="H458" s="375">
        <v>0</v>
      </c>
      <c r="I458" s="376"/>
      <c r="J458" s="321">
        <v>15000</v>
      </c>
      <c r="K458" s="9"/>
      <c r="L458" s="9"/>
    </row>
    <row r="459" spans="1:23" ht="15.95" customHeight="1" x14ac:dyDescent="0.2">
      <c r="A459" s="52"/>
      <c r="B459" s="61"/>
      <c r="C459" s="288">
        <v>633011</v>
      </c>
      <c r="D459" s="288">
        <v>111</v>
      </c>
      <c r="E459" s="95" t="s">
        <v>1022</v>
      </c>
      <c r="F459" s="376"/>
      <c r="G459" s="376"/>
      <c r="H459" s="203">
        <v>11026.8</v>
      </c>
      <c r="I459" s="324"/>
      <c r="J459" s="321">
        <v>11027</v>
      </c>
      <c r="K459" s="9"/>
      <c r="L459" s="9"/>
    </row>
    <row r="460" spans="1:23" ht="15.95" customHeight="1" x14ac:dyDescent="0.2">
      <c r="A460" s="95" t="s">
        <v>353</v>
      </c>
      <c r="B460" s="52"/>
      <c r="C460" s="52"/>
      <c r="D460" s="62"/>
      <c r="E460" s="361" t="s">
        <v>64</v>
      </c>
      <c r="F460" s="300">
        <f>SUM(F450:F458)</f>
        <v>291209</v>
      </c>
      <c r="G460" s="300">
        <f>SUM(G450:G458)</f>
        <v>291209</v>
      </c>
      <c r="H460" s="364">
        <f>SUM(H450:H459)</f>
        <v>247990.9</v>
      </c>
      <c r="I460" s="300">
        <f t="shared" si="41"/>
        <v>85.15907818783073</v>
      </c>
      <c r="J460" s="300">
        <f>SUM(J450:J459)</f>
        <v>322473</v>
      </c>
      <c r="K460" s="150"/>
      <c r="L460" s="50">
        <f t="shared" ref="L460:M460" si="42">SUM(F460)</f>
        <v>291209</v>
      </c>
      <c r="M460" s="50">
        <f t="shared" si="42"/>
        <v>291209</v>
      </c>
      <c r="N460" s="50">
        <f>SUM(H460)</f>
        <v>247990.9</v>
      </c>
      <c r="O460" s="50">
        <f>SUM(I460)</f>
        <v>85.15907818783073</v>
      </c>
      <c r="P460" s="50">
        <f>SUM(J460)</f>
        <v>322473</v>
      </c>
      <c r="Q460" s="50"/>
      <c r="R460" s="50"/>
      <c r="S460" s="4"/>
      <c r="T460" s="4"/>
      <c r="U460" s="4"/>
      <c r="V460" s="4"/>
      <c r="W460" s="4"/>
    </row>
    <row r="461" spans="1:23" s="8" customFormat="1" ht="15.95" customHeight="1" x14ac:dyDescent="0.2">
      <c r="A461" s="89" t="s">
        <v>401</v>
      </c>
      <c r="B461" s="97" t="s">
        <v>425</v>
      </c>
      <c r="C461" s="98"/>
      <c r="D461" s="89"/>
      <c r="E461" s="89"/>
      <c r="F461" s="323"/>
      <c r="G461" s="323"/>
      <c r="H461" s="51"/>
      <c r="I461" s="9"/>
      <c r="J461" s="323"/>
      <c r="K461" s="9"/>
      <c r="L461" s="9"/>
    </row>
    <row r="462" spans="1:23" ht="15.95" customHeight="1" x14ac:dyDescent="0.2">
      <c r="A462" s="58"/>
      <c r="B462" s="102" t="s">
        <v>167</v>
      </c>
      <c r="C462" s="79"/>
      <c r="D462" s="64"/>
      <c r="E462" s="64" t="s">
        <v>165</v>
      </c>
      <c r="F462" s="321"/>
      <c r="G462" s="321"/>
      <c r="H462" s="203"/>
      <c r="I462" s="59"/>
      <c r="J462" s="321"/>
      <c r="K462" s="9"/>
      <c r="L462" s="9"/>
    </row>
    <row r="463" spans="1:23" ht="15.95" customHeight="1" x14ac:dyDescent="0.2">
      <c r="A463" s="52"/>
      <c r="B463" s="102" t="s">
        <v>167</v>
      </c>
      <c r="C463" s="76">
        <v>633011</v>
      </c>
      <c r="D463" s="52">
        <v>111</v>
      </c>
      <c r="E463" s="52" t="s">
        <v>582</v>
      </c>
      <c r="F463" s="321">
        <v>2870</v>
      </c>
      <c r="G463" s="321">
        <v>2870</v>
      </c>
      <c r="H463" s="203">
        <v>969.64</v>
      </c>
      <c r="I463" s="324">
        <f t="shared" ref="I463" si="43">SUM(H463/G463)*100</f>
        <v>33.78536585365854</v>
      </c>
      <c r="J463" s="321">
        <v>2870</v>
      </c>
      <c r="K463" s="9"/>
      <c r="L463" s="9"/>
    </row>
    <row r="464" spans="1:23" ht="15.95" customHeight="1" x14ac:dyDescent="0.2">
      <c r="A464" s="95" t="s">
        <v>354</v>
      </c>
      <c r="B464" s="57"/>
      <c r="C464" s="76"/>
      <c r="D464" s="52"/>
      <c r="E464" s="57" t="s">
        <v>64</v>
      </c>
      <c r="F464" s="331">
        <f>SUM(F463)</f>
        <v>2870</v>
      </c>
      <c r="G464" s="331">
        <f>SUM(G463)</f>
        <v>2870</v>
      </c>
      <c r="H464" s="366">
        <f t="shared" ref="H464:J464" si="44">SUM(H463)</f>
        <v>969.64</v>
      </c>
      <c r="I464" s="331">
        <f t="shared" si="44"/>
        <v>33.78536585365854</v>
      </c>
      <c r="J464" s="331">
        <f t="shared" si="44"/>
        <v>2870</v>
      </c>
      <c r="K464" s="150"/>
      <c r="L464" s="50">
        <f>SUM(F464)</f>
        <v>2870</v>
      </c>
      <c r="M464" s="50">
        <f>SUM(G464)</f>
        <v>2870</v>
      </c>
      <c r="N464" s="50">
        <f>SUM(H464)</f>
        <v>969.64</v>
      </c>
      <c r="O464" s="50">
        <f>SUM(I464)</f>
        <v>33.78536585365854</v>
      </c>
      <c r="P464" s="50">
        <f>SUM(J464)</f>
        <v>2870</v>
      </c>
      <c r="Q464" s="50"/>
      <c r="R464" s="50"/>
      <c r="S464" s="4"/>
      <c r="T464" s="4"/>
      <c r="U464" s="4"/>
      <c r="V464" s="4"/>
      <c r="W464" s="4"/>
    </row>
    <row r="465" spans="1:23" ht="15.95" customHeight="1" x14ac:dyDescent="0.2">
      <c r="A465" s="95" t="s">
        <v>354</v>
      </c>
      <c r="B465" s="57" t="s">
        <v>167</v>
      </c>
      <c r="C465" s="76">
        <v>611.63300000000004</v>
      </c>
      <c r="D465" s="52">
        <v>111</v>
      </c>
      <c r="E465" s="52" t="s">
        <v>218</v>
      </c>
      <c r="F465" s="277">
        <v>662961</v>
      </c>
      <c r="G465" s="277">
        <v>662961</v>
      </c>
      <c r="H465" s="365">
        <v>554286</v>
      </c>
      <c r="I465" s="324">
        <f t="shared" ref="I465:I479" si="45">SUM(H465/G465)*100</f>
        <v>83.60763302818718</v>
      </c>
      <c r="J465" s="321">
        <v>734687</v>
      </c>
      <c r="K465" s="312"/>
      <c r="L465" s="312"/>
    </row>
    <row r="466" spans="1:23" ht="15.95" customHeight="1" x14ac:dyDescent="0.2">
      <c r="A466" s="95" t="s">
        <v>354</v>
      </c>
      <c r="B466" s="57" t="s">
        <v>167</v>
      </c>
      <c r="C466" s="76">
        <v>633</v>
      </c>
      <c r="D466" s="52">
        <v>111</v>
      </c>
      <c r="E466" s="52" t="s">
        <v>223</v>
      </c>
      <c r="F466" s="277">
        <v>21720</v>
      </c>
      <c r="G466" s="277">
        <v>21720</v>
      </c>
      <c r="H466" s="365">
        <v>14022</v>
      </c>
      <c r="I466" s="324">
        <f t="shared" si="45"/>
        <v>64.558011049723746</v>
      </c>
      <c r="J466" s="59">
        <v>23407</v>
      </c>
      <c r="K466" s="9"/>
      <c r="L466" s="9"/>
    </row>
    <row r="467" spans="1:23" ht="15.95" customHeight="1" x14ac:dyDescent="0.2">
      <c r="A467" s="95" t="s">
        <v>354</v>
      </c>
      <c r="B467" s="102" t="s">
        <v>167</v>
      </c>
      <c r="C467" s="76">
        <v>633</v>
      </c>
      <c r="D467" s="52">
        <v>111</v>
      </c>
      <c r="E467" s="52" t="s">
        <v>219</v>
      </c>
      <c r="F467" s="277">
        <v>9690</v>
      </c>
      <c r="G467" s="277">
        <v>9690</v>
      </c>
      <c r="H467" s="365">
        <v>6585.6</v>
      </c>
      <c r="I467" s="324">
        <f t="shared" si="45"/>
        <v>67.962848297213625</v>
      </c>
      <c r="J467" s="59">
        <v>10733</v>
      </c>
      <c r="K467" s="9"/>
      <c r="L467" s="9"/>
    </row>
    <row r="468" spans="1:23" ht="15.95" customHeight="1" x14ac:dyDescent="0.2">
      <c r="A468" s="95"/>
      <c r="B468" s="102" t="s">
        <v>167</v>
      </c>
      <c r="C468" s="76">
        <v>633</v>
      </c>
      <c r="D468" s="52">
        <v>111</v>
      </c>
      <c r="E468" s="238" t="s">
        <v>1030</v>
      </c>
      <c r="F468" s="277">
        <v>400</v>
      </c>
      <c r="G468" s="277">
        <v>400</v>
      </c>
      <c r="H468" s="365">
        <v>210</v>
      </c>
      <c r="I468" s="324">
        <f t="shared" si="45"/>
        <v>52.5</v>
      </c>
      <c r="J468" s="59">
        <v>210</v>
      </c>
      <c r="K468" s="9"/>
      <c r="L468" s="9"/>
    </row>
    <row r="469" spans="1:23" ht="15.95" customHeight="1" x14ac:dyDescent="0.2">
      <c r="A469" s="95"/>
      <c r="B469" s="102" t="s">
        <v>167</v>
      </c>
      <c r="C469" s="76">
        <v>633</v>
      </c>
      <c r="D469" s="52">
        <v>111</v>
      </c>
      <c r="E469" s="52" t="s">
        <v>319</v>
      </c>
      <c r="F469" s="277">
        <v>116</v>
      </c>
      <c r="G469" s="277">
        <v>116</v>
      </c>
      <c r="H469" s="365">
        <v>16.600000000000001</v>
      </c>
      <c r="I469" s="324">
        <f t="shared" si="45"/>
        <v>14.310344827586208</v>
      </c>
      <c r="J469" s="59">
        <v>17</v>
      </c>
      <c r="K469" s="9"/>
      <c r="L469" s="9"/>
    </row>
    <row r="470" spans="1:23" ht="15.95" customHeight="1" x14ac:dyDescent="0.2">
      <c r="A470" s="52"/>
      <c r="B470" s="102" t="s">
        <v>167</v>
      </c>
      <c r="C470" s="52">
        <v>633</v>
      </c>
      <c r="D470" s="52">
        <v>111</v>
      </c>
      <c r="E470" s="52" t="s">
        <v>477</v>
      </c>
      <c r="F470" s="277">
        <v>350</v>
      </c>
      <c r="G470" s="277">
        <v>350</v>
      </c>
      <c r="H470" s="365">
        <v>300</v>
      </c>
      <c r="I470" s="324">
        <f t="shared" si="45"/>
        <v>85.714285714285708</v>
      </c>
      <c r="J470" s="59">
        <v>300</v>
      </c>
      <c r="K470" s="9"/>
      <c r="L470" s="9"/>
    </row>
    <row r="471" spans="1:23" ht="15.95" customHeight="1" x14ac:dyDescent="0.2">
      <c r="A471" s="52"/>
      <c r="B471" s="102" t="s">
        <v>167</v>
      </c>
      <c r="C471" s="52">
        <v>633</v>
      </c>
      <c r="D471" s="52">
        <v>111</v>
      </c>
      <c r="E471" s="52" t="s">
        <v>583</v>
      </c>
      <c r="F471" s="277">
        <v>152</v>
      </c>
      <c r="G471" s="277">
        <v>152</v>
      </c>
      <c r="H471" s="365">
        <v>1572</v>
      </c>
      <c r="I471" s="324">
        <f t="shared" si="45"/>
        <v>1034.2105263157896</v>
      </c>
      <c r="J471" s="59">
        <v>1572</v>
      </c>
      <c r="K471" s="9"/>
      <c r="L471" s="9"/>
    </row>
    <row r="472" spans="1:23" ht="16.5" customHeight="1" x14ac:dyDescent="0.2">
      <c r="A472" s="52"/>
      <c r="B472" s="57" t="s">
        <v>167</v>
      </c>
      <c r="C472" s="52">
        <v>611</v>
      </c>
      <c r="D472" s="52">
        <v>111</v>
      </c>
      <c r="E472" s="52" t="s">
        <v>584</v>
      </c>
      <c r="F472" s="277">
        <v>10080</v>
      </c>
      <c r="G472" s="277">
        <v>10080</v>
      </c>
      <c r="H472" s="365">
        <v>9240</v>
      </c>
      <c r="I472" s="324">
        <f t="shared" si="45"/>
        <v>91.666666666666657</v>
      </c>
      <c r="J472" s="59">
        <v>11088</v>
      </c>
      <c r="K472" s="9"/>
      <c r="L472" s="9"/>
    </row>
    <row r="473" spans="1:23" ht="17.45" customHeight="1" x14ac:dyDescent="0.2">
      <c r="A473" s="52"/>
      <c r="B473" s="102" t="s">
        <v>167</v>
      </c>
      <c r="C473" s="52">
        <v>611</v>
      </c>
      <c r="D473" s="52">
        <v>111</v>
      </c>
      <c r="E473" s="52" t="s">
        <v>585</v>
      </c>
      <c r="F473" s="277">
        <v>4636</v>
      </c>
      <c r="G473" s="277">
        <v>4636</v>
      </c>
      <c r="H473" s="365">
        <v>5220</v>
      </c>
      <c r="I473" s="324">
        <f t="shared" si="45"/>
        <v>112.59706643658328</v>
      </c>
      <c r="J473" s="59">
        <v>5220</v>
      </c>
      <c r="K473" s="9"/>
      <c r="L473" s="9"/>
    </row>
    <row r="474" spans="1:23" ht="17.45" customHeight="1" x14ac:dyDescent="0.2">
      <c r="A474" s="52"/>
      <c r="B474" s="102" t="s">
        <v>167</v>
      </c>
      <c r="C474" s="52">
        <v>633</v>
      </c>
      <c r="D474" s="52">
        <v>111</v>
      </c>
      <c r="E474" s="52" t="s">
        <v>602</v>
      </c>
      <c r="F474" s="277">
        <v>4500</v>
      </c>
      <c r="G474" s="277">
        <v>4500</v>
      </c>
      <c r="H474" s="365">
        <v>3450</v>
      </c>
      <c r="I474" s="324">
        <f t="shared" si="45"/>
        <v>76.666666666666671</v>
      </c>
      <c r="J474" s="59">
        <v>3450</v>
      </c>
      <c r="K474" s="9"/>
      <c r="L474" s="9"/>
    </row>
    <row r="475" spans="1:23" ht="17.45" customHeight="1" x14ac:dyDescent="0.2">
      <c r="A475" s="52"/>
      <c r="B475" s="102" t="s">
        <v>167</v>
      </c>
      <c r="C475" s="52">
        <v>633</v>
      </c>
      <c r="D475" s="52">
        <v>111</v>
      </c>
      <c r="E475" s="52" t="s">
        <v>603</v>
      </c>
      <c r="F475" s="277">
        <v>4700</v>
      </c>
      <c r="G475" s="277">
        <v>4700</v>
      </c>
      <c r="H475" s="365">
        <v>3800</v>
      </c>
      <c r="I475" s="324">
        <f t="shared" si="45"/>
        <v>80.851063829787222</v>
      </c>
      <c r="J475" s="59">
        <v>3800</v>
      </c>
      <c r="K475" s="9"/>
      <c r="L475" s="9"/>
    </row>
    <row r="476" spans="1:23" ht="16.5" customHeight="1" x14ac:dyDescent="0.2">
      <c r="A476" s="95"/>
      <c r="B476" s="102" t="s">
        <v>167</v>
      </c>
      <c r="C476" s="289">
        <v>633006</v>
      </c>
      <c r="D476" s="288">
        <v>41</v>
      </c>
      <c r="E476" s="288" t="s">
        <v>362</v>
      </c>
      <c r="F476" s="277">
        <v>9000</v>
      </c>
      <c r="G476" s="277">
        <v>9000</v>
      </c>
      <c r="H476" s="203">
        <v>46667.33</v>
      </c>
      <c r="I476" s="324">
        <f t="shared" si="45"/>
        <v>518.52588888888886</v>
      </c>
      <c r="J476" s="324">
        <v>47000</v>
      </c>
      <c r="K476" s="9"/>
      <c r="L476" s="9"/>
    </row>
    <row r="477" spans="1:23" ht="16.5" customHeight="1" x14ac:dyDescent="0.2">
      <c r="A477" s="95"/>
      <c r="B477" s="102"/>
      <c r="C477" s="287">
        <v>633011</v>
      </c>
      <c r="D477" s="287">
        <v>41</v>
      </c>
      <c r="E477" s="278" t="s">
        <v>1013</v>
      </c>
      <c r="F477" s="321">
        <v>30000</v>
      </c>
      <c r="G477" s="321">
        <v>30000</v>
      </c>
      <c r="H477" s="203">
        <v>26612</v>
      </c>
      <c r="I477" s="324">
        <f t="shared" si="45"/>
        <v>88.706666666666663</v>
      </c>
      <c r="J477" s="321">
        <v>26612</v>
      </c>
      <c r="K477" s="9"/>
      <c r="L477" s="9"/>
    </row>
    <row r="478" spans="1:23" ht="16.5" customHeight="1" x14ac:dyDescent="0.2">
      <c r="A478" s="95"/>
      <c r="B478" s="102"/>
      <c r="C478" s="287">
        <v>633011</v>
      </c>
      <c r="D478" s="287">
        <v>111</v>
      </c>
      <c r="E478" s="278" t="s">
        <v>1015</v>
      </c>
      <c r="F478" s="321">
        <v>0</v>
      </c>
      <c r="G478" s="321">
        <v>0</v>
      </c>
      <c r="H478" s="203">
        <v>36972</v>
      </c>
      <c r="I478" s="324">
        <v>0</v>
      </c>
      <c r="J478" s="203">
        <v>36972</v>
      </c>
      <c r="K478" s="9"/>
      <c r="L478" s="9"/>
    </row>
    <row r="479" spans="1:23" ht="15.75" customHeight="1" x14ac:dyDescent="0.2">
      <c r="A479" s="95" t="s">
        <v>354</v>
      </c>
      <c r="B479" s="52"/>
      <c r="C479" s="118"/>
      <c r="D479" s="95"/>
      <c r="E479" s="361" t="s">
        <v>64</v>
      </c>
      <c r="F479" s="300">
        <f>SUM(F465:F478)</f>
        <v>758305</v>
      </c>
      <c r="G479" s="300">
        <f>SUM(G465:G478)</f>
        <v>758305</v>
      </c>
      <c r="H479" s="364">
        <f>SUM(H465:H478)</f>
        <v>708953.52999999991</v>
      </c>
      <c r="I479" s="300">
        <f t="shared" si="45"/>
        <v>93.491870685278343</v>
      </c>
      <c r="J479" s="300">
        <f t="shared" ref="J479" si="46">SUM(J465:J477)</f>
        <v>868096</v>
      </c>
      <c r="K479" s="150"/>
      <c r="L479" s="50">
        <f>SUM(F479)</f>
        <v>758305</v>
      </c>
      <c r="M479" s="50">
        <f>SUM(G479)</f>
        <v>758305</v>
      </c>
      <c r="N479" s="50">
        <f>SUM(H479)</f>
        <v>708953.52999999991</v>
      </c>
      <c r="O479" s="50">
        <f>SUM(I479)</f>
        <v>93.491870685278343</v>
      </c>
      <c r="P479" s="50">
        <f>SUM(J479)</f>
        <v>868096</v>
      </c>
      <c r="Q479" s="50"/>
      <c r="R479" s="50"/>
      <c r="S479" s="4"/>
      <c r="T479" s="4"/>
      <c r="U479" s="4"/>
      <c r="V479" s="4"/>
      <c r="W479" s="4"/>
    </row>
    <row r="480" spans="1:23" s="8" customFormat="1" ht="17.45" customHeight="1" x14ac:dyDescent="0.2">
      <c r="A480" s="89" t="s">
        <v>401</v>
      </c>
      <c r="B480" s="119" t="s">
        <v>426</v>
      </c>
      <c r="C480" s="86"/>
      <c r="D480" s="58"/>
      <c r="E480" s="120"/>
      <c r="F480" s="323"/>
      <c r="G480" s="323"/>
      <c r="H480" s="51"/>
      <c r="I480" s="9"/>
      <c r="J480" s="323"/>
      <c r="K480" s="9"/>
      <c r="L480" s="9"/>
    </row>
    <row r="481" spans="1:23" ht="15.75" customHeight="1" x14ac:dyDescent="0.2">
      <c r="A481" s="95" t="s">
        <v>355</v>
      </c>
      <c r="B481" s="57" t="s">
        <v>534</v>
      </c>
      <c r="C481" s="76">
        <v>633</v>
      </c>
      <c r="D481" s="52">
        <v>41</v>
      </c>
      <c r="E481" s="52" t="s">
        <v>316</v>
      </c>
      <c r="F481" s="321">
        <v>57800</v>
      </c>
      <c r="G481" s="321">
        <v>57800</v>
      </c>
      <c r="H481" s="203">
        <v>43344</v>
      </c>
      <c r="I481" s="324">
        <f t="shared" ref="I481:I483" si="47">SUM(H481/G481)*100</f>
        <v>74.989619377162626</v>
      </c>
      <c r="J481" s="59">
        <v>57800</v>
      </c>
      <c r="K481" s="9"/>
      <c r="L481" s="9"/>
    </row>
    <row r="482" spans="1:23" ht="18" customHeight="1" x14ac:dyDescent="0.2">
      <c r="A482" s="95"/>
      <c r="B482" s="57" t="s">
        <v>534</v>
      </c>
      <c r="C482" s="76">
        <v>640</v>
      </c>
      <c r="D482" s="52">
        <v>41</v>
      </c>
      <c r="E482" s="144" t="s">
        <v>468</v>
      </c>
      <c r="F482" s="321">
        <v>2000</v>
      </c>
      <c r="G482" s="321">
        <v>2000</v>
      </c>
      <c r="H482" s="203">
        <v>0</v>
      </c>
      <c r="I482" s="324">
        <f t="shared" si="47"/>
        <v>0</v>
      </c>
      <c r="J482" s="59">
        <v>2098</v>
      </c>
      <c r="K482" s="9"/>
      <c r="L482" s="9"/>
    </row>
    <row r="483" spans="1:23" ht="15.75" customHeight="1" x14ac:dyDescent="0.2">
      <c r="A483" s="95" t="s">
        <v>355</v>
      </c>
      <c r="B483" s="57"/>
      <c r="C483" s="76"/>
      <c r="D483" s="52"/>
      <c r="E483" s="57" t="s">
        <v>64</v>
      </c>
      <c r="F483" s="322">
        <f>SUM(F481:F482)</f>
        <v>59800</v>
      </c>
      <c r="G483" s="322">
        <f>SUM(G481:G482)</f>
        <v>59800</v>
      </c>
      <c r="H483" s="363">
        <f>SUM(H481:H482)</f>
        <v>43344</v>
      </c>
      <c r="I483" s="300">
        <f t="shared" si="47"/>
        <v>72.481605351170558</v>
      </c>
      <c r="J483" s="322">
        <f>SUM(J481:J482)</f>
        <v>59898</v>
      </c>
      <c r="K483" s="150"/>
      <c r="L483" s="50">
        <f>SUM(F483)</f>
        <v>59800</v>
      </c>
      <c r="M483" s="50">
        <f>SUM(G483)</f>
        <v>59800</v>
      </c>
      <c r="N483" s="50">
        <f>SUM(H483)</f>
        <v>43344</v>
      </c>
      <c r="O483" s="50">
        <f>SUM(I483)</f>
        <v>72.481605351170558</v>
      </c>
      <c r="P483" s="50">
        <f>SUM(J483)</f>
        <v>59898</v>
      </c>
      <c r="Q483" s="50"/>
      <c r="R483" s="50"/>
      <c r="S483" s="4"/>
      <c r="T483" s="4"/>
      <c r="U483" s="4"/>
      <c r="V483" s="4"/>
      <c r="W483" s="4"/>
    </row>
    <row r="484" spans="1:23" s="8" customFormat="1" ht="18" customHeight="1" x14ac:dyDescent="0.2">
      <c r="A484" s="81" t="s">
        <v>401</v>
      </c>
      <c r="B484" s="91" t="s">
        <v>427</v>
      </c>
      <c r="C484" s="80"/>
      <c r="D484" s="81"/>
      <c r="E484" s="81"/>
      <c r="F484" s="323"/>
      <c r="G484" s="323"/>
      <c r="H484" s="51"/>
      <c r="I484" s="9"/>
      <c r="J484" s="59"/>
      <c r="K484" s="9"/>
      <c r="L484" s="9"/>
    </row>
    <row r="485" spans="1:23" ht="15.75" customHeight="1" x14ac:dyDescent="0.2">
      <c r="A485" s="95" t="s">
        <v>356</v>
      </c>
      <c r="B485" s="57" t="s">
        <v>167</v>
      </c>
      <c r="C485" s="76">
        <v>633</v>
      </c>
      <c r="D485" s="52">
        <v>41</v>
      </c>
      <c r="E485" s="52" t="s">
        <v>317</v>
      </c>
      <c r="F485" s="321">
        <v>45100</v>
      </c>
      <c r="G485" s="321">
        <v>45100</v>
      </c>
      <c r="H485" s="203">
        <v>33822</v>
      </c>
      <c r="I485" s="324">
        <f t="shared" ref="I485" si="48">SUM(H485/G485)*100</f>
        <v>74.993348115299327</v>
      </c>
      <c r="J485" s="59">
        <v>45100</v>
      </c>
      <c r="K485" s="9"/>
      <c r="L485" s="9"/>
    </row>
    <row r="486" spans="1:23" ht="15.75" customHeight="1" x14ac:dyDescent="0.2">
      <c r="A486" s="99" t="s">
        <v>356</v>
      </c>
      <c r="B486" s="52"/>
      <c r="C486" s="76"/>
      <c r="D486" s="52"/>
      <c r="E486" s="57" t="s">
        <v>64</v>
      </c>
      <c r="F486" s="300">
        <f>SUM(F485)</f>
        <v>45100</v>
      </c>
      <c r="G486" s="300">
        <f>SUM(G485)</f>
        <v>45100</v>
      </c>
      <c r="H486" s="364">
        <f t="shared" ref="H486:J486" si="49">SUM(H485)</f>
        <v>33822</v>
      </c>
      <c r="I486" s="300">
        <f t="shared" si="49"/>
        <v>74.993348115299327</v>
      </c>
      <c r="J486" s="300">
        <f t="shared" si="49"/>
        <v>45100</v>
      </c>
      <c r="K486" s="150"/>
      <c r="L486" s="50">
        <f>SUM(F486)</f>
        <v>45100</v>
      </c>
      <c r="M486" s="50">
        <f>SUM(G486)</f>
        <v>45100</v>
      </c>
      <c r="N486" s="50">
        <f>SUM(H486)</f>
        <v>33822</v>
      </c>
      <c r="O486" s="50">
        <f>SUM(I486)</f>
        <v>74.993348115299327</v>
      </c>
      <c r="P486" s="50">
        <f>SUM(J486)</f>
        <v>45100</v>
      </c>
      <c r="Q486" s="50"/>
      <c r="R486" s="50"/>
      <c r="S486" s="4"/>
      <c r="T486" s="4"/>
      <c r="U486" s="4"/>
      <c r="V486" s="4"/>
      <c r="W486" s="4"/>
    </row>
    <row r="487" spans="1:23" s="10" customFormat="1" ht="18" customHeight="1" x14ac:dyDescent="0.2">
      <c r="A487" s="65" t="s">
        <v>270</v>
      </c>
      <c r="B487" s="65"/>
      <c r="C487" s="121"/>
      <c r="D487" s="121"/>
      <c r="E487" s="121"/>
      <c r="F487" s="323"/>
      <c r="G487" s="323"/>
      <c r="H487" s="51"/>
      <c r="I487" s="9"/>
      <c r="J487" s="323"/>
      <c r="K487" s="9"/>
      <c r="L487" s="9"/>
    </row>
    <row r="488" spans="1:23" s="8" customFormat="1" ht="16.5" customHeight="1" x14ac:dyDescent="0.2">
      <c r="A488" s="89" t="s">
        <v>401</v>
      </c>
      <c r="B488" s="97" t="s">
        <v>428</v>
      </c>
      <c r="C488" s="98"/>
      <c r="D488" s="89"/>
      <c r="E488" s="89"/>
      <c r="F488" s="323"/>
      <c r="G488" s="323"/>
      <c r="H488" s="51"/>
      <c r="I488" s="9"/>
      <c r="J488" s="323"/>
      <c r="K488" s="9"/>
      <c r="L488" s="9"/>
    </row>
    <row r="489" spans="1:23" ht="17.45" customHeight="1" x14ac:dyDescent="0.2">
      <c r="A489" s="58"/>
      <c r="B489" s="57" t="s">
        <v>169</v>
      </c>
      <c r="C489" s="75"/>
      <c r="D489" s="64"/>
      <c r="E489" s="64" t="s">
        <v>170</v>
      </c>
      <c r="F489" s="321"/>
      <c r="G489" s="321"/>
      <c r="H489" s="203"/>
      <c r="I489" s="59"/>
      <c r="J489" s="321"/>
      <c r="K489" s="9"/>
      <c r="L489" s="9"/>
    </row>
    <row r="490" spans="1:23" ht="18.75" customHeight="1" x14ac:dyDescent="0.2">
      <c r="A490" s="95" t="s">
        <v>368</v>
      </c>
      <c r="B490" s="66"/>
      <c r="C490" s="76">
        <v>637001</v>
      </c>
      <c r="D490" s="52">
        <v>41</v>
      </c>
      <c r="E490" s="52" t="s">
        <v>504</v>
      </c>
      <c r="F490" s="321">
        <v>1900</v>
      </c>
      <c r="G490" s="321">
        <v>1900</v>
      </c>
      <c r="H490" s="203">
        <v>1348</v>
      </c>
      <c r="I490" s="324">
        <f t="shared" ref="I490" si="50">SUM(H490/G490)*100</f>
        <v>70.94736842105263</v>
      </c>
      <c r="J490" s="321">
        <v>1900</v>
      </c>
      <c r="K490" s="9"/>
      <c r="L490" s="9"/>
    </row>
    <row r="491" spans="1:23" ht="17.45" customHeight="1" x14ac:dyDescent="0.2">
      <c r="A491" s="95" t="s">
        <v>368</v>
      </c>
      <c r="B491" s="52"/>
      <c r="C491" s="76"/>
      <c r="D491" s="52"/>
      <c r="E491" s="57" t="s">
        <v>64</v>
      </c>
      <c r="F491" s="322">
        <f>SUM(F490)</f>
        <v>1900</v>
      </c>
      <c r="G491" s="322">
        <f>SUM(G490)</f>
        <v>1900</v>
      </c>
      <c r="H491" s="363">
        <f t="shared" ref="H491:J491" si="51">SUM(H490)</f>
        <v>1348</v>
      </c>
      <c r="I491" s="322">
        <f t="shared" si="51"/>
        <v>70.94736842105263</v>
      </c>
      <c r="J491" s="322">
        <f t="shared" si="51"/>
        <v>1900</v>
      </c>
      <c r="K491" s="150"/>
      <c r="L491" s="50">
        <f>SUM(F491)</f>
        <v>1900</v>
      </c>
      <c r="M491" s="50">
        <f>SUM(G491)</f>
        <v>1900</v>
      </c>
      <c r="N491" s="50">
        <f>SUM(H491)</f>
        <v>1348</v>
      </c>
      <c r="O491" s="50">
        <f>SUM(I491)</f>
        <v>70.94736842105263</v>
      </c>
      <c r="P491" s="50">
        <f>SUM(J491)</f>
        <v>1900</v>
      </c>
      <c r="Q491" s="50"/>
      <c r="R491" s="50"/>
      <c r="S491" s="4"/>
      <c r="T491" s="4"/>
      <c r="U491" s="4"/>
      <c r="V491" s="4"/>
      <c r="W491" s="4"/>
    </row>
    <row r="492" spans="1:23" s="10" customFormat="1" ht="15" customHeight="1" x14ac:dyDescent="0.2">
      <c r="A492" s="65" t="s">
        <v>288</v>
      </c>
      <c r="B492" s="81"/>
      <c r="C492" s="80"/>
      <c r="D492" s="81"/>
      <c r="E492" s="81"/>
      <c r="F492" s="323"/>
      <c r="G492" s="323"/>
      <c r="H492" s="51"/>
      <c r="I492" s="9"/>
      <c r="J492" s="323"/>
      <c r="K492" s="9"/>
      <c r="L492" s="9"/>
    </row>
    <row r="493" spans="1:23" s="8" customFormat="1" ht="15.75" customHeight="1" x14ac:dyDescent="0.2">
      <c r="A493" s="89" t="s">
        <v>401</v>
      </c>
      <c r="B493" s="97" t="s">
        <v>429</v>
      </c>
      <c r="C493" s="98"/>
      <c r="D493" s="89"/>
      <c r="E493" s="89"/>
      <c r="F493" s="323"/>
      <c r="G493" s="323"/>
      <c r="H493" s="51"/>
      <c r="I493" s="9"/>
      <c r="J493" s="323"/>
      <c r="K493" s="9"/>
      <c r="L493" s="9"/>
    </row>
    <row r="494" spans="1:23" ht="16.5" customHeight="1" x14ac:dyDescent="0.2">
      <c r="A494" s="58"/>
      <c r="B494" s="141" t="s">
        <v>521</v>
      </c>
      <c r="C494" s="79"/>
      <c r="D494" s="64"/>
      <c r="E494" s="64" t="s">
        <v>171</v>
      </c>
      <c r="F494" s="321"/>
      <c r="G494" s="321"/>
      <c r="H494" s="203"/>
      <c r="I494" s="59"/>
      <c r="J494" s="321"/>
      <c r="K494" s="9"/>
      <c r="L494" s="9"/>
    </row>
    <row r="495" spans="1:23" ht="15" customHeight="1" x14ac:dyDescent="0.2">
      <c r="A495" s="160" t="s">
        <v>365</v>
      </c>
      <c r="B495" s="66"/>
      <c r="C495" s="76">
        <v>632001</v>
      </c>
      <c r="D495" s="52">
        <v>41</v>
      </c>
      <c r="E495" s="52" t="s">
        <v>509</v>
      </c>
      <c r="F495" s="321">
        <v>413</v>
      </c>
      <c r="G495" s="321">
        <v>413</v>
      </c>
      <c r="H495" s="203">
        <v>274.64</v>
      </c>
      <c r="I495" s="324">
        <f t="shared" ref="I495:I499" si="52">SUM(H495/G495)*100</f>
        <v>66.498789346246966</v>
      </c>
      <c r="J495" s="321">
        <v>275</v>
      </c>
      <c r="K495" s="9"/>
      <c r="L495" s="9"/>
    </row>
    <row r="496" spans="1:23" ht="17.45" customHeight="1" x14ac:dyDescent="0.2">
      <c r="A496" s="95"/>
      <c r="B496" s="66"/>
      <c r="C496" s="76">
        <v>633016</v>
      </c>
      <c r="D496" s="52">
        <v>41</v>
      </c>
      <c r="E496" s="52" t="s">
        <v>505</v>
      </c>
      <c r="F496" s="321">
        <v>1083</v>
      </c>
      <c r="G496" s="321">
        <v>1083</v>
      </c>
      <c r="H496" s="203">
        <v>1201.5</v>
      </c>
      <c r="I496" s="324">
        <f t="shared" si="52"/>
        <v>110.94182825484764</v>
      </c>
      <c r="J496" s="321">
        <v>1202</v>
      </c>
      <c r="K496" s="9"/>
      <c r="L496" s="9"/>
    </row>
    <row r="497" spans="1:23" ht="15" customHeight="1" x14ac:dyDescent="0.2">
      <c r="A497" s="95"/>
      <c r="B497" s="66"/>
      <c r="C497" s="76">
        <v>634004</v>
      </c>
      <c r="D497" s="52">
        <v>41</v>
      </c>
      <c r="E497" s="52" t="s">
        <v>172</v>
      </c>
      <c r="F497" s="321">
        <v>480</v>
      </c>
      <c r="G497" s="321">
        <v>480</v>
      </c>
      <c r="H497" s="203">
        <v>525</v>
      </c>
      <c r="I497" s="324">
        <f t="shared" si="52"/>
        <v>109.375</v>
      </c>
      <c r="J497" s="321">
        <v>525</v>
      </c>
      <c r="K497" s="9"/>
      <c r="L497" s="9"/>
    </row>
    <row r="498" spans="1:23" ht="15" customHeight="1" x14ac:dyDescent="0.2">
      <c r="A498" s="109"/>
      <c r="B498" s="66"/>
      <c r="C498" s="76">
        <v>633006</v>
      </c>
      <c r="D498" s="52">
        <v>41</v>
      </c>
      <c r="E498" s="52" t="s">
        <v>536</v>
      </c>
      <c r="F498" s="321">
        <v>850</v>
      </c>
      <c r="G498" s="321">
        <v>850</v>
      </c>
      <c r="H498" s="203">
        <v>626.04</v>
      </c>
      <c r="I498" s="324">
        <f t="shared" si="52"/>
        <v>73.651764705882357</v>
      </c>
      <c r="J498" s="321">
        <v>850</v>
      </c>
      <c r="K498" s="9"/>
      <c r="L498" s="9"/>
    </row>
    <row r="499" spans="1:23" ht="17.45" customHeight="1" x14ac:dyDescent="0.2">
      <c r="A499" s="160" t="s">
        <v>365</v>
      </c>
      <c r="B499" s="52"/>
      <c r="C499" s="76"/>
      <c r="D499" s="52"/>
      <c r="E499" s="57" t="s">
        <v>64</v>
      </c>
      <c r="F499" s="300">
        <f>SUM(F494:F498)</f>
        <v>2826</v>
      </c>
      <c r="G499" s="300">
        <f>SUM(G494:G498)</f>
        <v>2826</v>
      </c>
      <c r="H499" s="364">
        <f t="shared" ref="H499:J499" si="53">SUM(H494:H498)</f>
        <v>2627.18</v>
      </c>
      <c r="I499" s="300">
        <f t="shared" si="52"/>
        <v>92.964614295824475</v>
      </c>
      <c r="J499" s="300">
        <f t="shared" si="53"/>
        <v>2852</v>
      </c>
      <c r="K499" s="150"/>
      <c r="L499" s="50">
        <f>SUM(F499)</f>
        <v>2826</v>
      </c>
      <c r="M499" s="50">
        <f>SUM(G499)</f>
        <v>2826</v>
      </c>
      <c r="N499" s="50">
        <f>SUM(H499)</f>
        <v>2627.18</v>
      </c>
      <c r="O499" s="50">
        <f>SUM(I499)</f>
        <v>92.964614295824475</v>
      </c>
      <c r="P499" s="50">
        <f>SUM(J499)</f>
        <v>2852</v>
      </c>
      <c r="Q499" s="50"/>
      <c r="R499" s="50"/>
      <c r="S499" s="4"/>
      <c r="T499" s="4"/>
      <c r="U499" s="4"/>
      <c r="V499" s="4"/>
      <c r="W499" s="4"/>
    </row>
    <row r="500" spans="1:23" s="8" customFormat="1" ht="17.45" customHeight="1" x14ac:dyDescent="0.2">
      <c r="A500" s="89" t="s">
        <v>401</v>
      </c>
      <c r="B500" s="97" t="s">
        <v>430</v>
      </c>
      <c r="C500" s="98"/>
      <c r="D500" s="89"/>
      <c r="E500" s="89"/>
      <c r="F500" s="323"/>
      <c r="G500" s="323"/>
      <c r="H500" s="51"/>
      <c r="I500" s="9"/>
      <c r="J500" s="323"/>
      <c r="K500" s="9"/>
      <c r="L500" s="9"/>
    </row>
    <row r="501" spans="1:23" ht="15.75" customHeight="1" x14ac:dyDescent="0.2">
      <c r="A501" s="99"/>
      <c r="B501" s="141" t="s">
        <v>521</v>
      </c>
      <c r="C501" s="75"/>
      <c r="D501" s="57"/>
      <c r="E501" s="57" t="s">
        <v>173</v>
      </c>
      <c r="F501" s="322"/>
      <c r="G501" s="322"/>
      <c r="H501" s="203"/>
      <c r="I501" s="59"/>
      <c r="J501" s="322"/>
      <c r="K501" s="9"/>
      <c r="L501" s="9"/>
    </row>
    <row r="502" spans="1:23" ht="16.5" customHeight="1" x14ac:dyDescent="0.2">
      <c r="A502" s="160" t="s">
        <v>289</v>
      </c>
      <c r="B502" s="66"/>
      <c r="C502" s="76">
        <v>611</v>
      </c>
      <c r="D502" s="52">
        <v>41</v>
      </c>
      <c r="E502" s="52" t="s">
        <v>174</v>
      </c>
      <c r="F502" s="321">
        <v>0</v>
      </c>
      <c r="G502" s="321">
        <v>0</v>
      </c>
      <c r="H502" s="203">
        <v>0</v>
      </c>
      <c r="I502" s="324">
        <v>0</v>
      </c>
      <c r="J502" s="321">
        <v>0</v>
      </c>
      <c r="K502" s="9"/>
      <c r="L502" s="9"/>
    </row>
    <row r="503" spans="1:23" ht="16.5" customHeight="1" x14ac:dyDescent="0.2">
      <c r="A503" s="95"/>
      <c r="B503" s="66"/>
      <c r="C503" s="171" t="s">
        <v>16</v>
      </c>
      <c r="D503" s="52">
        <v>41</v>
      </c>
      <c r="E503" s="52" t="s">
        <v>175</v>
      </c>
      <c r="F503" s="321">
        <v>0</v>
      </c>
      <c r="G503" s="321">
        <v>0</v>
      </c>
      <c r="H503" s="314">
        <v>0</v>
      </c>
      <c r="I503" s="324">
        <v>0</v>
      </c>
      <c r="J503" s="321">
        <v>0</v>
      </c>
      <c r="K503" s="9"/>
      <c r="L503" s="9"/>
    </row>
    <row r="504" spans="1:23" ht="15.75" customHeight="1" x14ac:dyDescent="0.2">
      <c r="A504" s="95"/>
      <c r="B504" s="66"/>
      <c r="C504" s="76">
        <v>637015</v>
      </c>
      <c r="D504" s="52">
        <v>41</v>
      </c>
      <c r="E504" s="52" t="s">
        <v>333</v>
      </c>
      <c r="F504" s="321">
        <v>0</v>
      </c>
      <c r="G504" s="321">
        <v>0</v>
      </c>
      <c r="H504" s="314">
        <v>0</v>
      </c>
      <c r="I504" s="324">
        <v>0</v>
      </c>
      <c r="J504" s="321">
        <v>0</v>
      </c>
      <c r="K504" s="9"/>
      <c r="L504" s="9"/>
    </row>
    <row r="505" spans="1:23" ht="18" customHeight="1" x14ac:dyDescent="0.2">
      <c r="A505" s="95"/>
      <c r="B505" s="66"/>
      <c r="C505" s="76">
        <v>637027</v>
      </c>
      <c r="D505" s="52">
        <v>41</v>
      </c>
      <c r="E505" s="52" t="s">
        <v>334</v>
      </c>
      <c r="F505" s="324">
        <v>120</v>
      </c>
      <c r="G505" s="324">
        <v>120</v>
      </c>
      <c r="H505" s="314">
        <v>30</v>
      </c>
      <c r="I505" s="324">
        <f t="shared" ref="I505:I506" si="54">SUM(H505/G505)*100</f>
        <v>25</v>
      </c>
      <c r="J505" s="324">
        <v>120</v>
      </c>
      <c r="K505" s="9"/>
      <c r="L505" s="9"/>
    </row>
    <row r="506" spans="1:23" ht="17.45" customHeight="1" x14ac:dyDescent="0.2">
      <c r="A506" s="160" t="s">
        <v>289</v>
      </c>
      <c r="B506" s="52"/>
      <c r="C506" s="76"/>
      <c r="D506" s="52"/>
      <c r="E506" s="57" t="s">
        <v>64</v>
      </c>
      <c r="F506" s="337">
        <f>SUM(F505)</f>
        <v>120</v>
      </c>
      <c r="G506" s="337">
        <f>SUM(G505)</f>
        <v>120</v>
      </c>
      <c r="H506" s="367">
        <f t="shared" ref="H506:J506" si="55">SUM(H505)</f>
        <v>30</v>
      </c>
      <c r="I506" s="300">
        <f t="shared" si="54"/>
        <v>25</v>
      </c>
      <c r="J506" s="337">
        <f t="shared" si="55"/>
        <v>120</v>
      </c>
      <c r="K506" s="150"/>
      <c r="L506" s="50">
        <f>SUM(F506)</f>
        <v>120</v>
      </c>
      <c r="M506" s="50">
        <f>SUM(G506)</f>
        <v>120</v>
      </c>
      <c r="N506" s="50">
        <f>SUM(H506)</f>
        <v>30</v>
      </c>
      <c r="O506" s="50">
        <f>SUM(I506)</f>
        <v>25</v>
      </c>
      <c r="P506" s="50">
        <f>SUM(J506)</f>
        <v>120</v>
      </c>
      <c r="Q506" s="50"/>
      <c r="R506" s="50"/>
      <c r="S506" s="4"/>
      <c r="T506" s="4"/>
      <c r="U506" s="4"/>
      <c r="V506" s="4"/>
      <c r="W506" s="4"/>
    </row>
    <row r="507" spans="1:23" ht="15" customHeight="1" x14ac:dyDescent="0.2">
      <c r="A507" s="95"/>
      <c r="B507" s="57" t="s">
        <v>522</v>
      </c>
      <c r="C507" s="75"/>
      <c r="D507" s="57"/>
      <c r="E507" s="57" t="s">
        <v>176</v>
      </c>
      <c r="F507" s="321"/>
      <c r="G507" s="321"/>
      <c r="H507" s="313"/>
      <c r="I507" s="59"/>
      <c r="J507" s="321"/>
      <c r="K507" s="9"/>
      <c r="L507" s="9"/>
    </row>
    <row r="508" spans="1:23" ht="15" customHeight="1" x14ac:dyDescent="0.2">
      <c r="A508" s="160" t="s">
        <v>365</v>
      </c>
      <c r="B508" s="66"/>
      <c r="C508" s="76">
        <v>642003</v>
      </c>
      <c r="D508" s="52">
        <v>41</v>
      </c>
      <c r="E508" s="52" t="s">
        <v>597</v>
      </c>
      <c r="F508" s="321">
        <v>3000</v>
      </c>
      <c r="G508" s="321">
        <v>3000</v>
      </c>
      <c r="H508" s="314">
        <v>1728.47</v>
      </c>
      <c r="I508" s="324">
        <f t="shared" ref="I508:I511" si="56">SUM(H508/G508)*100</f>
        <v>57.615666666666662</v>
      </c>
      <c r="J508" s="321">
        <v>3000</v>
      </c>
      <c r="K508" s="9"/>
      <c r="L508" s="9"/>
    </row>
    <row r="509" spans="1:23" ht="15" customHeight="1" x14ac:dyDescent="0.2">
      <c r="A509" s="95"/>
      <c r="B509" s="52"/>
      <c r="C509" s="76">
        <v>633006</v>
      </c>
      <c r="D509" s="52">
        <v>41</v>
      </c>
      <c r="E509" s="52" t="s">
        <v>535</v>
      </c>
      <c r="F509" s="321">
        <v>3000</v>
      </c>
      <c r="G509" s="321">
        <v>3000</v>
      </c>
      <c r="H509" s="203">
        <v>1161.72</v>
      </c>
      <c r="I509" s="324">
        <f t="shared" si="56"/>
        <v>38.724000000000004</v>
      </c>
      <c r="J509" s="321">
        <v>3000</v>
      </c>
      <c r="K509" s="9"/>
      <c r="L509" s="9"/>
    </row>
    <row r="510" spans="1:23" ht="15" customHeight="1" thickBot="1" x14ac:dyDescent="0.25">
      <c r="A510" s="160" t="s">
        <v>365</v>
      </c>
      <c r="B510" s="100"/>
      <c r="C510" s="78"/>
      <c r="D510" s="55"/>
      <c r="E510" s="63" t="s">
        <v>64</v>
      </c>
      <c r="F510" s="300">
        <f>SUM(F508:F509)</f>
        <v>6000</v>
      </c>
      <c r="G510" s="300">
        <f>SUM(G508:G509)</f>
        <v>6000</v>
      </c>
      <c r="H510" s="364">
        <f t="shared" ref="H510:J510" si="57">SUM(H508:H509)</f>
        <v>2890.19</v>
      </c>
      <c r="I510" s="330">
        <f t="shared" si="56"/>
        <v>48.169833333333337</v>
      </c>
      <c r="J510" s="300">
        <f t="shared" si="57"/>
        <v>6000</v>
      </c>
      <c r="K510" s="150"/>
      <c r="L510" s="50">
        <f>SUM(F510)</f>
        <v>6000</v>
      </c>
      <c r="M510" s="50">
        <f>SUM(G510)</f>
        <v>6000</v>
      </c>
      <c r="N510" s="50">
        <f>SUM(H510)</f>
        <v>2890.19</v>
      </c>
      <c r="O510" s="50">
        <f>SUM(I510)</f>
        <v>48.169833333333337</v>
      </c>
      <c r="P510" s="50">
        <f>SUM(J510)</f>
        <v>6000</v>
      </c>
      <c r="Q510" s="50"/>
      <c r="R510" s="50"/>
      <c r="S510" s="4"/>
      <c r="T510" s="4"/>
      <c r="U510" s="4"/>
      <c r="V510" s="4"/>
      <c r="W510" s="4"/>
    </row>
    <row r="511" spans="1:23" ht="15" customHeight="1" thickBot="1" x14ac:dyDescent="0.3">
      <c r="A511" s="214" t="s">
        <v>387</v>
      </c>
      <c r="B511" s="213"/>
      <c r="C511" s="215"/>
      <c r="D511" s="216"/>
      <c r="E511" s="217"/>
      <c r="F511" s="317">
        <v>2517775</v>
      </c>
      <c r="G511" s="315">
        <v>2589441</v>
      </c>
      <c r="H511" s="368">
        <v>2081325.87</v>
      </c>
      <c r="I511" s="316">
        <f t="shared" si="56"/>
        <v>80.377420068655752</v>
      </c>
      <c r="J511" s="315">
        <v>2763595</v>
      </c>
      <c r="K511" s="7"/>
      <c r="L511" s="50">
        <f>SUM(L76:L510)</f>
        <v>2517775</v>
      </c>
      <c r="M511" s="50">
        <f>SUM(M76:M510)</f>
        <v>2589441</v>
      </c>
      <c r="N511" s="50">
        <f>SUM(N76:N510)</f>
        <v>2070299.0699999996</v>
      </c>
      <c r="O511" s="50">
        <f>SUM(O76:O510)</f>
        <v>2551.9469960723327</v>
      </c>
      <c r="P511" s="50">
        <f>SUM(P76:P510)</f>
        <v>2763595</v>
      </c>
      <c r="Q511" s="50"/>
      <c r="R511" s="50"/>
      <c r="S511" s="4"/>
      <c r="T511" s="4"/>
      <c r="U511" s="4"/>
      <c r="V511" s="4"/>
      <c r="W511" s="4"/>
    </row>
    <row r="512" spans="1:23" ht="15.95" customHeight="1" x14ac:dyDescent="0.2">
      <c r="A512" s="70"/>
      <c r="B512" s="70"/>
      <c r="C512" s="148"/>
      <c r="D512" s="70"/>
      <c r="E512" s="147" t="s">
        <v>388</v>
      </c>
      <c r="F512" s="323"/>
      <c r="G512" s="323"/>
      <c r="H512" s="209"/>
      <c r="I512" s="47"/>
      <c r="J512" s="323"/>
      <c r="K512" s="47"/>
      <c r="L512" s="47"/>
    </row>
    <row r="513" spans="1:24" s="10" customFormat="1" ht="15.95" customHeight="1" x14ac:dyDescent="0.2">
      <c r="A513" s="65" t="s">
        <v>363</v>
      </c>
      <c r="B513" s="81"/>
      <c r="C513" s="80"/>
      <c r="D513" s="81"/>
      <c r="E513" s="81"/>
      <c r="F513" s="323"/>
      <c r="G513" s="323"/>
      <c r="H513" s="51"/>
      <c r="I513" s="9"/>
      <c r="J513" s="323"/>
      <c r="K513" s="9"/>
      <c r="L513" s="9"/>
    </row>
    <row r="514" spans="1:24" s="8" customFormat="1" ht="15.95" customHeight="1" x14ac:dyDescent="0.2">
      <c r="A514" s="89" t="s">
        <v>401</v>
      </c>
      <c r="B514" s="97" t="s">
        <v>431</v>
      </c>
      <c r="C514" s="98"/>
      <c r="D514" s="89"/>
      <c r="E514" s="89"/>
      <c r="F514" s="323"/>
      <c r="G514" s="323"/>
      <c r="H514" s="51"/>
      <c r="I514" s="9"/>
      <c r="J514" s="323"/>
      <c r="K514" s="9"/>
      <c r="L514" s="9"/>
    </row>
    <row r="515" spans="1:24" ht="15.95" customHeight="1" x14ac:dyDescent="0.2">
      <c r="A515" s="57" t="s">
        <v>364</v>
      </c>
      <c r="B515" s="165" t="s">
        <v>135</v>
      </c>
      <c r="C515" s="75"/>
      <c r="D515" s="57"/>
      <c r="E515" s="57" t="s">
        <v>136</v>
      </c>
      <c r="F515" s="321"/>
      <c r="G515" s="321"/>
      <c r="H515" s="203"/>
      <c r="I515" s="59"/>
      <c r="J515" s="321"/>
      <c r="K515" s="9"/>
      <c r="L515" s="9"/>
    </row>
    <row r="516" spans="1:24" ht="15.95" customHeight="1" x14ac:dyDescent="0.2">
      <c r="A516" s="52"/>
      <c r="B516" s="165" t="s">
        <v>135</v>
      </c>
      <c r="C516" s="76">
        <v>717001</v>
      </c>
      <c r="D516" s="76">
        <v>41</v>
      </c>
      <c r="E516" s="126" t="s">
        <v>655</v>
      </c>
      <c r="F516" s="321">
        <v>163820</v>
      </c>
      <c r="G516" s="321">
        <v>166310</v>
      </c>
      <c r="H516" s="203"/>
      <c r="I516" s="324">
        <f t="shared" ref="I516" si="58">SUM(H516/G516)*100</f>
        <v>0</v>
      </c>
      <c r="J516" s="321">
        <v>0</v>
      </c>
      <c r="K516" s="9"/>
      <c r="L516" s="9"/>
    </row>
    <row r="517" spans="1:24" ht="15.95" customHeight="1" x14ac:dyDescent="0.2">
      <c r="A517" s="52"/>
      <c r="B517" s="165" t="s">
        <v>135</v>
      </c>
      <c r="C517" s="76">
        <v>717001</v>
      </c>
      <c r="D517" s="76">
        <v>41.52</v>
      </c>
      <c r="E517" s="178" t="s">
        <v>750</v>
      </c>
      <c r="F517" s="321"/>
      <c r="G517" s="321"/>
      <c r="H517" s="203"/>
      <c r="I517" s="59"/>
      <c r="J517" s="321"/>
      <c r="K517" s="9"/>
      <c r="L517" s="9"/>
    </row>
    <row r="518" spans="1:24" ht="15.95" customHeight="1" x14ac:dyDescent="0.2">
      <c r="A518" s="52"/>
      <c r="B518" s="165"/>
      <c r="C518" s="76"/>
      <c r="D518" s="76"/>
      <c r="E518" s="238" t="s">
        <v>677</v>
      </c>
      <c r="F518" s="322"/>
      <c r="G518" s="322"/>
      <c r="H518" s="203"/>
      <c r="I518" s="59"/>
      <c r="J518" s="322"/>
      <c r="K518" s="310"/>
      <c r="L518" s="310"/>
      <c r="X518" s="275"/>
    </row>
    <row r="519" spans="1:24" ht="15.95" customHeight="1" x14ac:dyDescent="0.2">
      <c r="A519" s="52"/>
      <c r="B519" s="165"/>
      <c r="C519" s="76"/>
      <c r="D519" s="76"/>
      <c r="E519" s="238" t="s">
        <v>682</v>
      </c>
      <c r="F519" s="321"/>
      <c r="G519" s="321"/>
      <c r="H519" s="203"/>
      <c r="I519" s="59"/>
      <c r="J519" s="321"/>
      <c r="K519" s="9"/>
      <c r="L519" s="9"/>
    </row>
    <row r="520" spans="1:24" ht="15.95" customHeight="1" x14ac:dyDescent="0.2">
      <c r="A520" s="52"/>
      <c r="B520" s="165"/>
      <c r="C520" s="76"/>
      <c r="D520" s="76"/>
      <c r="E520" s="238" t="s">
        <v>684</v>
      </c>
      <c r="F520" s="321"/>
      <c r="G520" s="321"/>
      <c r="H520" s="203"/>
      <c r="I520" s="59"/>
      <c r="J520" s="321"/>
      <c r="K520" s="9"/>
      <c r="L520" s="9"/>
    </row>
    <row r="521" spans="1:24" ht="15.95" customHeight="1" x14ac:dyDescent="0.2">
      <c r="A521" s="52"/>
      <c r="B521" s="165"/>
      <c r="C521" s="76"/>
      <c r="D521" s="76"/>
      <c r="E521" s="238" t="s">
        <v>683</v>
      </c>
      <c r="F521" s="321"/>
      <c r="G521" s="321"/>
      <c r="H521" s="203"/>
      <c r="I521" s="59"/>
      <c r="J521" s="321"/>
      <c r="K521" s="9"/>
      <c r="L521" s="9"/>
    </row>
    <row r="522" spans="1:24" ht="15.95" customHeight="1" x14ac:dyDescent="0.2">
      <c r="A522" s="52"/>
      <c r="B522" s="165" t="s">
        <v>135</v>
      </c>
      <c r="C522" s="248" t="s">
        <v>720</v>
      </c>
      <c r="D522" s="76">
        <v>41</v>
      </c>
      <c r="E522" s="238" t="s">
        <v>941</v>
      </c>
      <c r="F522" s="321"/>
      <c r="G522" s="321"/>
      <c r="H522" s="203">
        <v>594.09</v>
      </c>
      <c r="I522" s="324">
        <v>0</v>
      </c>
      <c r="J522" s="321">
        <v>595</v>
      </c>
      <c r="K522" s="9"/>
      <c r="L522" s="9"/>
    </row>
    <row r="523" spans="1:24" ht="15.95" customHeight="1" x14ac:dyDescent="0.2">
      <c r="A523" s="52"/>
      <c r="B523" s="165"/>
      <c r="C523" s="241" t="s">
        <v>834</v>
      </c>
      <c r="D523" s="241">
        <v>41</v>
      </c>
      <c r="E523" s="242" t="s">
        <v>835</v>
      </c>
      <c r="F523" s="322"/>
      <c r="G523" s="324">
        <v>10652</v>
      </c>
      <c r="H523" s="203"/>
      <c r="I523" s="324">
        <f t="shared" ref="I523:I524" si="59">SUM(H523/G523)*100</f>
        <v>0</v>
      </c>
      <c r="J523" s="324">
        <v>10652</v>
      </c>
      <c r="K523" s="9"/>
      <c r="L523" s="9"/>
    </row>
    <row r="524" spans="1:24" ht="15.95" customHeight="1" x14ac:dyDescent="0.2">
      <c r="A524" s="52"/>
      <c r="B524" s="165"/>
      <c r="C524" s="241">
        <v>711005</v>
      </c>
      <c r="D524" s="241">
        <v>41</v>
      </c>
      <c r="E524" s="242" t="s">
        <v>836</v>
      </c>
      <c r="F524" s="322"/>
      <c r="G524" s="324">
        <v>13000</v>
      </c>
      <c r="H524" s="203"/>
      <c r="I524" s="324">
        <f t="shared" si="59"/>
        <v>0</v>
      </c>
      <c r="J524" s="324">
        <v>13000</v>
      </c>
      <c r="K524" s="9"/>
      <c r="L524" s="9"/>
    </row>
    <row r="525" spans="1:24" ht="15" customHeight="1" x14ac:dyDescent="0.2">
      <c r="A525" s="52"/>
      <c r="B525" s="165" t="s">
        <v>135</v>
      </c>
      <c r="C525" s="76">
        <v>716</v>
      </c>
      <c r="D525" s="76">
        <v>41</v>
      </c>
      <c r="E525" s="126" t="s">
        <v>640</v>
      </c>
      <c r="F525" s="322"/>
      <c r="G525" s="322"/>
      <c r="H525" s="203">
        <v>144</v>
      </c>
      <c r="I525" s="324">
        <v>0</v>
      </c>
      <c r="J525" s="329">
        <v>500</v>
      </c>
      <c r="K525" s="9"/>
      <c r="L525" s="9"/>
    </row>
    <row r="526" spans="1:24" ht="15" customHeight="1" x14ac:dyDescent="0.2">
      <c r="A526" s="52"/>
      <c r="B526" s="165"/>
      <c r="C526" s="248" t="s">
        <v>949</v>
      </c>
      <c r="D526" s="76">
        <v>41</v>
      </c>
      <c r="E526" s="126" t="s">
        <v>950</v>
      </c>
      <c r="F526" s="322"/>
      <c r="G526" s="322"/>
      <c r="H526" s="203">
        <v>1455.3</v>
      </c>
      <c r="I526" s="324">
        <v>0</v>
      </c>
      <c r="J526" s="324">
        <v>1455</v>
      </c>
      <c r="K526" s="9"/>
      <c r="L526" s="9"/>
    </row>
    <row r="527" spans="1:24" ht="15" customHeight="1" x14ac:dyDescent="0.2">
      <c r="A527" s="52"/>
      <c r="B527" s="165"/>
      <c r="C527" s="248" t="s">
        <v>951</v>
      </c>
      <c r="D527" s="76">
        <v>41</v>
      </c>
      <c r="E527" s="126" t="s">
        <v>952</v>
      </c>
      <c r="F527" s="322"/>
      <c r="G527" s="322"/>
      <c r="H527" s="203">
        <v>1488</v>
      </c>
      <c r="I527" s="324">
        <v>0</v>
      </c>
      <c r="J527" s="324">
        <v>1488</v>
      </c>
      <c r="K527" s="9"/>
      <c r="L527" s="9"/>
    </row>
    <row r="528" spans="1:24" ht="15" customHeight="1" x14ac:dyDescent="0.2">
      <c r="A528" s="52"/>
      <c r="B528" s="165" t="s">
        <v>580</v>
      </c>
      <c r="C528" s="76">
        <v>712001</v>
      </c>
      <c r="D528" s="76">
        <v>41</v>
      </c>
      <c r="E528" s="52" t="s">
        <v>581</v>
      </c>
      <c r="F528" s="321">
        <v>8175</v>
      </c>
      <c r="G528" s="321">
        <v>8175</v>
      </c>
      <c r="H528" s="203">
        <v>8175</v>
      </c>
      <c r="I528" s="324">
        <f t="shared" ref="I528" si="60">SUM(H528/G528)*100</f>
        <v>100</v>
      </c>
      <c r="J528" s="321">
        <v>8175</v>
      </c>
      <c r="K528" s="9"/>
      <c r="L528" s="9"/>
    </row>
    <row r="529" spans="1:12" ht="15" customHeight="1" x14ac:dyDescent="0.2">
      <c r="A529" s="52"/>
      <c r="B529" s="165" t="s">
        <v>580</v>
      </c>
      <c r="C529" s="76" t="s">
        <v>649</v>
      </c>
      <c r="D529" s="76">
        <v>41</v>
      </c>
      <c r="E529" s="238" t="s">
        <v>973</v>
      </c>
      <c r="F529" s="321"/>
      <c r="G529" s="321"/>
      <c r="H529" s="203">
        <v>2022.26</v>
      </c>
      <c r="I529" s="324">
        <v>0</v>
      </c>
      <c r="J529" s="321">
        <v>2022</v>
      </c>
      <c r="K529" s="9"/>
      <c r="L529" s="9"/>
    </row>
    <row r="530" spans="1:12" ht="15.75" customHeight="1" x14ac:dyDescent="0.2">
      <c r="A530" s="58"/>
      <c r="B530" s="198"/>
      <c r="C530" s="256" t="s">
        <v>675</v>
      </c>
      <c r="D530" s="55">
        <v>41</v>
      </c>
      <c r="E530" s="240" t="s">
        <v>721</v>
      </c>
      <c r="F530" s="321"/>
      <c r="G530" s="321">
        <v>35000</v>
      </c>
      <c r="H530" s="203">
        <v>1050</v>
      </c>
      <c r="I530" s="324">
        <f t="shared" ref="I530" si="61">SUM(H530/G530)*100</f>
        <v>3</v>
      </c>
      <c r="J530" s="321">
        <v>1050</v>
      </c>
      <c r="K530" s="9"/>
      <c r="L530" s="9"/>
    </row>
    <row r="531" spans="1:12" ht="15.75" customHeight="1" x14ac:dyDescent="0.2">
      <c r="A531" s="58"/>
      <c r="B531" s="198"/>
      <c r="C531" s="256" t="s">
        <v>722</v>
      </c>
      <c r="D531" s="55">
        <v>41.43</v>
      </c>
      <c r="E531" s="240" t="s">
        <v>723</v>
      </c>
      <c r="F531" s="321"/>
      <c r="G531" s="321"/>
      <c r="H531" s="203">
        <v>968.62</v>
      </c>
      <c r="I531" s="324">
        <v>0</v>
      </c>
      <c r="J531" s="321">
        <v>969</v>
      </c>
      <c r="K531" s="310"/>
      <c r="L531" s="310"/>
    </row>
    <row r="532" spans="1:12" ht="15.75" customHeight="1" x14ac:dyDescent="0.2">
      <c r="A532" s="58"/>
      <c r="B532" s="198"/>
      <c r="C532" s="256" t="s">
        <v>724</v>
      </c>
      <c r="D532" s="55">
        <v>41</v>
      </c>
      <c r="E532" s="240" t="s">
        <v>725</v>
      </c>
      <c r="F532" s="321"/>
      <c r="G532" s="321"/>
      <c r="H532" s="203">
        <v>1962.42</v>
      </c>
      <c r="I532" s="324">
        <v>0</v>
      </c>
      <c r="J532" s="321">
        <v>1962</v>
      </c>
      <c r="K532" s="9"/>
      <c r="L532" s="9"/>
    </row>
    <row r="533" spans="1:12" ht="15.75" customHeight="1" x14ac:dyDescent="0.2">
      <c r="A533" s="58"/>
      <c r="B533" s="198"/>
      <c r="C533" s="256" t="s">
        <v>962</v>
      </c>
      <c r="D533" s="55">
        <v>41</v>
      </c>
      <c r="E533" s="240" t="s">
        <v>963</v>
      </c>
      <c r="F533" s="321"/>
      <c r="G533" s="321"/>
      <c r="H533" s="203">
        <v>532.22</v>
      </c>
      <c r="I533" s="324">
        <v>0</v>
      </c>
      <c r="J533" s="321">
        <v>532</v>
      </c>
      <c r="K533" s="9"/>
      <c r="L533" s="9"/>
    </row>
    <row r="534" spans="1:12" ht="15.75" customHeight="1" x14ac:dyDescent="0.2">
      <c r="A534" s="58"/>
      <c r="B534" s="198"/>
      <c r="C534" s="256" t="s">
        <v>965</v>
      </c>
      <c r="D534" s="55">
        <v>41</v>
      </c>
      <c r="E534" s="240" t="s">
        <v>966</v>
      </c>
      <c r="F534" s="321"/>
      <c r="G534" s="321"/>
      <c r="H534" s="203">
        <v>16056.98</v>
      </c>
      <c r="I534" s="324">
        <v>0</v>
      </c>
      <c r="J534" s="321">
        <v>16057</v>
      </c>
      <c r="K534" s="9"/>
      <c r="L534" s="9"/>
    </row>
    <row r="535" spans="1:12" ht="15.75" customHeight="1" x14ac:dyDescent="0.2">
      <c r="A535" s="58"/>
      <c r="B535" s="198"/>
      <c r="C535" s="256" t="s">
        <v>726</v>
      </c>
      <c r="D535" s="55">
        <v>0.41</v>
      </c>
      <c r="E535" s="240" t="s">
        <v>964</v>
      </c>
      <c r="F535" s="321"/>
      <c r="G535" s="321"/>
      <c r="H535" s="203">
        <v>39591.160000000003</v>
      </c>
      <c r="I535" s="324">
        <v>0</v>
      </c>
      <c r="J535" s="321">
        <v>39591</v>
      </c>
      <c r="K535" s="9"/>
      <c r="L535" s="9"/>
    </row>
    <row r="536" spans="1:12" ht="15.75" customHeight="1" x14ac:dyDescent="0.2">
      <c r="A536" s="58"/>
      <c r="B536" s="198"/>
      <c r="C536" s="256" t="s">
        <v>727</v>
      </c>
      <c r="D536" s="55">
        <v>41</v>
      </c>
      <c r="E536" s="240" t="s">
        <v>728</v>
      </c>
      <c r="F536" s="321"/>
      <c r="G536" s="321"/>
      <c r="H536" s="203">
        <v>320.99</v>
      </c>
      <c r="I536" s="324">
        <v>0</v>
      </c>
      <c r="J536" s="321">
        <v>321</v>
      </c>
      <c r="K536" s="9"/>
      <c r="L536" s="9"/>
    </row>
    <row r="537" spans="1:12" ht="15.75" customHeight="1" x14ac:dyDescent="0.2">
      <c r="A537" s="58"/>
      <c r="B537" s="198"/>
      <c r="C537" s="256" t="s">
        <v>958</v>
      </c>
      <c r="D537" s="55">
        <v>41</v>
      </c>
      <c r="E537" s="240" t="s">
        <v>959</v>
      </c>
      <c r="F537" s="322"/>
      <c r="G537" s="322"/>
      <c r="H537" s="203">
        <v>11453.02</v>
      </c>
      <c r="I537" s="324">
        <v>0</v>
      </c>
      <c r="J537" s="324">
        <v>11453</v>
      </c>
      <c r="K537" s="9"/>
      <c r="L537" s="9"/>
    </row>
    <row r="538" spans="1:12" ht="15.75" customHeight="1" x14ac:dyDescent="0.2">
      <c r="A538" s="58"/>
      <c r="B538" s="198"/>
      <c r="C538" s="256" t="s">
        <v>737</v>
      </c>
      <c r="D538" s="240">
        <v>41</v>
      </c>
      <c r="E538" s="240" t="s">
        <v>738</v>
      </c>
      <c r="F538" s="321"/>
      <c r="G538" s="321"/>
      <c r="H538" s="203">
        <v>1448.05</v>
      </c>
      <c r="I538" s="324">
        <v>0</v>
      </c>
      <c r="J538" s="321">
        <v>1448</v>
      </c>
      <c r="K538" s="9"/>
      <c r="L538" s="9"/>
    </row>
    <row r="539" spans="1:12" ht="15.75" customHeight="1" x14ac:dyDescent="0.2">
      <c r="A539" s="58"/>
      <c r="B539" s="198"/>
      <c r="C539" s="256" t="s">
        <v>739</v>
      </c>
      <c r="D539" s="240">
        <v>41</v>
      </c>
      <c r="E539" s="282" t="s">
        <v>971</v>
      </c>
      <c r="F539" s="321"/>
      <c r="G539" s="321"/>
      <c r="H539" s="203">
        <v>47827.32</v>
      </c>
      <c r="I539" s="324">
        <v>0</v>
      </c>
      <c r="J539" s="321">
        <v>47827</v>
      </c>
      <c r="K539" s="9"/>
      <c r="L539" s="9"/>
    </row>
    <row r="540" spans="1:12" ht="15.75" customHeight="1" x14ac:dyDescent="0.2">
      <c r="A540" s="58"/>
      <c r="B540" s="198"/>
      <c r="C540" s="256" t="s">
        <v>948</v>
      </c>
      <c r="D540" s="240">
        <v>41</v>
      </c>
      <c r="E540" s="240" t="s">
        <v>1023</v>
      </c>
      <c r="F540" s="321"/>
      <c r="G540" s="321"/>
      <c r="H540" s="203">
        <v>3000</v>
      </c>
      <c r="I540" s="324">
        <v>0</v>
      </c>
      <c r="J540" s="321">
        <v>3000</v>
      </c>
      <c r="K540" s="9"/>
      <c r="L540" s="9"/>
    </row>
    <row r="541" spans="1:12" ht="15.75" customHeight="1" x14ac:dyDescent="0.2">
      <c r="A541" s="58"/>
      <c r="B541" s="198"/>
      <c r="C541" s="256" t="s">
        <v>968</v>
      </c>
      <c r="D541" s="240">
        <v>41</v>
      </c>
      <c r="E541" s="240" t="s">
        <v>969</v>
      </c>
      <c r="F541" s="277"/>
      <c r="G541" s="277"/>
      <c r="H541" s="205">
        <v>650</v>
      </c>
      <c r="I541" s="324">
        <v>0</v>
      </c>
      <c r="J541" s="277">
        <v>10000</v>
      </c>
      <c r="K541" s="9"/>
      <c r="L541" s="9"/>
    </row>
    <row r="542" spans="1:12" ht="15.75" customHeight="1" x14ac:dyDescent="0.2">
      <c r="A542" s="58"/>
      <c r="B542" s="198"/>
      <c r="C542" s="256" t="s">
        <v>731</v>
      </c>
      <c r="D542" s="240">
        <v>41</v>
      </c>
      <c r="E542" s="240" t="s">
        <v>740</v>
      </c>
      <c r="F542" s="322"/>
      <c r="G542" s="322"/>
      <c r="H542" s="205">
        <v>7450</v>
      </c>
      <c r="I542" s="324">
        <v>0</v>
      </c>
      <c r="J542" s="324">
        <v>7450</v>
      </c>
      <c r="K542" s="9"/>
      <c r="L542" s="9"/>
    </row>
    <row r="543" spans="1:12" ht="15.75" customHeight="1" x14ac:dyDescent="0.2">
      <c r="A543" s="58"/>
      <c r="B543" s="198" t="s">
        <v>148</v>
      </c>
      <c r="C543" s="256">
        <v>717002</v>
      </c>
      <c r="D543" s="55">
        <v>41</v>
      </c>
      <c r="E543" s="240" t="s">
        <v>967</v>
      </c>
      <c r="F543" s="321"/>
      <c r="G543" s="321"/>
      <c r="H543" s="205">
        <v>4780</v>
      </c>
      <c r="I543" s="324">
        <v>0</v>
      </c>
      <c r="J543" s="321">
        <v>4780</v>
      </c>
      <c r="K543" s="9"/>
      <c r="L543" s="9"/>
    </row>
    <row r="544" spans="1:12" ht="15.75" customHeight="1" x14ac:dyDescent="0.2">
      <c r="A544" s="58"/>
      <c r="B544" s="198"/>
      <c r="C544" s="256" t="s">
        <v>729</v>
      </c>
      <c r="D544" s="55">
        <v>41</v>
      </c>
      <c r="E544" s="240" t="s">
        <v>730</v>
      </c>
      <c r="F544" s="321"/>
      <c r="G544" s="321"/>
      <c r="H544" s="205">
        <v>264.48</v>
      </c>
      <c r="I544" s="324">
        <v>0</v>
      </c>
      <c r="J544" s="321">
        <v>264</v>
      </c>
      <c r="K544" s="310"/>
      <c r="L544" s="310"/>
    </row>
    <row r="545" spans="1:12" ht="15" customHeight="1" x14ac:dyDescent="0.2">
      <c r="A545" s="58"/>
      <c r="B545" s="198" t="s">
        <v>124</v>
      </c>
      <c r="C545" s="78">
        <v>717002</v>
      </c>
      <c r="D545" s="282" t="s">
        <v>696</v>
      </c>
      <c r="E545" s="55" t="s">
        <v>641</v>
      </c>
      <c r="F545" s="332"/>
      <c r="G545" s="332"/>
      <c r="H545" s="205">
        <v>10883.21</v>
      </c>
      <c r="I545" s="324">
        <v>0</v>
      </c>
      <c r="J545" s="347">
        <v>10883</v>
      </c>
      <c r="K545" s="9"/>
      <c r="L545" s="9"/>
    </row>
    <row r="546" spans="1:12" ht="15" customHeight="1" x14ac:dyDescent="0.2">
      <c r="A546" s="58"/>
      <c r="B546" s="198"/>
      <c r="C546" s="78">
        <v>717002</v>
      </c>
      <c r="D546" s="55">
        <v>41</v>
      </c>
      <c r="E546" s="240" t="s">
        <v>681</v>
      </c>
      <c r="F546" s="151"/>
      <c r="G546" s="151"/>
      <c r="H546" s="205">
        <v>572.79999999999995</v>
      </c>
      <c r="I546" s="324">
        <v>0</v>
      </c>
      <c r="J546" s="151">
        <v>573</v>
      </c>
      <c r="K546" s="9"/>
      <c r="L546" s="9"/>
    </row>
    <row r="547" spans="1:12" ht="15" customHeight="1" x14ac:dyDescent="0.2">
      <c r="A547" s="58"/>
      <c r="B547" s="201" t="s">
        <v>91</v>
      </c>
      <c r="C547" s="247">
        <v>717002</v>
      </c>
      <c r="D547" s="240" t="s">
        <v>807</v>
      </c>
      <c r="E547" s="245" t="s">
        <v>1006</v>
      </c>
      <c r="F547" s="151"/>
      <c r="G547" s="151"/>
      <c r="H547" s="205"/>
      <c r="I547" s="59"/>
      <c r="J547" s="151">
        <v>30000</v>
      </c>
      <c r="K547" s="9"/>
      <c r="L547" s="9"/>
    </row>
    <row r="548" spans="1:12" ht="15" customHeight="1" x14ac:dyDescent="0.2">
      <c r="A548" s="58"/>
      <c r="B548" s="346"/>
      <c r="C548" s="247">
        <v>717002</v>
      </c>
      <c r="D548" s="240">
        <v>41</v>
      </c>
      <c r="E548" s="245" t="s">
        <v>1009</v>
      </c>
      <c r="F548" s="151"/>
      <c r="G548" s="151"/>
      <c r="H548" s="205"/>
      <c r="I548" s="59"/>
      <c r="J548" s="151">
        <v>15389</v>
      </c>
      <c r="K548" s="9"/>
      <c r="L548" s="9"/>
    </row>
    <row r="549" spans="1:12" ht="15" customHeight="1" x14ac:dyDescent="0.2">
      <c r="A549" s="58"/>
      <c r="B549" s="346"/>
      <c r="C549" s="247" t="s">
        <v>649</v>
      </c>
      <c r="D549" s="240" t="s">
        <v>807</v>
      </c>
      <c r="E549" s="245" t="s">
        <v>1007</v>
      </c>
      <c r="F549" s="151"/>
      <c r="G549" s="151"/>
      <c r="H549" s="205"/>
      <c r="I549" s="59"/>
      <c r="J549" s="151">
        <v>30000</v>
      </c>
      <c r="K549" s="9"/>
      <c r="L549" s="9"/>
    </row>
    <row r="550" spans="1:12" ht="15" customHeight="1" x14ac:dyDescent="0.2">
      <c r="A550" s="58"/>
      <c r="B550" s="346"/>
      <c r="C550" s="247" t="s">
        <v>649</v>
      </c>
      <c r="D550" s="240">
        <v>41</v>
      </c>
      <c r="E550" s="245" t="s">
        <v>1008</v>
      </c>
      <c r="F550" s="151"/>
      <c r="G550" s="151"/>
      <c r="H550" s="205"/>
      <c r="I550" s="59"/>
      <c r="J550" s="151">
        <v>17400</v>
      </c>
      <c r="K550" s="9"/>
      <c r="L550" s="9"/>
    </row>
    <row r="551" spans="1:12" ht="15" customHeight="1" x14ac:dyDescent="0.2">
      <c r="A551" s="58"/>
      <c r="B551" s="343" t="s">
        <v>934</v>
      </c>
      <c r="C551" s="247">
        <v>713002</v>
      </c>
      <c r="D551" s="245">
        <v>41</v>
      </c>
      <c r="E551" s="245" t="s">
        <v>935</v>
      </c>
      <c r="F551" s="151"/>
      <c r="G551" s="151"/>
      <c r="H551" s="205">
        <v>2644.58</v>
      </c>
      <c r="I551" s="324">
        <v>0</v>
      </c>
      <c r="J551" s="151">
        <v>2645</v>
      </c>
      <c r="K551" s="9"/>
      <c r="L551" s="9"/>
    </row>
    <row r="552" spans="1:12" ht="15" customHeight="1" x14ac:dyDescent="0.2">
      <c r="A552" s="58"/>
      <c r="B552" s="343"/>
      <c r="C552" s="247">
        <v>713003</v>
      </c>
      <c r="D552" s="245">
        <v>41</v>
      </c>
      <c r="E552" s="245" t="s">
        <v>936</v>
      </c>
      <c r="F552" s="151"/>
      <c r="G552" s="151"/>
      <c r="H552" s="205">
        <v>1426.44</v>
      </c>
      <c r="I552" s="324">
        <v>0</v>
      </c>
      <c r="J552" s="151">
        <v>1426</v>
      </c>
      <c r="K552" s="9"/>
      <c r="L552" s="9"/>
    </row>
    <row r="553" spans="1:12" ht="15" customHeight="1" x14ac:dyDescent="0.2">
      <c r="A553" s="58"/>
      <c r="B553" s="165" t="s">
        <v>135</v>
      </c>
      <c r="C553" s="247" t="s">
        <v>937</v>
      </c>
      <c r="D553" s="245">
        <v>41</v>
      </c>
      <c r="E553" s="245" t="s">
        <v>938</v>
      </c>
      <c r="F553" s="151"/>
      <c r="G553" s="151"/>
      <c r="H553" s="205">
        <v>4900.5</v>
      </c>
      <c r="I553" s="324">
        <v>0</v>
      </c>
      <c r="J553" s="151">
        <v>4901</v>
      </c>
      <c r="K553" s="9"/>
      <c r="L553" s="9"/>
    </row>
    <row r="554" spans="1:12" ht="15" customHeight="1" x14ac:dyDescent="0.2">
      <c r="A554" s="58"/>
      <c r="B554" s="343"/>
      <c r="C554" s="247" t="s">
        <v>939</v>
      </c>
      <c r="D554" s="245">
        <v>41</v>
      </c>
      <c r="E554" s="245" t="s">
        <v>940</v>
      </c>
      <c r="F554" s="151"/>
      <c r="G554" s="151"/>
      <c r="H554" s="205">
        <v>2866.8</v>
      </c>
      <c r="I554" s="324">
        <v>0</v>
      </c>
      <c r="J554" s="151">
        <v>2867</v>
      </c>
      <c r="K554" s="9"/>
      <c r="L554" s="9"/>
    </row>
    <row r="555" spans="1:12" ht="15" customHeight="1" x14ac:dyDescent="0.2">
      <c r="A555" s="58"/>
      <c r="B555" s="343"/>
      <c r="C555" s="247">
        <v>713004</v>
      </c>
      <c r="D555" s="245">
        <v>41</v>
      </c>
      <c r="E555" s="245" t="s">
        <v>942</v>
      </c>
      <c r="F555" s="151"/>
      <c r="G555" s="151"/>
      <c r="H555" s="205">
        <v>345.16</v>
      </c>
      <c r="I555" s="324">
        <v>0</v>
      </c>
      <c r="J555" s="151">
        <v>345</v>
      </c>
      <c r="K555" s="9"/>
      <c r="L555" s="9"/>
    </row>
    <row r="556" spans="1:12" ht="15" customHeight="1" x14ac:dyDescent="0.2">
      <c r="A556" s="58"/>
      <c r="B556" s="343"/>
      <c r="C556" s="247" t="s">
        <v>943</v>
      </c>
      <c r="D556" s="245">
        <v>41</v>
      </c>
      <c r="E556" s="245" t="s">
        <v>944</v>
      </c>
      <c r="F556" s="151"/>
      <c r="G556" s="151"/>
      <c r="H556" s="205">
        <v>2672.16</v>
      </c>
      <c r="I556" s="324">
        <v>0</v>
      </c>
      <c r="J556" s="151">
        <v>2672</v>
      </c>
      <c r="K556" s="9"/>
      <c r="L556" s="9"/>
    </row>
    <row r="557" spans="1:12" ht="15" customHeight="1" x14ac:dyDescent="0.2">
      <c r="A557" s="58"/>
      <c r="B557" s="343"/>
      <c r="C557" s="247">
        <v>713005</v>
      </c>
      <c r="D557" s="245">
        <v>41</v>
      </c>
      <c r="E557" s="245" t="s">
        <v>945</v>
      </c>
      <c r="F557" s="151"/>
      <c r="G557" s="151"/>
      <c r="H557" s="205">
        <v>2925.72</v>
      </c>
      <c r="I557" s="324">
        <v>0</v>
      </c>
      <c r="J557" s="151">
        <v>2926</v>
      </c>
      <c r="K557" s="9"/>
      <c r="L557" s="9"/>
    </row>
    <row r="558" spans="1:12" ht="15" customHeight="1" x14ac:dyDescent="0.2">
      <c r="A558" s="52"/>
      <c r="B558" s="348"/>
      <c r="C558" s="241" t="s">
        <v>946</v>
      </c>
      <c r="D558" s="242">
        <v>41</v>
      </c>
      <c r="E558" s="242" t="s">
        <v>947</v>
      </c>
      <c r="F558" s="59"/>
      <c r="G558" s="59"/>
      <c r="H558" s="203">
        <v>290</v>
      </c>
      <c r="I558" s="324">
        <v>0</v>
      </c>
      <c r="J558" s="59">
        <v>290</v>
      </c>
      <c r="K558" s="9"/>
      <c r="L558" s="9"/>
    </row>
    <row r="559" spans="1:12" ht="15" customHeight="1" x14ac:dyDescent="0.2">
      <c r="A559" s="58"/>
      <c r="B559" s="343"/>
      <c r="C559" s="247" t="s">
        <v>954</v>
      </c>
      <c r="D559" s="245">
        <v>41</v>
      </c>
      <c r="E559" s="245" t="s">
        <v>955</v>
      </c>
      <c r="F559" s="151"/>
      <c r="G559" s="151"/>
      <c r="H559" s="205">
        <v>1350</v>
      </c>
      <c r="I559" s="324">
        <v>0</v>
      </c>
      <c r="J559" s="151">
        <v>1350</v>
      </c>
      <c r="K559" s="9"/>
      <c r="L559" s="9"/>
    </row>
    <row r="560" spans="1:12" ht="15" customHeight="1" x14ac:dyDescent="0.2">
      <c r="A560" s="58"/>
      <c r="B560" s="343"/>
      <c r="C560" s="247" t="s">
        <v>956</v>
      </c>
      <c r="D560" s="245">
        <v>41</v>
      </c>
      <c r="E560" s="245" t="s">
        <v>957</v>
      </c>
      <c r="F560" s="151"/>
      <c r="G560" s="151"/>
      <c r="H560" s="205">
        <v>380</v>
      </c>
      <c r="I560" s="324">
        <v>0</v>
      </c>
      <c r="J560" s="151">
        <v>380</v>
      </c>
      <c r="K560" s="9"/>
      <c r="L560" s="9"/>
    </row>
    <row r="561" spans="1:18" ht="15" customHeight="1" x14ac:dyDescent="0.2">
      <c r="A561" s="58"/>
      <c r="B561" s="343"/>
      <c r="C561" s="247" t="s">
        <v>960</v>
      </c>
      <c r="D561" s="245">
        <v>41</v>
      </c>
      <c r="E561" s="245" t="s">
        <v>961</v>
      </c>
      <c r="F561" s="151"/>
      <c r="G561" s="151"/>
      <c r="H561" s="205">
        <v>700</v>
      </c>
      <c r="I561" s="324">
        <v>0</v>
      </c>
      <c r="J561" s="151">
        <v>700</v>
      </c>
      <c r="K561" s="9"/>
      <c r="L561" s="9"/>
    </row>
    <row r="562" spans="1:18" ht="15" customHeight="1" x14ac:dyDescent="0.2">
      <c r="A562" s="58"/>
      <c r="B562" s="343"/>
      <c r="C562" s="247" t="s">
        <v>970</v>
      </c>
      <c r="D562" s="245">
        <v>41</v>
      </c>
      <c r="E562" s="245" t="s">
        <v>972</v>
      </c>
      <c r="F562" s="151"/>
      <c r="G562" s="151"/>
      <c r="H562" s="205">
        <v>9895.01</v>
      </c>
      <c r="I562" s="324">
        <v>0</v>
      </c>
      <c r="J562" s="151">
        <v>20000</v>
      </c>
      <c r="K562" s="9"/>
      <c r="L562" s="9"/>
    </row>
    <row r="563" spans="1:18" ht="15" customHeight="1" x14ac:dyDescent="0.2">
      <c r="A563" s="58"/>
      <c r="B563" s="343"/>
      <c r="C563" s="243">
        <v>713004</v>
      </c>
      <c r="D563" s="240">
        <v>111</v>
      </c>
      <c r="E563" s="164" t="s">
        <v>801</v>
      </c>
      <c r="F563" s="151"/>
      <c r="G563" s="151"/>
      <c r="H563" s="205">
        <v>0</v>
      </c>
      <c r="I563" s="324">
        <v>0</v>
      </c>
      <c r="J563" s="151">
        <v>8000</v>
      </c>
      <c r="K563" s="9"/>
      <c r="L563" s="9"/>
    </row>
    <row r="564" spans="1:18" ht="15" customHeight="1" x14ac:dyDescent="0.2">
      <c r="A564" s="58"/>
      <c r="B564" s="343"/>
      <c r="C564" s="247" t="s">
        <v>953</v>
      </c>
      <c r="D564" s="245">
        <v>41</v>
      </c>
      <c r="E564" s="245" t="s">
        <v>1010</v>
      </c>
      <c r="F564" s="151"/>
      <c r="G564" s="151"/>
      <c r="H564" s="205">
        <v>150</v>
      </c>
      <c r="I564" s="324">
        <v>0</v>
      </c>
      <c r="J564" s="151">
        <v>1150</v>
      </c>
      <c r="K564" s="9"/>
      <c r="L564" s="9"/>
    </row>
    <row r="565" spans="1:18" ht="15" customHeight="1" x14ac:dyDescent="0.2">
      <c r="A565" s="58"/>
      <c r="B565" s="343"/>
      <c r="C565" s="243">
        <v>716</v>
      </c>
      <c r="D565" s="240">
        <v>111</v>
      </c>
      <c r="E565" s="164" t="s">
        <v>803</v>
      </c>
      <c r="F565" s="151"/>
      <c r="G565" s="151"/>
      <c r="H565" s="205">
        <v>0</v>
      </c>
      <c r="I565" s="324">
        <v>0</v>
      </c>
      <c r="J565" s="151">
        <v>27000</v>
      </c>
      <c r="K565" s="9"/>
      <c r="L565" s="9"/>
    </row>
    <row r="566" spans="1:18" ht="15" customHeight="1" x14ac:dyDescent="0.2">
      <c r="A566" s="58"/>
      <c r="B566" s="276" t="s">
        <v>164</v>
      </c>
      <c r="C566" s="76">
        <v>713004</v>
      </c>
      <c r="D566" s="52">
        <v>41</v>
      </c>
      <c r="E566" s="178" t="s">
        <v>1034</v>
      </c>
      <c r="F566" s="59"/>
      <c r="G566" s="151">
        <v>26000</v>
      </c>
      <c r="H566" s="205">
        <v>26000</v>
      </c>
      <c r="I566" s="324">
        <f t="shared" ref="I566:I568" si="62">SUM(H566/G566)*100</f>
        <v>100</v>
      </c>
      <c r="J566" s="151">
        <v>26000</v>
      </c>
      <c r="K566" s="9"/>
      <c r="L566" s="9"/>
    </row>
    <row r="567" spans="1:18" ht="15" customHeight="1" thickBot="1" x14ac:dyDescent="0.25">
      <c r="A567" s="64" t="s">
        <v>109</v>
      </c>
      <c r="B567" s="73"/>
      <c r="C567" s="78"/>
      <c r="D567" s="55"/>
      <c r="E567" s="63" t="s">
        <v>64</v>
      </c>
      <c r="F567" s="153">
        <f>SUM(F515:F566)</f>
        <v>171995</v>
      </c>
      <c r="G567" s="153">
        <f>SUM(G515:G566)</f>
        <v>259137</v>
      </c>
      <c r="H567" s="369">
        <f>SUM(H515:H566)</f>
        <v>219236.29</v>
      </c>
      <c r="I567" s="330">
        <f t="shared" si="62"/>
        <v>84.602465105330396</v>
      </c>
      <c r="J567" s="153">
        <f>SUM(J515:J566)</f>
        <v>391488</v>
      </c>
      <c r="K567" s="150"/>
      <c r="L567" s="50">
        <f>SUM(F567)</f>
        <v>171995</v>
      </c>
      <c r="M567" s="50">
        <f>SUM(G567)</f>
        <v>259137</v>
      </c>
      <c r="N567" s="50">
        <f>SUM(H567)</f>
        <v>219236.29</v>
      </c>
      <c r="O567" s="50">
        <f>SUM(I567)</f>
        <v>84.602465105330396</v>
      </c>
      <c r="P567" s="50">
        <f>SUM(J567)</f>
        <v>391488</v>
      </c>
      <c r="Q567" s="50"/>
      <c r="R567" s="50"/>
    </row>
    <row r="568" spans="1:18" ht="15" customHeight="1" thickBot="1" x14ac:dyDescent="0.3">
      <c r="A568" s="214" t="s">
        <v>389</v>
      </c>
      <c r="B568" s="213"/>
      <c r="C568" s="215"/>
      <c r="D568" s="216"/>
      <c r="E568" s="213"/>
      <c r="F568" s="69">
        <f>SUM(F567)</f>
        <v>171995</v>
      </c>
      <c r="G568" s="69">
        <f>SUM(G567)</f>
        <v>259137</v>
      </c>
      <c r="H568" s="206">
        <f t="shared" ref="H568:J568" si="63">SUM(H567)</f>
        <v>219236.29</v>
      </c>
      <c r="I568" s="316">
        <f t="shared" si="62"/>
        <v>84.602465105330396</v>
      </c>
      <c r="J568" s="69">
        <f t="shared" si="63"/>
        <v>391488</v>
      </c>
      <c r="K568" s="7"/>
      <c r="L568" s="50">
        <f t="shared" ref="L568:P568" si="64">SUM(L567)</f>
        <v>171995</v>
      </c>
      <c r="M568" s="50">
        <f t="shared" si="64"/>
        <v>259137</v>
      </c>
      <c r="N568" s="50">
        <f t="shared" si="64"/>
        <v>219236.29</v>
      </c>
      <c r="O568" s="50">
        <f t="shared" si="64"/>
        <v>84.602465105330396</v>
      </c>
      <c r="P568" s="50">
        <f t="shared" si="64"/>
        <v>391488</v>
      </c>
      <c r="Q568" s="50"/>
      <c r="R568" s="50"/>
    </row>
    <row r="569" spans="1:18" ht="15" customHeight="1" x14ac:dyDescent="0.25">
      <c r="A569" s="21"/>
      <c r="B569" s="382"/>
      <c r="C569" s="383"/>
      <c r="D569" s="21"/>
      <c r="E569" s="382"/>
      <c r="F569" s="7"/>
      <c r="G569" s="7"/>
      <c r="H569" s="207"/>
      <c r="I569" s="379"/>
      <c r="J569" s="7"/>
      <c r="K569" s="7"/>
      <c r="L569" s="50"/>
      <c r="M569" s="50"/>
      <c r="N569" s="50"/>
      <c r="O569" s="50"/>
      <c r="P569" s="50"/>
      <c r="Q569" s="50"/>
      <c r="R569" s="50"/>
    </row>
    <row r="570" spans="1:18" ht="15" customHeight="1" x14ac:dyDescent="0.2">
      <c r="A570" s="70"/>
      <c r="B570" s="70"/>
      <c r="C570" s="128"/>
      <c r="D570" s="90"/>
      <c r="E570" s="90" t="s">
        <v>390</v>
      </c>
      <c r="F570" s="47"/>
      <c r="G570" s="47"/>
      <c r="H570" s="209"/>
      <c r="I570" s="47"/>
      <c r="J570" s="47"/>
      <c r="K570" s="47"/>
      <c r="L570" s="47"/>
    </row>
    <row r="571" spans="1:18" s="10" customFormat="1" ht="15" customHeight="1" x14ac:dyDescent="0.2">
      <c r="A571" s="65" t="s">
        <v>270</v>
      </c>
      <c r="B571" s="65"/>
      <c r="C571" s="105"/>
      <c r="D571" s="65"/>
      <c r="E571" s="81"/>
      <c r="F571" s="9"/>
      <c r="G571" s="9"/>
      <c r="H571" s="51"/>
      <c r="I571" s="9"/>
      <c r="J571" s="9"/>
      <c r="K571" s="9"/>
      <c r="L571" s="9"/>
    </row>
    <row r="572" spans="1:18" s="8" customFormat="1" ht="15" customHeight="1" x14ac:dyDescent="0.2">
      <c r="A572" s="89" t="s">
        <v>401</v>
      </c>
      <c r="B572" s="97" t="s">
        <v>432</v>
      </c>
      <c r="C572" s="98"/>
      <c r="D572" s="89"/>
      <c r="E572" s="85" t="s">
        <v>80</v>
      </c>
      <c r="F572" s="9"/>
      <c r="G572" s="9"/>
      <c r="H572" s="51"/>
      <c r="I572" s="9"/>
      <c r="J572" s="9"/>
      <c r="K572" s="9"/>
      <c r="L572" s="9"/>
    </row>
    <row r="573" spans="1:18" ht="15" customHeight="1" x14ac:dyDescent="0.2">
      <c r="A573" s="99" t="s">
        <v>383</v>
      </c>
      <c r="B573" s="64" t="s">
        <v>79</v>
      </c>
      <c r="C573" s="76">
        <v>821005</v>
      </c>
      <c r="D573" s="52">
        <v>41</v>
      </c>
      <c r="E573" s="58" t="s">
        <v>0</v>
      </c>
      <c r="F573" s="67">
        <v>9746</v>
      </c>
      <c r="G573" s="67">
        <v>9746</v>
      </c>
      <c r="H573" s="271">
        <v>7269.28</v>
      </c>
      <c r="I573" s="324">
        <f t="shared" ref="I573:I581" si="65">SUM(H573/G573)*100</f>
        <v>74.587317873999595</v>
      </c>
      <c r="J573" s="67">
        <v>9746</v>
      </c>
      <c r="K573" s="9"/>
      <c r="L573" s="9"/>
    </row>
    <row r="574" spans="1:18" ht="15" customHeight="1" x14ac:dyDescent="0.2">
      <c r="A574" s="99"/>
      <c r="B574" s="64"/>
      <c r="C574" s="171" t="s">
        <v>178</v>
      </c>
      <c r="D574" s="52">
        <v>41</v>
      </c>
      <c r="E574" s="52" t="s">
        <v>329</v>
      </c>
      <c r="F574" s="67">
        <v>20025</v>
      </c>
      <c r="G574" s="67">
        <v>20025</v>
      </c>
      <c r="H574" s="271">
        <v>15000</v>
      </c>
      <c r="I574" s="324">
        <f t="shared" si="65"/>
        <v>74.906367041198507</v>
      </c>
      <c r="J574" s="67">
        <v>20025</v>
      </c>
      <c r="K574" s="9"/>
      <c r="L574" s="9"/>
    </row>
    <row r="575" spans="1:18" ht="15" customHeight="1" x14ac:dyDescent="0.2">
      <c r="A575" s="52"/>
      <c r="B575" s="52"/>
      <c r="C575" s="171" t="s">
        <v>177</v>
      </c>
      <c r="D575" s="52">
        <v>41.46</v>
      </c>
      <c r="E575" s="52" t="s">
        <v>291</v>
      </c>
      <c r="F575" s="59">
        <v>30000</v>
      </c>
      <c r="G575" s="59">
        <v>30000</v>
      </c>
      <c r="H575" s="203">
        <v>0</v>
      </c>
      <c r="I575" s="324">
        <f t="shared" si="65"/>
        <v>0</v>
      </c>
      <c r="J575" s="59">
        <v>30000</v>
      </c>
      <c r="K575" s="9"/>
      <c r="L575" s="9"/>
    </row>
    <row r="576" spans="1:18" ht="15" customHeight="1" x14ac:dyDescent="0.2">
      <c r="A576" s="52"/>
      <c r="B576" s="52"/>
      <c r="C576" s="171" t="s">
        <v>627</v>
      </c>
      <c r="D576" s="52">
        <v>41</v>
      </c>
      <c r="E576" s="52" t="s">
        <v>628</v>
      </c>
      <c r="F576" s="59">
        <v>54700</v>
      </c>
      <c r="G576" s="59">
        <v>54700</v>
      </c>
      <c r="H576" s="203">
        <v>54700</v>
      </c>
      <c r="I576" s="324">
        <f t="shared" si="65"/>
        <v>100</v>
      </c>
      <c r="J576" s="59">
        <v>54700</v>
      </c>
      <c r="K576" s="9"/>
      <c r="L576" s="9"/>
    </row>
    <row r="577" spans="1:18" ht="15" customHeight="1" x14ac:dyDescent="0.2">
      <c r="A577" s="52"/>
      <c r="B577" s="52"/>
      <c r="C577" s="171" t="s">
        <v>654</v>
      </c>
      <c r="D577" s="52">
        <v>41</v>
      </c>
      <c r="E577" s="238" t="s">
        <v>743</v>
      </c>
      <c r="F577" s="59">
        <v>24960</v>
      </c>
      <c r="G577" s="59">
        <v>24960</v>
      </c>
      <c r="H577" s="203">
        <v>18720</v>
      </c>
      <c r="I577" s="324">
        <f t="shared" si="65"/>
        <v>75</v>
      </c>
      <c r="J577" s="59">
        <v>24960</v>
      </c>
      <c r="K577" s="310"/>
      <c r="L577" s="310"/>
    </row>
    <row r="578" spans="1:18" ht="15" customHeight="1" x14ac:dyDescent="0.2">
      <c r="A578" s="52"/>
      <c r="B578" s="52"/>
      <c r="C578" s="239" t="s">
        <v>742</v>
      </c>
      <c r="D578" s="52">
        <v>41</v>
      </c>
      <c r="E578" s="269" t="s">
        <v>756</v>
      </c>
      <c r="F578" s="59">
        <v>8200</v>
      </c>
      <c r="G578" s="59">
        <v>8200</v>
      </c>
      <c r="H578" s="203">
        <v>2050</v>
      </c>
      <c r="I578" s="324">
        <f t="shared" si="65"/>
        <v>25</v>
      </c>
      <c r="J578" s="59">
        <v>8200</v>
      </c>
      <c r="K578" s="310"/>
      <c r="L578" s="310"/>
    </row>
    <row r="579" spans="1:18" ht="15" customHeight="1" x14ac:dyDescent="0.2">
      <c r="A579" s="52"/>
      <c r="B579" s="52"/>
      <c r="C579" s="246">
        <v>814001</v>
      </c>
      <c r="D579" s="242">
        <v>43</v>
      </c>
      <c r="E579" s="242" t="s">
        <v>676</v>
      </c>
      <c r="F579" s="59">
        <v>0</v>
      </c>
      <c r="G579" s="59">
        <v>35000</v>
      </c>
      <c r="H579" s="203">
        <v>35000</v>
      </c>
      <c r="I579" s="324">
        <f t="shared" si="65"/>
        <v>100</v>
      </c>
      <c r="J579" s="59">
        <v>35000</v>
      </c>
      <c r="K579" s="9"/>
      <c r="L579" s="9"/>
    </row>
    <row r="580" spans="1:18" ht="15" customHeight="1" thickBot="1" x14ac:dyDescent="0.25">
      <c r="A580" s="109" t="s">
        <v>383</v>
      </c>
      <c r="B580" s="55"/>
      <c r="C580" s="78"/>
      <c r="D580" s="55"/>
      <c r="E580" s="63" t="s">
        <v>64</v>
      </c>
      <c r="F580" s="153">
        <f>SUM(F573:F579)</f>
        <v>147631</v>
      </c>
      <c r="G580" s="153">
        <f>SUM(G573:G579)</f>
        <v>182631</v>
      </c>
      <c r="H580" s="369">
        <f t="shared" ref="H580:J580" si="66">SUM(H573:H579)</f>
        <v>132739.28</v>
      </c>
      <c r="I580" s="330">
        <f t="shared" si="65"/>
        <v>72.681680547114127</v>
      </c>
      <c r="J580" s="153">
        <f t="shared" si="66"/>
        <v>182631</v>
      </c>
      <c r="K580" s="150"/>
      <c r="L580" s="50">
        <f>SUM(F580)</f>
        <v>147631</v>
      </c>
      <c r="M580" s="50">
        <f>SUM(G580)</f>
        <v>182631</v>
      </c>
      <c r="N580" s="50">
        <f>SUM(H580)</f>
        <v>132739.28</v>
      </c>
      <c r="O580" s="50">
        <f>SUM(I580)</f>
        <v>72.681680547114127</v>
      </c>
      <c r="P580" s="50">
        <f>SUM(J580)</f>
        <v>182631</v>
      </c>
      <c r="Q580" s="50"/>
      <c r="R580" s="50"/>
    </row>
    <row r="581" spans="1:18" ht="15" customHeight="1" thickBot="1" x14ac:dyDescent="0.3">
      <c r="A581" s="214" t="s">
        <v>391</v>
      </c>
      <c r="B581" s="216"/>
      <c r="C581" s="215"/>
      <c r="D581" s="216"/>
      <c r="E581" s="286"/>
      <c r="F581" s="69">
        <f>SUM(F580)</f>
        <v>147631</v>
      </c>
      <c r="G581" s="69">
        <f>SUM(G580)</f>
        <v>182631</v>
      </c>
      <c r="H581" s="206">
        <f t="shared" ref="H581:J581" si="67">SUM(H580)</f>
        <v>132739.28</v>
      </c>
      <c r="I581" s="316">
        <f t="shared" si="65"/>
        <v>72.681680547114127</v>
      </c>
      <c r="J581" s="69">
        <f t="shared" si="67"/>
        <v>182631</v>
      </c>
      <c r="K581" s="319"/>
      <c r="L581" s="50">
        <f t="shared" ref="L581:P581" si="68">SUM(L580)</f>
        <v>147631</v>
      </c>
      <c r="M581" s="50">
        <f t="shared" si="68"/>
        <v>182631</v>
      </c>
      <c r="N581" s="50">
        <f t="shared" si="68"/>
        <v>132739.28</v>
      </c>
      <c r="O581" s="50">
        <f t="shared" si="68"/>
        <v>72.681680547114127</v>
      </c>
      <c r="P581" s="50">
        <f t="shared" si="68"/>
        <v>182631</v>
      </c>
      <c r="Q581" s="50"/>
      <c r="R581" s="50"/>
    </row>
    <row r="582" spans="1:18" ht="14.25" customHeight="1" x14ac:dyDescent="0.2">
      <c r="A582" s="90"/>
      <c r="B582" s="90"/>
      <c r="C582" s="128"/>
      <c r="D582" s="90"/>
      <c r="E582" s="90"/>
      <c r="F582" s="283"/>
      <c r="G582" s="283"/>
      <c r="H582" s="284"/>
      <c r="I582" s="283"/>
      <c r="J582" s="283"/>
      <c r="K582" s="283"/>
      <c r="L582" s="283"/>
    </row>
    <row r="583" spans="1:18" ht="14.25" customHeight="1" x14ac:dyDescent="0.2">
      <c r="A583" s="70"/>
      <c r="B583" s="90"/>
      <c r="C583" s="128"/>
      <c r="D583" s="90"/>
      <c r="E583" s="285"/>
      <c r="F583" s="9"/>
      <c r="G583" s="9"/>
      <c r="H583" s="51"/>
      <c r="I583" s="9"/>
      <c r="J583" s="9"/>
      <c r="K583" s="9"/>
      <c r="L583" s="9"/>
    </row>
    <row r="584" spans="1:18" ht="14.25" customHeight="1" x14ac:dyDescent="0.2">
      <c r="A584" s="194"/>
      <c r="B584" s="195"/>
      <c r="C584" s="195"/>
      <c r="D584" s="195"/>
      <c r="E584" s="194"/>
      <c r="F584" s="196"/>
      <c r="G584" s="196"/>
      <c r="H584" s="210"/>
      <c r="I584" s="196"/>
      <c r="J584" s="196"/>
      <c r="K584" s="196"/>
      <c r="L584" s="196"/>
    </row>
    <row r="585" spans="1:18" ht="14.25" customHeight="1" x14ac:dyDescent="0.2">
      <c r="A585" s="194"/>
      <c r="B585" s="195"/>
      <c r="C585" s="195"/>
      <c r="D585" s="195"/>
      <c r="E585" s="194"/>
      <c r="F585" s="196"/>
      <c r="G585" s="196"/>
      <c r="H585" s="210">
        <v>1406</v>
      </c>
      <c r="I585" s="196"/>
      <c r="J585" s="196"/>
      <c r="K585" s="196"/>
      <c r="L585" s="196"/>
    </row>
    <row r="586" spans="1:18" ht="14.25" customHeight="1" x14ac:dyDescent="0.2">
      <c r="A586" s="194"/>
      <c r="B586" s="195"/>
      <c r="C586" s="195"/>
      <c r="D586" s="195"/>
      <c r="E586" s="194"/>
      <c r="F586" s="196"/>
      <c r="G586" s="196"/>
      <c r="H586" s="210"/>
      <c r="I586" s="196"/>
      <c r="J586" s="196"/>
      <c r="K586" s="196"/>
      <c r="L586" s="196"/>
    </row>
    <row r="587" spans="1:18" ht="14.25" customHeight="1" x14ac:dyDescent="0.2">
      <c r="A587" s="90"/>
      <c r="B587" s="70"/>
      <c r="C587" s="90"/>
      <c r="D587" s="90"/>
      <c r="E587" s="90"/>
      <c r="F587" s="7"/>
      <c r="G587" s="7"/>
      <c r="H587" s="207"/>
      <c r="I587" s="7"/>
      <c r="J587" s="7"/>
      <c r="K587" s="7"/>
      <c r="L587" s="7"/>
    </row>
    <row r="588" spans="1:18" ht="14.25" customHeight="1" x14ac:dyDescent="0.2">
      <c r="A588" s="90"/>
      <c r="B588" s="70"/>
      <c r="C588" s="90"/>
      <c r="D588" s="90"/>
      <c r="E588" s="90"/>
      <c r="F588" s="7"/>
      <c r="G588" s="7"/>
      <c r="H588" s="207"/>
      <c r="I588" s="7"/>
      <c r="J588" s="7"/>
      <c r="K588" s="7"/>
      <c r="L588" s="7"/>
    </row>
    <row r="589" spans="1:18" ht="14.25" customHeight="1" x14ac:dyDescent="0.2">
      <c r="A589" s="90"/>
      <c r="B589" s="70"/>
      <c r="C589" s="90"/>
      <c r="D589" s="90"/>
      <c r="E589" s="90"/>
      <c r="F589" s="7"/>
      <c r="G589" s="7"/>
      <c r="H589" s="207"/>
      <c r="I589" s="7"/>
      <c r="J589" s="7"/>
      <c r="K589" s="7"/>
      <c r="L589" s="7"/>
    </row>
    <row r="590" spans="1:18" ht="15.75" customHeight="1" thickBot="1" x14ac:dyDescent="0.3">
      <c r="A590" s="168" t="s">
        <v>179</v>
      </c>
      <c r="B590" s="15"/>
      <c r="C590" s="168"/>
      <c r="D590" s="124"/>
      <c r="E590" s="122"/>
      <c r="F590" s="154"/>
      <c r="G590" s="154"/>
      <c r="H590" s="344"/>
      <c r="I590" s="154"/>
      <c r="J590" s="154"/>
      <c r="K590" s="47"/>
      <c r="L590" s="47"/>
    </row>
    <row r="591" spans="1:18" ht="15.75" customHeight="1" thickBot="1" x14ac:dyDescent="0.3">
      <c r="A591" s="183" t="s">
        <v>387</v>
      </c>
      <c r="B591" s="184"/>
      <c r="C591" s="185"/>
      <c r="D591" s="184"/>
      <c r="E591" s="186"/>
      <c r="F591" s="197">
        <v>2517775</v>
      </c>
      <c r="G591" s="197">
        <f>SUM(G511)</f>
        <v>2589441</v>
      </c>
      <c r="H591" s="370">
        <f>SUM(H511)</f>
        <v>2081325.87</v>
      </c>
      <c r="I591" s="362">
        <f t="shared" ref="I591:I594" si="69">SUM(H591/G591)*100</f>
        <v>80.377420068655752</v>
      </c>
      <c r="J591" s="197">
        <f>SUM(J511)</f>
        <v>2763595</v>
      </c>
      <c r="K591" s="7"/>
      <c r="L591" s="7"/>
    </row>
    <row r="592" spans="1:18" ht="15.75" customHeight="1" thickBot="1" x14ac:dyDescent="0.3">
      <c r="A592" s="187" t="s">
        <v>392</v>
      </c>
      <c r="B592" s="188"/>
      <c r="C592" s="188"/>
      <c r="D592" s="188"/>
      <c r="E592" s="189"/>
      <c r="F592" s="74">
        <v>171995</v>
      </c>
      <c r="G592" s="74">
        <f>SUM(G568)</f>
        <v>259137</v>
      </c>
      <c r="H592" s="208">
        <f t="shared" ref="H592:J592" si="70">SUM(H568)</f>
        <v>219236.29</v>
      </c>
      <c r="I592" s="362">
        <f t="shared" si="69"/>
        <v>84.602465105330396</v>
      </c>
      <c r="J592" s="74">
        <f t="shared" si="70"/>
        <v>391488</v>
      </c>
      <c r="K592" s="7"/>
      <c r="L592" s="7"/>
    </row>
    <row r="593" spans="1:12" ht="15.75" customHeight="1" thickBot="1" x14ac:dyDescent="0.3">
      <c r="A593" s="190" t="s">
        <v>391</v>
      </c>
      <c r="B593" s="191"/>
      <c r="C593" s="191"/>
      <c r="D593" s="191"/>
      <c r="E593" s="192"/>
      <c r="F593" s="181">
        <v>147631</v>
      </c>
      <c r="G593" s="181">
        <f>SUM(G581)</f>
        <v>182631</v>
      </c>
      <c r="H593" s="371">
        <f t="shared" ref="H593:J593" si="71">SUM(H581)</f>
        <v>132739.28</v>
      </c>
      <c r="I593" s="362">
        <f t="shared" si="69"/>
        <v>72.681680547114127</v>
      </c>
      <c r="J593" s="181">
        <f t="shared" si="71"/>
        <v>182631</v>
      </c>
      <c r="K593" s="7"/>
      <c r="L593" s="7"/>
    </row>
    <row r="594" spans="1:12" ht="15.75" customHeight="1" thickBot="1" x14ac:dyDescent="0.3">
      <c r="A594" s="182" t="s">
        <v>393</v>
      </c>
      <c r="B594" s="170"/>
      <c r="C594" s="170"/>
      <c r="D594" s="170"/>
      <c r="E594" s="218"/>
      <c r="F594" s="69">
        <v>2837401</v>
      </c>
      <c r="G594" s="69">
        <f t="shared" ref="G594:J594" si="72">SUM(G591:G593)</f>
        <v>3031209</v>
      </c>
      <c r="H594" s="206">
        <f t="shared" si="72"/>
        <v>2433301.44</v>
      </c>
      <c r="I594" s="316">
        <f t="shared" si="69"/>
        <v>80.274947718880483</v>
      </c>
      <c r="J594" s="69">
        <f t="shared" si="72"/>
        <v>3337714</v>
      </c>
      <c r="K594" s="7"/>
      <c r="L594" s="7"/>
    </row>
    <row r="595" spans="1:12" ht="15.75" customHeight="1" thickBot="1" x14ac:dyDescent="0.25">
      <c r="A595" s="90"/>
      <c r="B595" s="90"/>
      <c r="C595" s="90"/>
      <c r="D595" s="90"/>
      <c r="E595" s="90"/>
      <c r="F595" s="169"/>
      <c r="G595" s="169"/>
      <c r="H595" s="211"/>
      <c r="I595" s="169"/>
      <c r="J595" s="169"/>
      <c r="K595" s="169"/>
      <c r="L595" s="169"/>
    </row>
    <row r="596" spans="1:12" ht="15.75" customHeight="1" thickBot="1" x14ac:dyDescent="0.3">
      <c r="A596" s="193" t="s">
        <v>384</v>
      </c>
      <c r="B596" s="184"/>
      <c r="C596" s="184"/>
      <c r="D596" s="184"/>
      <c r="E596" s="186"/>
      <c r="F596" s="232">
        <v>2816610</v>
      </c>
      <c r="G596" s="232">
        <f>SUM('Príjmy 1-9-2019'!F192)</f>
        <v>2820147</v>
      </c>
      <c r="H596" s="372">
        <f>SUM('Príjmy 1-9-2019'!G192)</f>
        <v>2316326.54</v>
      </c>
      <c r="I596" s="232">
        <f>SUM('Príjmy 1-9-2019'!H192)</f>
        <v>82.134957503988275</v>
      </c>
      <c r="J596" s="232">
        <f>SUM('Príjmy 1-9-2019'!I192)</f>
        <v>2991651</v>
      </c>
      <c r="K596" s="7"/>
      <c r="L596" s="7"/>
    </row>
    <row r="597" spans="1:12" ht="15.75" customHeight="1" thickBot="1" x14ac:dyDescent="0.3">
      <c r="A597" s="187" t="s">
        <v>385</v>
      </c>
      <c r="B597" s="188"/>
      <c r="C597" s="188"/>
      <c r="D597" s="188"/>
      <c r="E597" s="189"/>
      <c r="F597" s="74">
        <v>16845</v>
      </c>
      <c r="G597" s="74">
        <f>SUM('Príjmy 1-9-2019'!F193)</f>
        <v>179370</v>
      </c>
      <c r="H597" s="208">
        <f>SUM('Príjmy 1-9-2019'!G193)</f>
        <v>253796.81000000003</v>
      </c>
      <c r="I597" s="74">
        <f>SUM('Príjmy 1-9-2019'!H193)</f>
        <v>141.49345486982216</v>
      </c>
      <c r="J597" s="74">
        <f>SUM('Príjmy 1-9-2019'!I193)</f>
        <v>253797</v>
      </c>
      <c r="K597" s="7"/>
      <c r="L597" s="7"/>
    </row>
    <row r="598" spans="1:12" ht="15.75" customHeight="1" thickBot="1" x14ac:dyDescent="0.3">
      <c r="A598" s="190" t="s">
        <v>386</v>
      </c>
      <c r="B598" s="191"/>
      <c r="C598" s="191"/>
      <c r="D598" s="191"/>
      <c r="E598" s="192"/>
      <c r="F598" s="74">
        <v>3946</v>
      </c>
      <c r="G598" s="74">
        <f>SUM('Príjmy 1-9-2019'!F194)</f>
        <v>31692</v>
      </c>
      <c r="H598" s="208">
        <f>SUM('Príjmy 1-9-2019'!G194)</f>
        <v>122019.78</v>
      </c>
      <c r="I598" s="74">
        <f>SUM('Príjmy 1-9-2019'!H194)</f>
        <v>385.01760696705793</v>
      </c>
      <c r="J598" s="74">
        <f>SUM('Príjmy 1-9-2019'!I194)</f>
        <v>92266</v>
      </c>
      <c r="K598" s="7"/>
      <c r="L598" s="7"/>
    </row>
    <row r="599" spans="1:12" ht="15.75" customHeight="1" thickBot="1" x14ac:dyDescent="0.3">
      <c r="A599" s="20" t="s">
        <v>394</v>
      </c>
      <c r="B599" s="213"/>
      <c r="C599" s="170"/>
      <c r="D599" s="170"/>
      <c r="E599" s="219"/>
      <c r="F599" s="69">
        <f>SUM(F596:F598)</f>
        <v>2837401</v>
      </c>
      <c r="G599" s="69">
        <f t="shared" ref="G599:H599" si="73">SUM(G596:G598)</f>
        <v>3031209</v>
      </c>
      <c r="H599" s="206">
        <f t="shared" si="73"/>
        <v>2692143.13</v>
      </c>
      <c r="I599" s="317">
        <f>SUM('Príjmy 1-9-2019'!H195)</f>
        <v>88.814170517440388</v>
      </c>
      <c r="J599" s="69">
        <f t="shared" ref="J599" si="74">SUM(J596:J598)</f>
        <v>3337714</v>
      </c>
      <c r="K599" s="7"/>
      <c r="L599" s="7"/>
    </row>
    <row r="600" spans="1:12" ht="15.75" customHeight="1" thickBot="1" x14ac:dyDescent="0.25">
      <c r="A600" s="81"/>
      <c r="B600" s="81"/>
      <c r="C600" s="81"/>
      <c r="D600" s="81"/>
      <c r="E600" s="90"/>
      <c r="F600" s="9"/>
      <c r="G600" s="9"/>
      <c r="H600" s="51"/>
      <c r="I600" s="9"/>
      <c r="J600" s="9"/>
      <c r="K600" s="47"/>
      <c r="L600" s="47"/>
    </row>
    <row r="601" spans="1:12" s="10" customFormat="1" ht="15.75" customHeight="1" thickBot="1" x14ac:dyDescent="0.3">
      <c r="A601" s="20" t="s">
        <v>180</v>
      </c>
      <c r="B601" s="213"/>
      <c r="C601" s="170"/>
      <c r="D601" s="170"/>
      <c r="E601" s="219"/>
      <c r="F601" s="69">
        <v>0</v>
      </c>
      <c r="G601" s="69">
        <f t="shared" ref="G601:H601" si="75">SUM(G599-G594)</f>
        <v>0</v>
      </c>
      <c r="H601" s="206">
        <f t="shared" si="75"/>
        <v>258841.68999999994</v>
      </c>
      <c r="I601" s="69">
        <v>0</v>
      </c>
      <c r="J601" s="69">
        <f t="shared" ref="J601" si="76">SUM(J599-J594)</f>
        <v>0</v>
      </c>
      <c r="K601" s="7"/>
      <c r="L601" s="7"/>
    </row>
    <row r="602" spans="1:12" ht="14.25" x14ac:dyDescent="0.2">
      <c r="A602" s="41"/>
      <c r="B602" s="41"/>
      <c r="C602" s="41"/>
      <c r="D602" s="41"/>
      <c r="E602" s="41"/>
      <c r="F602" s="50"/>
      <c r="G602" s="273"/>
      <c r="H602" s="199"/>
      <c r="I602" s="50"/>
      <c r="J602" s="273"/>
      <c r="K602" s="273"/>
      <c r="L602" s="273"/>
    </row>
    <row r="603" spans="1:12" s="16" customFormat="1" ht="15" x14ac:dyDescent="0.2">
      <c r="A603" s="41"/>
      <c r="B603" s="41"/>
      <c r="C603" s="41"/>
      <c r="D603" s="41"/>
      <c r="E603" s="41" t="s">
        <v>1031</v>
      </c>
      <c r="F603" s="167"/>
      <c r="G603" s="274"/>
      <c r="H603" s="262"/>
      <c r="I603" s="167"/>
      <c r="J603" s="274"/>
      <c r="K603" s="274"/>
      <c r="L603" s="274"/>
    </row>
    <row r="604" spans="1:12" s="16" customFormat="1" ht="15" x14ac:dyDescent="0.2">
      <c r="A604" s="41"/>
      <c r="B604" s="41"/>
      <c r="C604" s="41"/>
      <c r="D604" s="41"/>
      <c r="E604" s="41" t="s">
        <v>1032</v>
      </c>
      <c r="F604" s="133"/>
      <c r="G604" s="273"/>
      <c r="H604" s="263"/>
      <c r="I604" s="133"/>
      <c r="J604" s="273"/>
      <c r="K604" s="273"/>
      <c r="L604" s="273"/>
    </row>
    <row r="605" spans="1:12" s="16" customFormat="1" ht="15" x14ac:dyDescent="0.2">
      <c r="A605" s="41"/>
      <c r="B605" s="41"/>
      <c r="C605" s="41"/>
      <c r="D605" s="41"/>
      <c r="E605" s="41"/>
      <c r="F605" s="41"/>
      <c r="G605" s="41"/>
      <c r="H605" s="263"/>
      <c r="I605" s="41"/>
      <c r="J605" s="41"/>
      <c r="K605" s="41"/>
      <c r="L605" s="41"/>
    </row>
    <row r="606" spans="1:12" s="16" customFormat="1" ht="15" x14ac:dyDescent="0.2">
      <c r="A606" s="41"/>
      <c r="B606" s="41"/>
      <c r="C606" s="41"/>
      <c r="D606" s="41"/>
      <c r="E606" s="45"/>
      <c r="F606" s="45"/>
      <c r="G606" s="45"/>
      <c r="H606" s="264"/>
      <c r="I606" s="45"/>
      <c r="J606" s="45"/>
      <c r="K606" s="45"/>
      <c r="L606" s="45"/>
    </row>
    <row r="607" spans="1:12" s="16" customFormat="1" ht="15" x14ac:dyDescent="0.2">
      <c r="A607" s="41"/>
      <c r="B607" s="41"/>
      <c r="C607" s="41"/>
      <c r="D607" s="41"/>
      <c r="E607" s="46"/>
      <c r="F607" s="224"/>
      <c r="G607" s="46"/>
      <c r="H607" s="265"/>
      <c r="I607" s="224"/>
      <c r="J607" s="224"/>
      <c r="K607" s="224"/>
      <c r="L607" s="224"/>
    </row>
    <row r="608" spans="1:12" s="16" customFormat="1" ht="15" x14ac:dyDescent="0.2">
      <c r="H608" s="262"/>
    </row>
    <row r="609" spans="8:8" s="16" customFormat="1" ht="15" x14ac:dyDescent="0.2">
      <c r="H609" s="262"/>
    </row>
    <row r="610" spans="8:8" s="16" customFormat="1" ht="15" x14ac:dyDescent="0.2">
      <c r="H610" s="262"/>
    </row>
    <row r="611" spans="8:8" s="16" customFormat="1" ht="15" x14ac:dyDescent="0.2">
      <c r="H611" s="262"/>
    </row>
    <row r="612" spans="8:8" s="16" customFormat="1" ht="15" x14ac:dyDescent="0.2">
      <c r="H612" s="262"/>
    </row>
    <row r="613" spans="8:8" s="16" customFormat="1" ht="15" x14ac:dyDescent="0.2">
      <c r="H613" s="262"/>
    </row>
    <row r="614" spans="8:8" s="16" customFormat="1" ht="15" x14ac:dyDescent="0.2">
      <c r="H614" s="262"/>
    </row>
    <row r="615" spans="8:8" s="16" customFormat="1" ht="15" x14ac:dyDescent="0.2">
      <c r="H615" s="262"/>
    </row>
    <row r="616" spans="8:8" s="16" customFormat="1" ht="15" x14ac:dyDescent="0.2">
      <c r="H616" s="262"/>
    </row>
    <row r="617" spans="8:8" x14ac:dyDescent="0.2">
      <c r="H617" s="50"/>
    </row>
    <row r="618" spans="8:8" x14ac:dyDescent="0.2">
      <c r="H618" s="50"/>
    </row>
    <row r="619" spans="8:8" x14ac:dyDescent="0.2">
      <c r="H619" s="50"/>
    </row>
    <row r="620" spans="8:8" x14ac:dyDescent="0.2">
      <c r="H620" s="50"/>
    </row>
    <row r="621" spans="8:8" x14ac:dyDescent="0.2">
      <c r="H621" s="50"/>
    </row>
    <row r="622" spans="8:8" x14ac:dyDescent="0.2">
      <c r="H622" s="50"/>
    </row>
    <row r="623" spans="8:8" x14ac:dyDescent="0.2">
      <c r="H623" s="50"/>
    </row>
    <row r="624" spans="8:8" x14ac:dyDescent="0.2">
      <c r="H624" s="50"/>
    </row>
    <row r="625" spans="2:12" x14ac:dyDescent="0.2">
      <c r="H625" s="50"/>
    </row>
    <row r="626" spans="2:12" ht="15" x14ac:dyDescent="0.2">
      <c r="E626" s="17"/>
      <c r="F626" s="17"/>
      <c r="G626" s="17"/>
      <c r="H626" s="266"/>
      <c r="I626" s="17"/>
      <c r="J626" s="17"/>
      <c r="K626" s="17"/>
      <c r="L626" s="17"/>
    </row>
    <row r="627" spans="2:12" ht="15" x14ac:dyDescent="0.2">
      <c r="B627" s="17"/>
      <c r="C627" s="17"/>
      <c r="D627" s="17"/>
      <c r="H627" s="50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4"/>
  <sheetViews>
    <sheetView tabSelected="1" topLeftCell="A55" zoomScale="120" zoomScaleNormal="120" zoomScalePageLayoutView="70" workbookViewId="0">
      <selection activeCell="S17" sqref="S17"/>
    </sheetView>
  </sheetViews>
  <sheetFormatPr defaultColWidth="0.42578125" defaultRowHeight="12.75" x14ac:dyDescent="0.2"/>
  <cols>
    <col min="1" max="1" width="8.140625" customWidth="1"/>
    <col min="2" max="2" width="11.140625" customWidth="1"/>
    <col min="3" max="3" width="8.85546875" customWidth="1"/>
    <col min="4" max="4" width="68.7109375" customWidth="1"/>
    <col min="5" max="5" width="11.7109375" customWidth="1"/>
    <col min="6" max="6" width="11.85546875" customWidth="1"/>
    <col min="7" max="7" width="12" customWidth="1"/>
    <col min="8" max="8" width="10.42578125" customWidth="1"/>
    <col min="9" max="9" width="12.140625" customWidth="1"/>
    <col min="10" max="10" width="11.42578125" hidden="1" customWidth="1"/>
    <col min="11" max="14" width="11.85546875" hidden="1" customWidth="1"/>
    <col min="15" max="17" width="5.42578125" customWidth="1"/>
    <col min="18" max="44" width="10.140625" customWidth="1"/>
  </cols>
  <sheetData>
    <row r="1" spans="1:9" ht="21.2" customHeight="1" x14ac:dyDescent="0.25">
      <c r="A1" s="38" t="s">
        <v>773</v>
      </c>
      <c r="B1" s="49"/>
      <c r="E1" s="38"/>
      <c r="F1" s="38"/>
      <c r="G1" s="38"/>
      <c r="H1" s="38"/>
      <c r="I1" s="38"/>
    </row>
    <row r="2" spans="1:9" ht="15.95" customHeight="1" x14ac:dyDescent="0.25">
      <c r="A2" s="35"/>
      <c r="B2" s="35"/>
      <c r="C2" s="35"/>
      <c r="D2" s="38" t="s">
        <v>247</v>
      </c>
      <c r="E2" s="38"/>
      <c r="F2" s="38"/>
      <c r="G2" s="38"/>
      <c r="H2" s="38"/>
      <c r="I2" s="38"/>
    </row>
    <row r="3" spans="1:9" ht="15.75" customHeight="1" x14ac:dyDescent="0.25">
      <c r="A3" s="11" t="s">
        <v>446</v>
      </c>
      <c r="B3" s="11"/>
      <c r="C3" s="10"/>
      <c r="D3" s="10"/>
      <c r="E3" s="10"/>
      <c r="F3" s="10"/>
      <c r="G3" s="10"/>
      <c r="H3" s="10"/>
      <c r="I3" s="10"/>
    </row>
    <row r="4" spans="1:9" ht="14.25" customHeight="1" x14ac:dyDescent="0.25">
      <c r="A4" s="11" t="s">
        <v>447</v>
      </c>
      <c r="B4" s="11"/>
      <c r="C4" s="10"/>
      <c r="D4" s="10"/>
      <c r="E4" s="10"/>
      <c r="F4" s="10"/>
      <c r="G4" s="10"/>
      <c r="H4" s="10"/>
      <c r="I4" s="10"/>
    </row>
    <row r="5" spans="1:9" ht="15" customHeight="1" x14ac:dyDescent="0.25">
      <c r="A5" s="11" t="s">
        <v>181</v>
      </c>
      <c r="B5" s="11"/>
      <c r="C5" s="10"/>
      <c r="D5" s="10"/>
      <c r="E5" s="10"/>
      <c r="F5" s="10"/>
      <c r="G5" s="10"/>
      <c r="H5" s="10"/>
      <c r="I5" s="10"/>
    </row>
    <row r="6" spans="1:9" ht="15.75" x14ac:dyDescent="0.25">
      <c r="A6" s="19" t="s">
        <v>433</v>
      </c>
      <c r="B6" s="19"/>
      <c r="C6" s="19"/>
      <c r="D6" s="19"/>
      <c r="E6" s="19"/>
      <c r="F6" s="19"/>
      <c r="G6" s="19"/>
      <c r="H6" s="19"/>
      <c r="I6" s="19"/>
    </row>
    <row r="7" spans="1:9" ht="15" x14ac:dyDescent="0.2">
      <c r="A7" s="26" t="s">
        <v>182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11" t="s">
        <v>533</v>
      </c>
      <c r="B8" s="11"/>
      <c r="C8" s="10"/>
      <c r="D8" s="10"/>
      <c r="E8" s="10"/>
      <c r="F8" s="10"/>
      <c r="G8" s="10"/>
      <c r="H8" s="10"/>
      <c r="I8" s="10"/>
    </row>
    <row r="9" spans="1:9" ht="15.75" x14ac:dyDescent="0.25">
      <c r="A9" s="11" t="s">
        <v>434</v>
      </c>
      <c r="B9" s="10"/>
      <c r="C9" s="10"/>
      <c r="D9" s="10"/>
      <c r="E9" s="10"/>
      <c r="F9" s="10"/>
      <c r="G9" s="10"/>
      <c r="H9" s="10"/>
      <c r="I9" s="10"/>
    </row>
    <row r="10" spans="1:9" ht="15.75" x14ac:dyDescent="0.25">
      <c r="A10" s="19" t="s">
        <v>220</v>
      </c>
      <c r="B10" s="19"/>
      <c r="C10" s="19"/>
      <c r="D10" s="19"/>
      <c r="E10" s="19"/>
      <c r="F10" s="19"/>
      <c r="G10" s="19"/>
      <c r="H10" s="19"/>
      <c r="I10" s="19"/>
    </row>
    <row r="11" spans="1:9" ht="15.75" x14ac:dyDescent="0.25">
      <c r="A11" s="11" t="s">
        <v>762</v>
      </c>
      <c r="B11" s="10"/>
      <c r="C11" s="10"/>
      <c r="D11" s="10"/>
      <c r="E11" s="10"/>
      <c r="F11" s="10"/>
      <c r="G11" s="10"/>
      <c r="H11" s="10"/>
      <c r="I11" s="10"/>
    </row>
    <row r="12" spans="1:9" ht="15.75" x14ac:dyDescent="0.25">
      <c r="A12" s="11" t="s">
        <v>488</v>
      </c>
      <c r="B12" s="10"/>
      <c r="C12" s="10"/>
      <c r="D12" s="10"/>
      <c r="E12" s="10"/>
      <c r="F12" s="10"/>
      <c r="G12" s="10"/>
      <c r="H12" s="10"/>
      <c r="I12" s="10"/>
    </row>
    <row r="13" spans="1:9" ht="15.75" x14ac:dyDescent="0.25">
      <c r="A13" s="11" t="s">
        <v>591</v>
      </c>
      <c r="B13" s="10"/>
      <c r="C13" s="10"/>
      <c r="D13" s="11"/>
      <c r="E13" s="11"/>
      <c r="F13" s="11"/>
      <c r="G13" s="11"/>
      <c r="H13" s="11"/>
      <c r="I13" s="11"/>
    </row>
    <row r="14" spans="1:9" ht="15.75" x14ac:dyDescent="0.25">
      <c r="A14" s="11" t="s">
        <v>592</v>
      </c>
      <c r="B14" s="10"/>
      <c r="C14" s="10"/>
      <c r="D14" s="11"/>
      <c r="E14" s="11"/>
      <c r="F14" s="11"/>
      <c r="G14" s="11"/>
      <c r="H14" s="11"/>
      <c r="I14" s="11"/>
    </row>
    <row r="15" spans="1:9" ht="15.75" x14ac:dyDescent="0.25">
      <c r="A15" s="11" t="s">
        <v>752</v>
      </c>
      <c r="B15" s="10"/>
      <c r="C15" s="10"/>
      <c r="D15" s="11"/>
      <c r="E15" s="11"/>
      <c r="F15" s="11"/>
      <c r="G15" s="11"/>
      <c r="H15" s="11"/>
      <c r="I15" s="11"/>
    </row>
    <row r="16" spans="1:9" ht="15.75" x14ac:dyDescent="0.25">
      <c r="A16" s="11" t="s">
        <v>753</v>
      </c>
      <c r="B16" s="10"/>
      <c r="C16" s="10"/>
      <c r="D16" s="48"/>
      <c r="E16" s="48"/>
      <c r="F16" s="48"/>
      <c r="G16" s="48"/>
      <c r="H16" s="48"/>
      <c r="I16" s="48"/>
    </row>
    <row r="17" spans="1:22" ht="15.75" x14ac:dyDescent="0.25">
      <c r="A17" s="11"/>
      <c r="B17" s="10"/>
      <c r="C17" s="10"/>
      <c r="D17" s="48"/>
      <c r="E17" s="11"/>
      <c r="F17" s="11"/>
      <c r="G17" s="11"/>
      <c r="H17" s="11"/>
      <c r="I17" s="11"/>
    </row>
    <row r="18" spans="1:22" ht="16.5" thickBot="1" x14ac:dyDescent="0.3">
      <c r="A18" s="27"/>
      <c r="B18" s="27"/>
      <c r="C18" s="27"/>
      <c r="D18" s="6" t="s">
        <v>321</v>
      </c>
      <c r="E18" s="6"/>
      <c r="F18" s="6"/>
      <c r="G18" s="6"/>
      <c r="H18" s="6"/>
      <c r="I18" s="6"/>
    </row>
    <row r="19" spans="1:22" ht="15.75" x14ac:dyDescent="0.25">
      <c r="A19" s="142" t="s">
        <v>184</v>
      </c>
      <c r="B19" s="142" t="s">
        <v>8</v>
      </c>
      <c r="C19" s="142" t="s">
        <v>9</v>
      </c>
      <c r="D19" s="28"/>
      <c r="E19" s="158" t="s">
        <v>757</v>
      </c>
      <c r="F19" s="235" t="s">
        <v>759</v>
      </c>
      <c r="G19" s="158" t="s">
        <v>685</v>
      </c>
      <c r="H19" s="158" t="s">
        <v>686</v>
      </c>
      <c r="I19" s="235" t="s">
        <v>769</v>
      </c>
    </row>
    <row r="20" spans="1:22" ht="15.75" x14ac:dyDescent="0.25">
      <c r="A20" s="143" t="s">
        <v>11</v>
      </c>
      <c r="B20" s="143" t="s">
        <v>185</v>
      </c>
      <c r="C20" s="143" t="s">
        <v>12</v>
      </c>
      <c r="D20" s="29" t="s">
        <v>13</v>
      </c>
      <c r="E20" s="159" t="s">
        <v>760</v>
      </c>
      <c r="F20" s="159" t="s">
        <v>771</v>
      </c>
      <c r="G20" s="159" t="s">
        <v>767</v>
      </c>
      <c r="H20" s="159" t="s">
        <v>772</v>
      </c>
      <c r="I20" s="159" t="s">
        <v>745</v>
      </c>
      <c r="O20" s="1"/>
      <c r="P20" s="1"/>
      <c r="Q20" s="1"/>
      <c r="R20" s="1"/>
      <c r="S20" s="1"/>
      <c r="T20" s="1"/>
      <c r="U20" s="1"/>
      <c r="V20" s="1"/>
    </row>
    <row r="21" spans="1:22" ht="15.75" x14ac:dyDescent="0.25">
      <c r="A21" s="143"/>
      <c r="B21" s="143"/>
      <c r="C21" s="143"/>
      <c r="D21" s="29"/>
      <c r="E21" s="159" t="s">
        <v>758</v>
      </c>
      <c r="F21" s="159" t="s">
        <v>369</v>
      </c>
      <c r="G21" s="159" t="s">
        <v>369</v>
      </c>
      <c r="H21" s="159" t="s">
        <v>369</v>
      </c>
      <c r="I21" s="159" t="s">
        <v>1035</v>
      </c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43"/>
      <c r="B22" s="143"/>
      <c r="C22" s="143"/>
      <c r="D22" s="29"/>
      <c r="E22" s="304" t="s">
        <v>766</v>
      </c>
      <c r="F22" s="304" t="s">
        <v>766</v>
      </c>
      <c r="G22" s="304" t="s">
        <v>768</v>
      </c>
      <c r="H22" s="304" t="s">
        <v>768</v>
      </c>
      <c r="I22" s="304" t="s">
        <v>770</v>
      </c>
      <c r="O22" s="1"/>
      <c r="P22" s="1"/>
      <c r="Q22" s="1"/>
      <c r="R22" s="1"/>
      <c r="S22" s="1"/>
      <c r="T22" s="1"/>
      <c r="U22" s="1"/>
      <c r="V22" s="1"/>
    </row>
    <row r="23" spans="1:22" ht="16.5" thickBot="1" x14ac:dyDescent="0.3">
      <c r="A23" s="161"/>
      <c r="B23" s="161"/>
      <c r="C23" s="161"/>
      <c r="D23" s="30"/>
      <c r="E23" s="305" t="s">
        <v>295</v>
      </c>
      <c r="F23" s="305" t="s">
        <v>295</v>
      </c>
      <c r="G23" s="305" t="s">
        <v>295</v>
      </c>
      <c r="H23" s="305" t="s">
        <v>295</v>
      </c>
      <c r="I23" s="305" t="s">
        <v>295</v>
      </c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302"/>
      <c r="B24" s="302"/>
      <c r="C24" s="302"/>
      <c r="D24" s="13"/>
      <c r="E24" s="303"/>
      <c r="F24" s="303"/>
      <c r="G24" s="303"/>
      <c r="H24" s="303"/>
      <c r="I24" s="303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2">
        <v>100</v>
      </c>
      <c r="B25" s="105"/>
      <c r="C25" s="65"/>
      <c r="D25" s="65" t="s">
        <v>349</v>
      </c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2">
        <v>110</v>
      </c>
      <c r="B26" s="105"/>
      <c r="C26" s="65"/>
      <c r="D26" s="65" t="s">
        <v>398</v>
      </c>
      <c r="E26" s="150"/>
      <c r="F26" s="150"/>
      <c r="G26" s="163"/>
      <c r="H26" s="150"/>
      <c r="I26" s="150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2">
        <v>111</v>
      </c>
      <c r="B27" s="105"/>
      <c r="C27" s="65"/>
      <c r="D27" s="65" t="s">
        <v>186</v>
      </c>
      <c r="E27" s="150"/>
      <c r="F27" s="150"/>
      <c r="G27" s="163"/>
      <c r="H27" s="150"/>
      <c r="I27" s="150"/>
      <c r="O27" s="1"/>
      <c r="P27" s="1"/>
      <c r="Q27" s="1"/>
      <c r="R27" s="1"/>
      <c r="S27" s="1"/>
      <c r="T27" s="1"/>
      <c r="U27" s="1"/>
      <c r="V27" s="1"/>
    </row>
    <row r="28" spans="1:22" ht="15" x14ac:dyDescent="0.2">
      <c r="A28" s="23"/>
      <c r="B28" s="76">
        <v>111003</v>
      </c>
      <c r="C28" s="52">
        <v>41</v>
      </c>
      <c r="D28" s="52" t="s">
        <v>187</v>
      </c>
      <c r="E28" s="59">
        <v>1374150</v>
      </c>
      <c r="F28" s="59">
        <v>1375187</v>
      </c>
      <c r="G28" s="203">
        <v>1052778.33</v>
      </c>
      <c r="H28" s="59">
        <f>SUM(G28/F28)*100</f>
        <v>76.555285208484378</v>
      </c>
      <c r="I28" s="59">
        <v>1375187</v>
      </c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294"/>
      <c r="B29" s="295"/>
      <c r="C29" s="296"/>
      <c r="D29" s="296" t="s">
        <v>87</v>
      </c>
      <c r="E29" s="297">
        <f t="shared" ref="E29" si="0">SUM(E28)</f>
        <v>1374150</v>
      </c>
      <c r="F29" s="297">
        <f>SUM(F28)</f>
        <v>1375187</v>
      </c>
      <c r="G29" s="298">
        <f t="shared" ref="G29:I29" si="1">SUM(G28)</f>
        <v>1052778.33</v>
      </c>
      <c r="H29" s="297">
        <f t="shared" si="1"/>
        <v>76.555285208484378</v>
      </c>
      <c r="I29" s="297">
        <f t="shared" si="1"/>
        <v>1375187</v>
      </c>
      <c r="J29" s="50">
        <f>SUM(E29)</f>
        <v>1374150</v>
      </c>
      <c r="K29" s="50">
        <f>SUM(F29)</f>
        <v>1375187</v>
      </c>
      <c r="L29" s="50">
        <f>SUM(G29)</f>
        <v>1052778.33</v>
      </c>
      <c r="M29" s="50">
        <f>SUM(H29)</f>
        <v>76.555285208484378</v>
      </c>
      <c r="N29" s="50">
        <f>SUM(I29)</f>
        <v>1375187</v>
      </c>
      <c r="O29" s="350"/>
      <c r="P29" s="350"/>
      <c r="Q29" s="1"/>
      <c r="R29" s="1"/>
      <c r="S29" s="351"/>
      <c r="T29" s="351"/>
      <c r="U29" s="351"/>
      <c r="V29" s="351"/>
    </row>
    <row r="30" spans="1:22" ht="15.75" x14ac:dyDescent="0.25">
      <c r="A30" s="5">
        <v>120</v>
      </c>
      <c r="B30" s="75"/>
      <c r="C30" s="57"/>
      <c r="D30" s="57" t="s">
        <v>188</v>
      </c>
      <c r="E30" s="130"/>
      <c r="F30" s="130"/>
      <c r="G30" s="202"/>
      <c r="H30" s="59"/>
      <c r="I30" s="130"/>
      <c r="O30" s="1"/>
      <c r="P30" s="1"/>
      <c r="Q30" s="1"/>
      <c r="R30" s="1"/>
      <c r="S30" s="1"/>
      <c r="T30" s="1"/>
      <c r="U30" s="1"/>
      <c r="V30" s="1"/>
    </row>
    <row r="31" spans="1:22" ht="15" x14ac:dyDescent="0.2">
      <c r="A31" s="23"/>
      <c r="B31" s="76">
        <v>121001</v>
      </c>
      <c r="C31" s="52">
        <v>41</v>
      </c>
      <c r="D31" s="52" t="s">
        <v>189</v>
      </c>
      <c r="E31" s="59">
        <v>20000</v>
      </c>
      <c r="F31" s="59">
        <v>20000</v>
      </c>
      <c r="G31" s="203">
        <v>13872.9</v>
      </c>
      <c r="H31" s="59">
        <f>SUM(G31/F31)*100</f>
        <v>69.364499999999992</v>
      </c>
      <c r="I31" s="59">
        <v>20000</v>
      </c>
      <c r="O31" s="1"/>
      <c r="P31" s="1"/>
      <c r="Q31" s="1"/>
      <c r="R31" s="1"/>
      <c r="S31" s="1"/>
      <c r="T31" s="1"/>
      <c r="U31" s="1"/>
      <c r="V31" s="1"/>
    </row>
    <row r="32" spans="1:22" ht="15" x14ac:dyDescent="0.2">
      <c r="A32" s="23"/>
      <c r="B32" s="76">
        <v>121002</v>
      </c>
      <c r="C32" s="52">
        <v>41</v>
      </c>
      <c r="D32" s="52" t="s">
        <v>190</v>
      </c>
      <c r="E32" s="59">
        <v>240000</v>
      </c>
      <c r="F32" s="59">
        <v>240000</v>
      </c>
      <c r="G32" s="203">
        <v>194231.21</v>
      </c>
      <c r="H32" s="59">
        <f>SUM(G32/F32)*100</f>
        <v>80.929670833333333</v>
      </c>
      <c r="I32" s="59">
        <v>240000</v>
      </c>
      <c r="O32" s="1"/>
      <c r="P32" s="1"/>
      <c r="Q32" s="1"/>
      <c r="R32" s="1"/>
      <c r="S32" s="1"/>
      <c r="T32" s="1"/>
      <c r="U32" s="1"/>
      <c r="V32" s="1"/>
    </row>
    <row r="33" spans="1:22" ht="15" x14ac:dyDescent="0.2">
      <c r="A33" s="23"/>
      <c r="B33" s="76"/>
      <c r="C33" s="52"/>
      <c r="D33" s="296" t="s">
        <v>87</v>
      </c>
      <c r="E33" s="297">
        <f t="shared" ref="E33" si="2">SUM(E31:E32)</f>
        <v>260000</v>
      </c>
      <c r="F33" s="297">
        <f t="shared" ref="F33:I33" si="3">SUM(F31:F32)</f>
        <v>260000</v>
      </c>
      <c r="G33" s="298">
        <f t="shared" si="3"/>
        <v>208104.11</v>
      </c>
      <c r="H33" s="297">
        <f>SUM(G33/F33)*100</f>
        <v>80.040042307692303</v>
      </c>
      <c r="I33" s="297">
        <f t="shared" si="3"/>
        <v>260000</v>
      </c>
      <c r="J33" s="50">
        <f>SUM(E33)</f>
        <v>260000</v>
      </c>
      <c r="K33" s="50">
        <f>SUM(F33)</f>
        <v>260000</v>
      </c>
      <c r="L33" s="50">
        <f>SUM(G33)</f>
        <v>208104.11</v>
      </c>
      <c r="M33" s="50">
        <f>SUM(H33)</f>
        <v>80.040042307692303</v>
      </c>
      <c r="N33" s="50">
        <f>SUM(I33)</f>
        <v>260000</v>
      </c>
      <c r="O33" s="350"/>
      <c r="P33" s="350"/>
      <c r="Q33" s="1"/>
      <c r="R33" s="1"/>
      <c r="S33" s="351"/>
      <c r="T33" s="351"/>
      <c r="U33" s="351"/>
      <c r="V33" s="351"/>
    </row>
    <row r="34" spans="1:22" ht="15.75" x14ac:dyDescent="0.25">
      <c r="A34" s="5">
        <v>133</v>
      </c>
      <c r="B34" s="75"/>
      <c r="C34" s="57"/>
      <c r="D34" s="57" t="s">
        <v>191</v>
      </c>
      <c r="E34" s="149"/>
      <c r="F34" s="149"/>
      <c r="G34" s="250"/>
      <c r="H34" s="59"/>
      <c r="I34" s="149"/>
      <c r="O34" s="1"/>
      <c r="P34" s="1"/>
      <c r="Q34" s="1"/>
      <c r="R34" s="1"/>
      <c r="S34" s="1"/>
      <c r="T34" s="1"/>
      <c r="U34" s="1"/>
      <c r="V34" s="1"/>
    </row>
    <row r="35" spans="1:22" ht="15" x14ac:dyDescent="0.2">
      <c r="A35" s="23"/>
      <c r="B35" s="76">
        <v>133001</v>
      </c>
      <c r="C35" s="52">
        <v>41</v>
      </c>
      <c r="D35" s="52" t="s">
        <v>192</v>
      </c>
      <c r="E35" s="59">
        <v>1200</v>
      </c>
      <c r="F35" s="59">
        <v>1200</v>
      </c>
      <c r="G35" s="203">
        <v>1005</v>
      </c>
      <c r="H35" s="59">
        <f t="shared" ref="H35:H45" si="4">SUM(G35/F35)*100</f>
        <v>83.75</v>
      </c>
      <c r="I35" s="59">
        <v>1200</v>
      </c>
      <c r="O35" s="1"/>
      <c r="P35" s="1"/>
      <c r="Q35" s="1"/>
      <c r="R35" s="1"/>
      <c r="S35" s="1"/>
      <c r="T35" s="1"/>
      <c r="U35" s="1"/>
      <c r="V35" s="1"/>
    </row>
    <row r="36" spans="1:22" ht="15" x14ac:dyDescent="0.2">
      <c r="A36" s="23"/>
      <c r="B36" s="77">
        <v>133012</v>
      </c>
      <c r="C36" s="62">
        <v>41</v>
      </c>
      <c r="D36" s="62" t="s">
        <v>193</v>
      </c>
      <c r="E36" s="59">
        <v>100</v>
      </c>
      <c r="F36" s="59">
        <v>100</v>
      </c>
      <c r="G36" s="203">
        <v>171.7</v>
      </c>
      <c r="H36" s="59">
        <f t="shared" si="4"/>
        <v>171.7</v>
      </c>
      <c r="I36" s="59">
        <v>200</v>
      </c>
      <c r="O36" s="1"/>
      <c r="P36" s="1"/>
      <c r="Q36" s="1"/>
      <c r="R36" s="1"/>
      <c r="S36" s="1"/>
      <c r="T36" s="1"/>
      <c r="U36" s="1"/>
      <c r="V36" s="1"/>
    </row>
    <row r="37" spans="1:22" ht="15" x14ac:dyDescent="0.2">
      <c r="A37" s="23"/>
      <c r="B37" s="77">
        <v>133006</v>
      </c>
      <c r="C37" s="62">
        <v>41</v>
      </c>
      <c r="D37" s="62" t="s">
        <v>194</v>
      </c>
      <c r="E37" s="59">
        <v>86</v>
      </c>
      <c r="F37" s="59">
        <v>86</v>
      </c>
      <c r="G37" s="203">
        <v>91.77</v>
      </c>
      <c r="H37" s="59">
        <f t="shared" si="4"/>
        <v>106.7093023255814</v>
      </c>
      <c r="I37" s="59">
        <v>100</v>
      </c>
      <c r="O37" s="1"/>
      <c r="P37" s="1"/>
      <c r="Q37" s="1"/>
      <c r="R37" s="1"/>
      <c r="S37" s="1"/>
      <c r="T37" s="1"/>
      <c r="U37" s="1"/>
      <c r="V37" s="1"/>
    </row>
    <row r="38" spans="1:22" ht="15" x14ac:dyDescent="0.2">
      <c r="A38" s="23"/>
      <c r="B38" s="171" t="s">
        <v>195</v>
      </c>
      <c r="C38" s="52">
        <v>41</v>
      </c>
      <c r="D38" s="52" t="s">
        <v>196</v>
      </c>
      <c r="E38" s="59">
        <v>418</v>
      </c>
      <c r="F38" s="59">
        <v>418</v>
      </c>
      <c r="G38" s="203">
        <v>418.88</v>
      </c>
      <c r="H38" s="59">
        <f t="shared" si="4"/>
        <v>100.21052631578948</v>
      </c>
      <c r="I38" s="59">
        <v>419</v>
      </c>
      <c r="O38" s="1"/>
      <c r="P38" s="1"/>
      <c r="Q38" s="1"/>
      <c r="R38" s="1"/>
      <c r="S38" s="1"/>
      <c r="T38" s="1"/>
      <c r="U38" s="1"/>
      <c r="V38" s="1"/>
    </row>
    <row r="39" spans="1:22" ht="15" x14ac:dyDescent="0.2">
      <c r="A39" s="23"/>
      <c r="B39" s="171">
        <v>133004</v>
      </c>
      <c r="C39" s="52">
        <v>41</v>
      </c>
      <c r="D39" s="238" t="s">
        <v>690</v>
      </c>
      <c r="E39" s="59">
        <v>33</v>
      </c>
      <c r="F39" s="59">
        <v>33</v>
      </c>
      <c r="G39" s="203">
        <v>33.19</v>
      </c>
      <c r="H39" s="59">
        <f t="shared" si="4"/>
        <v>100.57575757575756</v>
      </c>
      <c r="I39" s="59">
        <v>33</v>
      </c>
      <c r="O39" s="1"/>
      <c r="P39" s="1"/>
      <c r="Q39" s="1"/>
      <c r="R39" s="1"/>
      <c r="S39" s="1"/>
      <c r="T39" s="1"/>
      <c r="U39" s="1"/>
      <c r="V39" s="1"/>
    </row>
    <row r="40" spans="1:22" ht="15" x14ac:dyDescent="0.2">
      <c r="A40" s="23"/>
      <c r="B40" s="171" t="s">
        <v>197</v>
      </c>
      <c r="C40" s="52">
        <v>41</v>
      </c>
      <c r="D40" s="52" t="s">
        <v>198</v>
      </c>
      <c r="E40" s="152">
        <v>78700</v>
      </c>
      <c r="F40" s="152">
        <v>78700</v>
      </c>
      <c r="G40" s="204">
        <v>62507.55</v>
      </c>
      <c r="H40" s="59">
        <f t="shared" si="4"/>
        <v>79.425095298602287</v>
      </c>
      <c r="I40" s="152">
        <v>78700</v>
      </c>
      <c r="O40" s="1"/>
      <c r="P40" s="1"/>
      <c r="Q40" s="1"/>
      <c r="R40" s="1"/>
      <c r="S40" s="1"/>
      <c r="T40" s="1"/>
      <c r="U40" s="1"/>
      <c r="V40" s="1"/>
    </row>
    <row r="41" spans="1:22" ht="15" x14ac:dyDescent="0.2">
      <c r="A41" s="23"/>
      <c r="B41" s="171" t="s">
        <v>199</v>
      </c>
      <c r="C41" s="52">
        <v>41</v>
      </c>
      <c r="D41" s="52" t="s">
        <v>200</v>
      </c>
      <c r="E41" s="152">
        <v>17712</v>
      </c>
      <c r="F41" s="152">
        <v>17712</v>
      </c>
      <c r="G41" s="204">
        <v>10603.6</v>
      </c>
      <c r="H41" s="59">
        <f t="shared" si="4"/>
        <v>59.866757000903348</v>
      </c>
      <c r="I41" s="152">
        <v>17712</v>
      </c>
      <c r="O41" s="1"/>
      <c r="P41" s="1"/>
      <c r="Q41" s="1"/>
      <c r="R41" s="1"/>
      <c r="S41" s="1"/>
      <c r="T41" s="1"/>
      <c r="U41" s="1"/>
      <c r="V41" s="1"/>
    </row>
    <row r="42" spans="1:22" ht="15" x14ac:dyDescent="0.2">
      <c r="A42" s="23"/>
      <c r="B42" s="171" t="s">
        <v>224</v>
      </c>
      <c r="C42" s="52">
        <v>41</v>
      </c>
      <c r="D42" s="238" t="s">
        <v>794</v>
      </c>
      <c r="E42" s="59">
        <v>102100</v>
      </c>
      <c r="F42" s="59">
        <v>102100</v>
      </c>
      <c r="G42" s="203">
        <v>8607.48</v>
      </c>
      <c r="H42" s="59">
        <f t="shared" si="4"/>
        <v>8.4304407443682656</v>
      </c>
      <c r="I42" s="59">
        <v>9753</v>
      </c>
      <c r="O42" s="1"/>
      <c r="P42" s="1"/>
      <c r="Q42" s="1"/>
      <c r="R42" s="1"/>
      <c r="S42" s="1"/>
      <c r="T42" s="1"/>
      <c r="U42" s="1"/>
      <c r="V42" s="1"/>
    </row>
    <row r="43" spans="1:22" ht="15" x14ac:dyDescent="0.2">
      <c r="A43" s="23"/>
      <c r="B43" s="239" t="s">
        <v>199</v>
      </c>
      <c r="C43" s="52">
        <v>41</v>
      </c>
      <c r="D43" s="238" t="s">
        <v>784</v>
      </c>
      <c r="E43" s="59">
        <v>0</v>
      </c>
      <c r="F43" s="59">
        <v>0</v>
      </c>
      <c r="G43" s="203">
        <v>43125.9</v>
      </c>
      <c r="H43" s="59">
        <v>0</v>
      </c>
      <c r="I43" s="59">
        <v>64500</v>
      </c>
      <c r="O43" s="1"/>
      <c r="P43" s="1"/>
      <c r="Q43" s="1"/>
      <c r="R43" s="1"/>
      <c r="S43" s="1"/>
      <c r="T43" s="1"/>
      <c r="U43" s="1"/>
      <c r="V43" s="1"/>
    </row>
    <row r="44" spans="1:22" ht="15" x14ac:dyDescent="0.2">
      <c r="A44" s="23"/>
      <c r="B44" s="76">
        <v>134001</v>
      </c>
      <c r="C44" s="52">
        <v>41</v>
      </c>
      <c r="D44" s="52" t="s">
        <v>460</v>
      </c>
      <c r="E44" s="59">
        <v>101</v>
      </c>
      <c r="F44" s="59">
        <v>101</v>
      </c>
      <c r="G44" s="203">
        <v>101.18</v>
      </c>
      <c r="H44" s="59">
        <f t="shared" si="4"/>
        <v>100.17821782178218</v>
      </c>
      <c r="I44" s="59">
        <v>101</v>
      </c>
      <c r="O44" s="1"/>
      <c r="P44" s="1"/>
      <c r="Q44" s="1"/>
      <c r="R44" s="1"/>
      <c r="S44" s="1"/>
      <c r="T44" s="1"/>
      <c r="U44" s="1"/>
      <c r="V44" s="1"/>
    </row>
    <row r="45" spans="1:22" ht="15" x14ac:dyDescent="0.2">
      <c r="A45" s="23"/>
      <c r="B45" s="76"/>
      <c r="C45" s="52"/>
      <c r="D45" s="296" t="s">
        <v>87</v>
      </c>
      <c r="E45" s="297">
        <f>SUM(E35:E44)</f>
        <v>200450</v>
      </c>
      <c r="F45" s="297">
        <f t="shared" ref="F45:I45" si="5">SUM(F35:F44)</f>
        <v>200450</v>
      </c>
      <c r="G45" s="298">
        <f t="shared" si="5"/>
        <v>126666.25</v>
      </c>
      <c r="H45" s="297">
        <f t="shared" si="4"/>
        <v>63.190945372910946</v>
      </c>
      <c r="I45" s="297">
        <f t="shared" si="5"/>
        <v>172718</v>
      </c>
      <c r="J45" s="50">
        <f>SUM(E45)</f>
        <v>200450</v>
      </c>
      <c r="K45" s="50">
        <f>SUM(F45)</f>
        <v>200450</v>
      </c>
      <c r="L45" s="50">
        <f>SUM(G45)</f>
        <v>126666.25</v>
      </c>
      <c r="M45" s="50">
        <f>SUM(H45)</f>
        <v>63.190945372910946</v>
      </c>
      <c r="N45" s="50">
        <f>SUM(I45)</f>
        <v>172718</v>
      </c>
      <c r="O45" s="350"/>
      <c r="P45" s="350"/>
      <c r="Q45" s="1"/>
      <c r="R45" s="1"/>
      <c r="S45" s="351"/>
      <c r="T45" s="351"/>
      <c r="U45" s="351"/>
      <c r="V45" s="351"/>
    </row>
    <row r="46" spans="1:22" ht="15.95" customHeight="1" x14ac:dyDescent="0.25">
      <c r="A46" s="12">
        <v>200</v>
      </c>
      <c r="B46" s="105"/>
      <c r="C46" s="65"/>
      <c r="D46" s="65" t="s">
        <v>335</v>
      </c>
      <c r="E46" s="150"/>
      <c r="F46" s="150"/>
      <c r="G46" s="163"/>
      <c r="H46" s="9"/>
      <c r="I46" s="150"/>
      <c r="O46" s="1"/>
      <c r="P46" s="1"/>
      <c r="Q46" s="1"/>
      <c r="R46" s="1"/>
      <c r="S46" s="1"/>
      <c r="T46" s="1"/>
      <c r="U46" s="1"/>
      <c r="V46" s="1"/>
    </row>
    <row r="47" spans="1:22" ht="15.95" customHeight="1" x14ac:dyDescent="0.25">
      <c r="A47" s="12">
        <v>211</v>
      </c>
      <c r="B47" s="105"/>
      <c r="C47" s="65"/>
      <c r="D47" s="65" t="s">
        <v>336</v>
      </c>
      <c r="E47" s="150"/>
      <c r="F47" s="150"/>
      <c r="G47" s="163"/>
      <c r="H47" s="9"/>
      <c r="I47" s="150"/>
      <c r="O47" s="1"/>
      <c r="P47" s="1"/>
      <c r="Q47" s="1"/>
      <c r="R47" s="1"/>
      <c r="S47" s="1"/>
      <c r="T47" s="1"/>
      <c r="U47" s="1"/>
      <c r="V47" s="1"/>
    </row>
    <row r="48" spans="1:22" ht="15.95" customHeight="1" x14ac:dyDescent="0.25">
      <c r="A48" s="12">
        <v>212</v>
      </c>
      <c r="B48" s="105"/>
      <c r="C48" s="65"/>
      <c r="D48" s="65" t="s">
        <v>337</v>
      </c>
      <c r="E48" s="150"/>
      <c r="F48" s="150"/>
      <c r="G48" s="163"/>
      <c r="H48" s="9"/>
      <c r="I48" s="150"/>
      <c r="O48" s="1"/>
      <c r="P48" s="1"/>
      <c r="Q48" s="1"/>
      <c r="R48" s="1"/>
      <c r="S48" s="1"/>
      <c r="T48" s="1"/>
      <c r="U48" s="1"/>
      <c r="V48" s="1"/>
    </row>
    <row r="49" spans="1:22" ht="15.95" customHeight="1" x14ac:dyDescent="0.2">
      <c r="A49" s="23"/>
      <c r="B49" s="171" t="s">
        <v>539</v>
      </c>
      <c r="C49" s="52">
        <v>41</v>
      </c>
      <c r="D49" s="52" t="s">
        <v>540</v>
      </c>
      <c r="E49" s="59">
        <v>675</v>
      </c>
      <c r="F49" s="59">
        <v>675</v>
      </c>
      <c r="G49" s="203">
        <v>506.25</v>
      </c>
      <c r="H49" s="59">
        <f t="shared" ref="H49:H68" si="6">SUM(G49/F49)*100</f>
        <v>75</v>
      </c>
      <c r="I49" s="59">
        <v>675</v>
      </c>
      <c r="O49" s="1"/>
      <c r="P49" s="1"/>
      <c r="Q49" s="1"/>
      <c r="R49" s="1"/>
      <c r="S49" s="1"/>
      <c r="T49" s="1"/>
      <c r="U49" s="1"/>
      <c r="V49" s="1"/>
    </row>
    <row r="50" spans="1:22" ht="15.95" customHeight="1" x14ac:dyDescent="0.2">
      <c r="A50" s="23"/>
      <c r="B50" s="171" t="s">
        <v>541</v>
      </c>
      <c r="C50" s="52">
        <v>41</v>
      </c>
      <c r="D50" s="238" t="s">
        <v>795</v>
      </c>
      <c r="E50" s="59">
        <v>120</v>
      </c>
      <c r="F50" s="59">
        <v>120</v>
      </c>
      <c r="G50" s="268">
        <v>156.59</v>
      </c>
      <c r="H50" s="59">
        <f t="shared" si="6"/>
        <v>130.49166666666667</v>
      </c>
      <c r="I50" s="59">
        <v>160</v>
      </c>
      <c r="O50" s="1"/>
      <c r="P50" s="1"/>
      <c r="Q50" s="1"/>
      <c r="R50" s="1"/>
      <c r="S50" s="1"/>
      <c r="T50" s="1"/>
      <c r="U50" s="1"/>
      <c r="V50" s="1"/>
    </row>
    <row r="51" spans="1:22" ht="15.95" customHeight="1" x14ac:dyDescent="0.2">
      <c r="A51" s="23"/>
      <c r="B51" s="171">
        <v>212002</v>
      </c>
      <c r="C51" s="52">
        <v>41</v>
      </c>
      <c r="D51" s="238" t="s">
        <v>754</v>
      </c>
      <c r="E51" s="59">
        <v>58</v>
      </c>
      <c r="F51" s="59">
        <v>58</v>
      </c>
      <c r="G51" s="203">
        <v>58.4</v>
      </c>
      <c r="H51" s="59">
        <f t="shared" si="6"/>
        <v>100.68965517241379</v>
      </c>
      <c r="I51" s="59">
        <v>58</v>
      </c>
      <c r="O51" s="1"/>
      <c r="P51" s="1"/>
      <c r="Q51" s="1"/>
      <c r="R51" s="1"/>
      <c r="S51" s="1"/>
      <c r="T51" s="1"/>
      <c r="U51" s="1"/>
      <c r="V51" s="1"/>
    </row>
    <row r="52" spans="1:22" ht="15.95" customHeight="1" x14ac:dyDescent="0.2">
      <c r="A52" s="23"/>
      <c r="B52" s="171" t="s">
        <v>657</v>
      </c>
      <c r="C52" s="52">
        <v>41</v>
      </c>
      <c r="D52" s="52" t="s">
        <v>658</v>
      </c>
      <c r="E52" s="59">
        <v>300</v>
      </c>
      <c r="F52" s="59">
        <v>300</v>
      </c>
      <c r="G52" s="203">
        <v>1064.8399999999999</v>
      </c>
      <c r="H52" s="59">
        <f t="shared" si="6"/>
        <v>354.94666666666666</v>
      </c>
      <c r="I52" s="59">
        <v>1065</v>
      </c>
      <c r="O52" s="1"/>
      <c r="P52" s="1"/>
      <c r="Q52" s="1"/>
      <c r="R52" s="1"/>
      <c r="S52" s="1"/>
      <c r="T52" s="1"/>
      <c r="U52" s="1"/>
      <c r="V52" s="1"/>
    </row>
    <row r="53" spans="1:22" ht="15.95" customHeight="1" x14ac:dyDescent="0.2">
      <c r="A53" s="23"/>
      <c r="B53" s="171" t="s">
        <v>201</v>
      </c>
      <c r="C53" s="52">
        <v>41</v>
      </c>
      <c r="D53" s="238" t="s">
        <v>1024</v>
      </c>
      <c r="E53" s="59">
        <v>0</v>
      </c>
      <c r="F53" s="59">
        <v>2500</v>
      </c>
      <c r="G53" s="203">
        <v>2500</v>
      </c>
      <c r="H53" s="59">
        <f t="shared" si="6"/>
        <v>100</v>
      </c>
      <c r="I53" s="59">
        <v>2500</v>
      </c>
      <c r="O53" s="1"/>
      <c r="P53" s="1"/>
      <c r="Q53" s="1"/>
      <c r="R53" s="1"/>
      <c r="S53" s="1"/>
      <c r="T53" s="1"/>
      <c r="U53" s="1"/>
      <c r="V53" s="1"/>
    </row>
    <row r="54" spans="1:22" ht="15.95" customHeight="1" x14ac:dyDescent="0.2">
      <c r="A54" s="23"/>
      <c r="B54" s="171" t="s">
        <v>202</v>
      </c>
      <c r="C54" s="52">
        <v>41</v>
      </c>
      <c r="D54" s="52" t="s">
        <v>203</v>
      </c>
      <c r="E54" s="59">
        <v>24300</v>
      </c>
      <c r="F54" s="59">
        <v>24300</v>
      </c>
      <c r="G54" s="203">
        <v>18461.18</v>
      </c>
      <c r="H54" s="59">
        <f t="shared" si="6"/>
        <v>75.971934156378609</v>
      </c>
      <c r="I54" s="59">
        <v>24300</v>
      </c>
      <c r="O54" s="1"/>
      <c r="P54" s="1"/>
      <c r="Q54" s="1"/>
      <c r="R54" s="1"/>
      <c r="S54" s="1"/>
      <c r="T54" s="1"/>
      <c r="U54" s="1"/>
      <c r="V54" s="1"/>
    </row>
    <row r="55" spans="1:22" ht="15.95" customHeight="1" x14ac:dyDescent="0.2">
      <c r="A55" s="23"/>
      <c r="B55" s="171" t="s">
        <v>204</v>
      </c>
      <c r="C55" s="52">
        <v>41</v>
      </c>
      <c r="D55" s="52" t="s">
        <v>325</v>
      </c>
      <c r="E55" s="59">
        <v>33590</v>
      </c>
      <c r="F55" s="59">
        <v>33590</v>
      </c>
      <c r="G55" s="203">
        <v>24379.32</v>
      </c>
      <c r="H55" s="59">
        <f t="shared" si="6"/>
        <v>72.579100922893716</v>
      </c>
      <c r="I55" s="59">
        <v>33590</v>
      </c>
      <c r="O55" s="1"/>
      <c r="P55" s="1"/>
      <c r="Q55" s="1"/>
      <c r="R55" s="1"/>
      <c r="S55" s="1"/>
      <c r="T55" s="1"/>
      <c r="U55" s="1"/>
      <c r="V55" s="1"/>
    </row>
    <row r="56" spans="1:22" ht="15.95" customHeight="1" x14ac:dyDescent="0.2">
      <c r="A56" s="23"/>
      <c r="B56" s="171" t="s">
        <v>205</v>
      </c>
      <c r="C56" s="52">
        <v>41</v>
      </c>
      <c r="D56" s="52" t="s">
        <v>206</v>
      </c>
      <c r="E56" s="59">
        <v>200</v>
      </c>
      <c r="F56" s="59">
        <v>200</v>
      </c>
      <c r="G56" s="203">
        <v>28</v>
      </c>
      <c r="H56" s="59">
        <f t="shared" si="6"/>
        <v>14.000000000000002</v>
      </c>
      <c r="I56" s="59">
        <v>200</v>
      </c>
      <c r="O56" s="1"/>
      <c r="P56" s="1"/>
      <c r="Q56" s="1"/>
      <c r="R56" s="1"/>
      <c r="S56" s="1"/>
      <c r="T56" s="1"/>
      <c r="U56" s="1"/>
      <c r="V56" s="1"/>
    </row>
    <row r="57" spans="1:22" ht="15.95" customHeight="1" x14ac:dyDescent="0.2">
      <c r="A57" s="23"/>
      <c r="B57" s="172" t="s">
        <v>207</v>
      </c>
      <c r="C57" s="62">
        <v>41</v>
      </c>
      <c r="D57" s="62" t="s">
        <v>208</v>
      </c>
      <c r="E57" s="59">
        <v>500</v>
      </c>
      <c r="F57" s="59">
        <v>500</v>
      </c>
      <c r="G57" s="203">
        <v>249.4</v>
      </c>
      <c r="H57" s="59">
        <f t="shared" si="6"/>
        <v>49.88</v>
      </c>
      <c r="I57" s="59">
        <v>500</v>
      </c>
      <c r="O57" s="1"/>
      <c r="P57" s="1"/>
      <c r="Q57" s="1"/>
      <c r="R57" s="1"/>
      <c r="S57" s="1"/>
      <c r="T57" s="1"/>
      <c r="U57" s="1"/>
      <c r="V57" s="1"/>
    </row>
    <row r="58" spans="1:22" ht="15.95" customHeight="1" x14ac:dyDescent="0.2">
      <c r="A58" s="23"/>
      <c r="B58" s="172" t="s">
        <v>518</v>
      </c>
      <c r="C58" s="62">
        <v>41</v>
      </c>
      <c r="D58" s="242" t="s">
        <v>1011</v>
      </c>
      <c r="E58" s="59">
        <v>1200</v>
      </c>
      <c r="F58" s="59">
        <v>1200</v>
      </c>
      <c r="G58" s="203">
        <v>0</v>
      </c>
      <c r="H58" s="59">
        <f t="shared" si="6"/>
        <v>0</v>
      </c>
      <c r="I58" s="59">
        <v>1200</v>
      </c>
      <c r="O58" s="1"/>
      <c r="P58" s="1"/>
      <c r="Q58" s="1"/>
      <c r="R58" s="1"/>
      <c r="S58" s="1"/>
      <c r="T58" s="1"/>
      <c r="U58" s="1"/>
      <c r="V58" s="1"/>
    </row>
    <row r="59" spans="1:22" ht="15.95" customHeight="1" x14ac:dyDescent="0.2">
      <c r="A59" s="23"/>
      <c r="B59" s="171" t="s">
        <v>209</v>
      </c>
      <c r="C59" s="52">
        <v>41</v>
      </c>
      <c r="D59" s="242" t="s">
        <v>1018</v>
      </c>
      <c r="E59" s="59">
        <v>0</v>
      </c>
      <c r="F59" s="59">
        <v>0</v>
      </c>
      <c r="G59" s="203">
        <v>235.2</v>
      </c>
      <c r="H59" s="59">
        <v>0</v>
      </c>
      <c r="I59" s="59">
        <v>235</v>
      </c>
      <c r="O59" s="1"/>
      <c r="P59" s="1"/>
      <c r="Q59" s="1"/>
      <c r="R59" s="1"/>
      <c r="S59" s="1"/>
      <c r="T59" s="1"/>
      <c r="U59" s="1"/>
      <c r="V59" s="1"/>
    </row>
    <row r="60" spans="1:22" ht="15.95" customHeight="1" x14ac:dyDescent="0.2">
      <c r="A60" s="23"/>
      <c r="B60" s="171" t="s">
        <v>542</v>
      </c>
      <c r="C60" s="52">
        <v>41</v>
      </c>
      <c r="D60" s="52" t="s">
        <v>543</v>
      </c>
      <c r="E60" s="59">
        <v>150</v>
      </c>
      <c r="F60" s="59">
        <v>150</v>
      </c>
      <c r="G60" s="203">
        <v>28</v>
      </c>
      <c r="H60" s="59">
        <f t="shared" si="6"/>
        <v>18.666666666666668</v>
      </c>
      <c r="I60" s="59">
        <v>50</v>
      </c>
      <c r="O60" s="1"/>
      <c r="P60" s="1"/>
      <c r="Q60" s="1"/>
      <c r="R60" s="1"/>
      <c r="S60" s="1"/>
      <c r="T60" s="1"/>
      <c r="U60" s="1"/>
      <c r="V60" s="1"/>
    </row>
    <row r="61" spans="1:22" ht="15.95" customHeight="1" x14ac:dyDescent="0.2">
      <c r="A61" s="23"/>
      <c r="B61" s="171" t="s">
        <v>544</v>
      </c>
      <c r="C61" s="52">
        <v>41</v>
      </c>
      <c r="D61" s="52" t="s">
        <v>545</v>
      </c>
      <c r="E61" s="59">
        <v>2</v>
      </c>
      <c r="F61" s="59">
        <v>2</v>
      </c>
      <c r="G61" s="203">
        <v>0</v>
      </c>
      <c r="H61" s="59">
        <f t="shared" si="6"/>
        <v>0</v>
      </c>
      <c r="I61" s="59">
        <v>2</v>
      </c>
      <c r="O61" s="1"/>
      <c r="P61" s="1"/>
      <c r="Q61" s="1"/>
      <c r="R61" s="1"/>
      <c r="S61" s="1"/>
      <c r="T61" s="1"/>
      <c r="U61" s="1"/>
      <c r="V61" s="1"/>
    </row>
    <row r="62" spans="1:22" ht="15.95" customHeight="1" x14ac:dyDescent="0.2">
      <c r="A62" s="23"/>
      <c r="B62" s="171">
        <v>212004</v>
      </c>
      <c r="C62" s="52">
        <v>41</v>
      </c>
      <c r="D62" s="52" t="s">
        <v>221</v>
      </c>
      <c r="E62" s="59">
        <v>0</v>
      </c>
      <c r="F62" s="59">
        <v>0</v>
      </c>
      <c r="G62" s="203">
        <v>1850.79</v>
      </c>
      <c r="H62" s="59">
        <v>0</v>
      </c>
      <c r="I62" s="59">
        <v>1851</v>
      </c>
      <c r="O62" s="1"/>
      <c r="P62" s="1"/>
      <c r="Q62" s="1"/>
      <c r="R62" s="1"/>
      <c r="S62" s="1"/>
      <c r="T62" s="1"/>
      <c r="U62" s="1"/>
      <c r="V62" s="1"/>
    </row>
    <row r="63" spans="1:22" ht="15.95" customHeight="1" x14ac:dyDescent="0.2">
      <c r="A63" s="23"/>
      <c r="B63" s="239" t="s">
        <v>691</v>
      </c>
      <c r="C63" s="52">
        <v>41</v>
      </c>
      <c r="D63" s="238" t="s">
        <v>692</v>
      </c>
      <c r="E63" s="59">
        <v>6000</v>
      </c>
      <c r="F63" s="59">
        <v>6000</v>
      </c>
      <c r="G63" s="203">
        <v>3322.87</v>
      </c>
      <c r="H63" s="59">
        <f t="shared" si="6"/>
        <v>55.381166666666672</v>
      </c>
      <c r="I63" s="59">
        <v>6000</v>
      </c>
      <c r="O63" s="1"/>
      <c r="P63" s="1"/>
      <c r="Q63" s="1"/>
      <c r="R63" s="1"/>
      <c r="S63" s="1"/>
      <c r="T63" s="1"/>
      <c r="U63" s="1"/>
      <c r="V63" s="1"/>
    </row>
    <row r="64" spans="1:22" ht="15.95" customHeight="1" x14ac:dyDescent="0.2">
      <c r="A64" s="23"/>
      <c r="B64" s="172" t="s">
        <v>1</v>
      </c>
      <c r="C64" s="52">
        <v>41</v>
      </c>
      <c r="D64" s="52" t="s">
        <v>296</v>
      </c>
      <c r="E64" s="59">
        <v>370</v>
      </c>
      <c r="F64" s="59">
        <v>370</v>
      </c>
      <c r="G64" s="203">
        <v>230</v>
      </c>
      <c r="H64" s="59">
        <f t="shared" si="6"/>
        <v>62.162162162162161</v>
      </c>
      <c r="I64" s="59">
        <v>370</v>
      </c>
      <c r="O64" s="1"/>
      <c r="P64" s="1"/>
      <c r="Q64" s="1"/>
      <c r="R64" s="1"/>
      <c r="S64" s="1"/>
      <c r="T64" s="1"/>
      <c r="U64" s="1"/>
      <c r="V64" s="1"/>
    </row>
    <row r="65" spans="1:22" ht="15.95" customHeight="1" x14ac:dyDescent="0.2">
      <c r="A65" s="23"/>
      <c r="B65" s="172" t="s">
        <v>514</v>
      </c>
      <c r="C65" s="52">
        <v>41</v>
      </c>
      <c r="D65" s="144" t="s">
        <v>515</v>
      </c>
      <c r="E65" s="59">
        <v>8000</v>
      </c>
      <c r="F65" s="59">
        <v>8000</v>
      </c>
      <c r="G65" s="203">
        <v>5024.3</v>
      </c>
      <c r="H65" s="59">
        <f t="shared" si="6"/>
        <v>62.803750000000001</v>
      </c>
      <c r="I65" s="59">
        <v>8000</v>
      </c>
      <c r="O65" s="1"/>
      <c r="P65" s="1"/>
      <c r="Q65" s="1"/>
      <c r="R65" s="1"/>
      <c r="S65" s="1"/>
      <c r="T65" s="1"/>
      <c r="U65" s="1"/>
      <c r="V65" s="1"/>
    </row>
    <row r="66" spans="1:22" ht="15.95" customHeight="1" x14ac:dyDescent="0.2">
      <c r="A66" s="23"/>
      <c r="B66" s="172" t="s">
        <v>615</v>
      </c>
      <c r="C66" s="52">
        <v>41</v>
      </c>
      <c r="D66" s="178" t="s">
        <v>774</v>
      </c>
      <c r="E66" s="59">
        <v>848</v>
      </c>
      <c r="F66" s="59">
        <v>848</v>
      </c>
      <c r="G66" s="203">
        <v>0</v>
      </c>
      <c r="H66" s="59">
        <f t="shared" si="6"/>
        <v>0</v>
      </c>
      <c r="I66" s="59">
        <v>848</v>
      </c>
      <c r="O66" s="1"/>
      <c r="P66" s="1"/>
      <c r="Q66" s="1"/>
      <c r="R66" s="1"/>
      <c r="S66" s="1"/>
      <c r="T66" s="1"/>
      <c r="U66" s="1"/>
      <c r="V66" s="1"/>
    </row>
    <row r="67" spans="1:22" ht="15.95" customHeight="1" x14ac:dyDescent="0.2">
      <c r="A67" s="23"/>
      <c r="B67" s="172" t="s">
        <v>616</v>
      </c>
      <c r="C67" s="52">
        <v>41</v>
      </c>
      <c r="D67" s="178" t="s">
        <v>775</v>
      </c>
      <c r="E67" s="59">
        <v>3014</v>
      </c>
      <c r="F67" s="59">
        <v>3014</v>
      </c>
      <c r="G67" s="203">
        <v>1506.76</v>
      </c>
      <c r="H67" s="59">
        <f t="shared" si="6"/>
        <v>49.992037159920372</v>
      </c>
      <c r="I67" s="59">
        <v>3014</v>
      </c>
      <c r="O67" s="1"/>
      <c r="P67" s="1"/>
      <c r="Q67" s="1"/>
      <c r="R67" s="1"/>
      <c r="S67" s="1"/>
      <c r="T67" s="1"/>
      <c r="U67" s="1"/>
      <c r="V67" s="1"/>
    </row>
    <row r="68" spans="1:22" ht="15.95" customHeight="1" x14ac:dyDescent="0.2">
      <c r="A68" s="23"/>
      <c r="B68" s="76"/>
      <c r="C68" s="52"/>
      <c r="D68" s="296" t="s">
        <v>87</v>
      </c>
      <c r="E68" s="298">
        <f>SUM(E49:E67)</f>
        <v>79327</v>
      </c>
      <c r="F68" s="298">
        <f>SUM(F49:F67)</f>
        <v>81827</v>
      </c>
      <c r="G68" s="298">
        <f>SUM(G49:G67)</f>
        <v>59601.900000000009</v>
      </c>
      <c r="H68" s="297">
        <f t="shared" si="6"/>
        <v>72.838916250137501</v>
      </c>
      <c r="I68" s="298">
        <f>SUM(I49:I67)</f>
        <v>84618</v>
      </c>
      <c r="J68" s="50">
        <f>SUM(E68)</f>
        <v>79327</v>
      </c>
      <c r="K68" s="50">
        <v>81827</v>
      </c>
      <c r="L68" s="50">
        <f>SUM(G68)</f>
        <v>59601.900000000009</v>
      </c>
      <c r="M68" s="50">
        <f>SUM(H68)</f>
        <v>72.838916250137501</v>
      </c>
      <c r="N68" s="50">
        <f>SUM(I68)</f>
        <v>84618</v>
      </c>
      <c r="O68" s="350"/>
      <c r="P68" s="350"/>
      <c r="Q68" s="1"/>
      <c r="R68" s="1"/>
      <c r="S68" s="350"/>
      <c r="T68" s="350"/>
      <c r="U68" s="350"/>
      <c r="V68" s="350"/>
    </row>
    <row r="69" spans="1:22" ht="15.95" customHeight="1" x14ac:dyDescent="0.25">
      <c r="A69" s="12">
        <v>220</v>
      </c>
      <c r="B69" s="105"/>
      <c r="C69" s="65"/>
      <c r="D69" s="65" t="s">
        <v>338</v>
      </c>
      <c r="E69" s="150"/>
      <c r="F69" s="150"/>
      <c r="G69" s="163"/>
      <c r="H69" s="9"/>
      <c r="I69" s="150"/>
      <c r="O69" s="1"/>
      <c r="P69" s="1"/>
      <c r="Q69" s="1"/>
      <c r="R69" s="1"/>
      <c r="S69" s="1"/>
      <c r="T69" s="1"/>
      <c r="U69" s="1"/>
      <c r="V69" s="1"/>
    </row>
    <row r="70" spans="1:22" ht="15.95" customHeight="1" x14ac:dyDescent="0.25">
      <c r="A70" s="12">
        <v>221</v>
      </c>
      <c r="B70" s="105"/>
      <c r="C70" s="65"/>
      <c r="D70" s="65" t="s">
        <v>339</v>
      </c>
      <c r="E70" s="150"/>
      <c r="F70" s="150"/>
      <c r="G70" s="163"/>
      <c r="H70" s="9"/>
      <c r="I70" s="150"/>
      <c r="O70" s="1"/>
      <c r="P70" s="1"/>
      <c r="Q70" s="1"/>
      <c r="R70" s="1"/>
      <c r="S70" s="1"/>
      <c r="T70" s="1"/>
      <c r="U70" s="1"/>
      <c r="V70" s="1"/>
    </row>
    <row r="71" spans="1:22" ht="15.95" customHeight="1" x14ac:dyDescent="0.2">
      <c r="A71" s="23"/>
      <c r="B71" s="76">
        <v>221004</v>
      </c>
      <c r="C71" s="52">
        <v>41</v>
      </c>
      <c r="D71" s="238" t="s">
        <v>210</v>
      </c>
      <c r="E71" s="59">
        <v>500</v>
      </c>
      <c r="F71" s="59">
        <v>500</v>
      </c>
      <c r="G71" s="203">
        <v>216</v>
      </c>
      <c r="H71" s="59">
        <f t="shared" ref="H71:H129" si="7">SUM(G71/F71)*100</f>
        <v>43.2</v>
      </c>
      <c r="I71" s="59">
        <v>500</v>
      </c>
      <c r="O71" s="1"/>
      <c r="P71" s="1"/>
      <c r="Q71" s="1"/>
      <c r="R71" s="1"/>
      <c r="S71" s="1"/>
      <c r="T71" s="1"/>
      <c r="U71" s="1"/>
      <c r="V71" s="1"/>
    </row>
    <row r="72" spans="1:22" ht="15.95" customHeight="1" x14ac:dyDescent="0.2">
      <c r="A72" s="23"/>
      <c r="B72" s="171" t="s">
        <v>211</v>
      </c>
      <c r="C72" s="52">
        <v>41</v>
      </c>
      <c r="D72" s="238" t="s">
        <v>763</v>
      </c>
      <c r="E72" s="59">
        <v>4000</v>
      </c>
      <c r="F72" s="59">
        <v>4000</v>
      </c>
      <c r="G72" s="203">
        <v>3742</v>
      </c>
      <c r="H72" s="59">
        <f t="shared" si="7"/>
        <v>93.55</v>
      </c>
      <c r="I72" s="59">
        <v>4000</v>
      </c>
      <c r="O72" s="1"/>
      <c r="P72" s="1"/>
      <c r="Q72" s="1"/>
      <c r="R72" s="1"/>
      <c r="S72" s="1"/>
      <c r="T72" s="1"/>
      <c r="U72" s="1"/>
      <c r="V72" s="1"/>
    </row>
    <row r="73" spans="1:22" ht="15.95" customHeight="1" x14ac:dyDescent="0.2">
      <c r="A73" s="23"/>
      <c r="B73" s="171" t="s">
        <v>212</v>
      </c>
      <c r="C73" s="52">
        <v>41</v>
      </c>
      <c r="D73" s="238" t="s">
        <v>764</v>
      </c>
      <c r="E73" s="59">
        <v>100</v>
      </c>
      <c r="F73" s="59">
        <v>100</v>
      </c>
      <c r="G73" s="203">
        <v>160</v>
      </c>
      <c r="H73" s="59">
        <f t="shared" si="7"/>
        <v>160</v>
      </c>
      <c r="I73" s="59">
        <v>160</v>
      </c>
      <c r="O73" s="1"/>
      <c r="P73" s="1"/>
      <c r="Q73" s="1"/>
      <c r="R73" s="1"/>
      <c r="S73" s="1"/>
      <c r="T73" s="1"/>
      <c r="U73" s="1"/>
      <c r="V73" s="1"/>
    </row>
    <row r="74" spans="1:22" ht="15.95" customHeight="1" x14ac:dyDescent="0.2">
      <c r="A74" s="23"/>
      <c r="B74" s="171" t="s">
        <v>213</v>
      </c>
      <c r="C74" s="52">
        <v>41</v>
      </c>
      <c r="D74" s="52" t="s">
        <v>214</v>
      </c>
      <c r="E74" s="152">
        <v>3345</v>
      </c>
      <c r="F74" s="152">
        <v>3345</v>
      </c>
      <c r="G74" s="204">
        <v>314</v>
      </c>
      <c r="H74" s="59">
        <f t="shared" si="7"/>
        <v>9.3871449925261583</v>
      </c>
      <c r="I74" s="152">
        <v>3345</v>
      </c>
      <c r="O74" s="1"/>
      <c r="P74" s="1"/>
      <c r="Q74" s="1"/>
      <c r="R74" s="1"/>
      <c r="S74" s="1"/>
      <c r="T74" s="1"/>
      <c r="U74" s="1"/>
      <c r="V74" s="1"/>
    </row>
    <row r="75" spans="1:22" ht="15.95" customHeight="1" x14ac:dyDescent="0.2">
      <c r="A75" s="23"/>
      <c r="B75" s="171" t="s">
        <v>215</v>
      </c>
      <c r="C75" s="52">
        <v>41</v>
      </c>
      <c r="D75" s="238" t="s">
        <v>765</v>
      </c>
      <c r="E75" s="59">
        <v>5000</v>
      </c>
      <c r="F75" s="59">
        <v>5000</v>
      </c>
      <c r="G75" s="203">
        <v>5695</v>
      </c>
      <c r="H75" s="59">
        <f t="shared" si="7"/>
        <v>113.9</v>
      </c>
      <c r="I75" s="59">
        <v>6000</v>
      </c>
      <c r="O75" s="1"/>
      <c r="P75" s="1"/>
      <c r="Q75" s="1"/>
      <c r="R75" s="1"/>
      <c r="S75" s="1"/>
      <c r="T75" s="1"/>
      <c r="U75" s="1"/>
      <c r="V75" s="1"/>
    </row>
    <row r="76" spans="1:22" ht="15.95" customHeight="1" x14ac:dyDescent="0.2">
      <c r="A76" s="23"/>
      <c r="B76" s="171" t="s">
        <v>435</v>
      </c>
      <c r="C76" s="52">
        <v>41</v>
      </c>
      <c r="D76" s="52" t="s">
        <v>436</v>
      </c>
      <c r="E76" s="59">
        <v>190</v>
      </c>
      <c r="F76" s="59">
        <v>190</v>
      </c>
      <c r="G76" s="203">
        <v>0</v>
      </c>
      <c r="H76" s="59">
        <f t="shared" si="7"/>
        <v>0</v>
      </c>
      <c r="I76" s="59">
        <v>190</v>
      </c>
      <c r="O76" s="1"/>
      <c r="P76" s="1"/>
      <c r="Q76" s="1"/>
      <c r="R76" s="1"/>
      <c r="S76" s="1"/>
      <c r="T76" s="1"/>
      <c r="U76" s="1"/>
      <c r="V76" s="1"/>
    </row>
    <row r="77" spans="1:22" ht="15.95" customHeight="1" x14ac:dyDescent="0.2">
      <c r="A77" s="23"/>
      <c r="B77" s="76"/>
      <c r="C77" s="52"/>
      <c r="D77" s="296" t="s">
        <v>87</v>
      </c>
      <c r="E77" s="298">
        <f>SUM(E71:E76)</f>
        <v>13135</v>
      </c>
      <c r="F77" s="298">
        <f>SUM(F71:F76)</f>
        <v>13135</v>
      </c>
      <c r="G77" s="298">
        <f t="shared" ref="G77:I77" si="8">SUM(G71:G76)</f>
        <v>10127</v>
      </c>
      <c r="H77" s="297">
        <f t="shared" si="7"/>
        <v>77.099352874000758</v>
      </c>
      <c r="I77" s="298">
        <f t="shared" si="8"/>
        <v>14195</v>
      </c>
      <c r="J77" s="50">
        <f>SUM(E77)</f>
        <v>13135</v>
      </c>
      <c r="K77" s="50">
        <f>SUM(F77)</f>
        <v>13135</v>
      </c>
      <c r="L77" s="50">
        <f>SUM(G77)</f>
        <v>10127</v>
      </c>
      <c r="M77" s="50">
        <f>SUM(H77)</f>
        <v>77.099352874000758</v>
      </c>
      <c r="N77" s="50">
        <f>SUM(I77)</f>
        <v>14195</v>
      </c>
      <c r="O77" s="350"/>
      <c r="P77" s="350"/>
      <c r="Q77" s="1"/>
      <c r="R77" s="1"/>
      <c r="S77" s="350"/>
      <c r="T77" s="350"/>
      <c r="U77" s="350"/>
      <c r="V77" s="350"/>
    </row>
    <row r="78" spans="1:22" ht="15.95" customHeight="1" x14ac:dyDescent="0.25">
      <c r="A78" s="12">
        <v>223</v>
      </c>
      <c r="B78" s="105"/>
      <c r="C78" s="65"/>
      <c r="D78" s="65" t="s">
        <v>340</v>
      </c>
      <c r="E78" s="150"/>
      <c r="F78" s="150"/>
      <c r="G78" s="163"/>
      <c r="H78" s="9"/>
      <c r="I78" s="150"/>
      <c r="O78" s="1"/>
      <c r="P78" s="1"/>
      <c r="Q78" s="1"/>
      <c r="R78" s="1"/>
      <c r="S78" s="1"/>
      <c r="T78" s="1"/>
      <c r="U78" s="1"/>
      <c r="V78" s="1"/>
    </row>
    <row r="79" spans="1:22" ht="15.95" customHeight="1" x14ac:dyDescent="0.2">
      <c r="A79" s="23"/>
      <c r="B79" s="76">
        <v>222003</v>
      </c>
      <c r="C79" s="52">
        <v>41</v>
      </c>
      <c r="D79" s="52" t="s">
        <v>636</v>
      </c>
      <c r="E79" s="59">
        <v>300</v>
      </c>
      <c r="F79" s="59">
        <v>300</v>
      </c>
      <c r="G79" s="203">
        <v>80</v>
      </c>
      <c r="H79" s="59">
        <f t="shared" si="7"/>
        <v>26.666666666666668</v>
      </c>
      <c r="I79" s="59">
        <v>300</v>
      </c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23"/>
      <c r="B80" s="76" t="s">
        <v>506</v>
      </c>
      <c r="C80" s="52">
        <v>41</v>
      </c>
      <c r="D80" s="52" t="s">
        <v>507</v>
      </c>
      <c r="E80" s="59">
        <v>300</v>
      </c>
      <c r="F80" s="59">
        <v>300</v>
      </c>
      <c r="G80" s="203">
        <v>0</v>
      </c>
      <c r="H80" s="59">
        <f t="shared" si="7"/>
        <v>0</v>
      </c>
      <c r="I80" s="59">
        <v>300</v>
      </c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23"/>
      <c r="B81" s="171" t="s">
        <v>227</v>
      </c>
      <c r="C81" s="52">
        <v>41</v>
      </c>
      <c r="D81" s="238" t="s">
        <v>1026</v>
      </c>
      <c r="E81" s="59">
        <v>200</v>
      </c>
      <c r="F81" s="59">
        <v>200</v>
      </c>
      <c r="G81" s="203">
        <v>0</v>
      </c>
      <c r="H81" s="59">
        <f t="shared" si="7"/>
        <v>0</v>
      </c>
      <c r="I81" s="59">
        <v>200</v>
      </c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23"/>
      <c r="B82" s="171" t="s">
        <v>228</v>
      </c>
      <c r="C82" s="52">
        <v>41</v>
      </c>
      <c r="D82" s="238" t="s">
        <v>1025</v>
      </c>
      <c r="E82" s="59">
        <v>1093</v>
      </c>
      <c r="F82" s="59">
        <v>1093</v>
      </c>
      <c r="G82" s="203">
        <v>0</v>
      </c>
      <c r="H82" s="59">
        <f t="shared" si="7"/>
        <v>0</v>
      </c>
      <c r="I82" s="59">
        <v>1093</v>
      </c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23"/>
      <c r="B83" s="171" t="s">
        <v>229</v>
      </c>
      <c r="C83" s="52">
        <v>41</v>
      </c>
      <c r="D83" s="52" t="s">
        <v>590</v>
      </c>
      <c r="E83" s="59">
        <v>2200</v>
      </c>
      <c r="F83" s="59">
        <v>2200</v>
      </c>
      <c r="G83" s="203">
        <v>0</v>
      </c>
      <c r="H83" s="59">
        <f t="shared" si="7"/>
        <v>0</v>
      </c>
      <c r="I83" s="59">
        <v>2200</v>
      </c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23"/>
      <c r="B84" s="171" t="s">
        <v>230</v>
      </c>
      <c r="C84" s="52">
        <v>41</v>
      </c>
      <c r="D84" s="52" t="s">
        <v>320</v>
      </c>
      <c r="E84" s="59">
        <v>23592</v>
      </c>
      <c r="F84" s="59">
        <v>23592</v>
      </c>
      <c r="G84" s="203">
        <v>18344.29</v>
      </c>
      <c r="H84" s="59">
        <f t="shared" si="7"/>
        <v>77.756400474737191</v>
      </c>
      <c r="I84" s="59">
        <v>23592</v>
      </c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23"/>
      <c r="B85" s="171" t="s">
        <v>231</v>
      </c>
      <c r="C85" s="52">
        <v>41</v>
      </c>
      <c r="D85" s="52" t="s">
        <v>455</v>
      </c>
      <c r="E85" s="59">
        <v>22416</v>
      </c>
      <c r="F85" s="59">
        <v>22416</v>
      </c>
      <c r="G85" s="203">
        <v>17208</v>
      </c>
      <c r="H85" s="59">
        <f t="shared" si="7"/>
        <v>76.766595289079234</v>
      </c>
      <c r="I85" s="59">
        <v>22416</v>
      </c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23"/>
      <c r="B86" s="171" t="s">
        <v>232</v>
      </c>
      <c r="C86" s="52">
        <v>41</v>
      </c>
      <c r="D86" s="52" t="s">
        <v>233</v>
      </c>
      <c r="E86" s="59">
        <v>600</v>
      </c>
      <c r="F86" s="59">
        <v>600</v>
      </c>
      <c r="G86" s="203">
        <v>600</v>
      </c>
      <c r="H86" s="59">
        <f t="shared" si="7"/>
        <v>100</v>
      </c>
      <c r="I86" s="59">
        <v>600</v>
      </c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23"/>
      <c r="B87" s="171" t="s">
        <v>234</v>
      </c>
      <c r="C87" s="52">
        <v>41</v>
      </c>
      <c r="D87" s="52" t="s">
        <v>235</v>
      </c>
      <c r="E87" s="59">
        <v>250</v>
      </c>
      <c r="F87" s="59">
        <v>250</v>
      </c>
      <c r="G87" s="203">
        <v>0</v>
      </c>
      <c r="H87" s="59">
        <f t="shared" si="7"/>
        <v>0</v>
      </c>
      <c r="I87" s="59">
        <v>130</v>
      </c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23"/>
      <c r="B88" s="171" t="s">
        <v>456</v>
      </c>
      <c r="C88" s="52">
        <v>41</v>
      </c>
      <c r="D88" s="52" t="s">
        <v>635</v>
      </c>
      <c r="E88" s="152">
        <v>250</v>
      </c>
      <c r="F88" s="152">
        <v>250</v>
      </c>
      <c r="G88" s="204">
        <v>517.74</v>
      </c>
      <c r="H88" s="59">
        <f t="shared" si="7"/>
        <v>207.096</v>
      </c>
      <c r="I88" s="152">
        <v>518</v>
      </c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23"/>
      <c r="B89" s="171" t="s">
        <v>458</v>
      </c>
      <c r="C89" s="52">
        <v>41</v>
      </c>
      <c r="D89" s="52" t="s">
        <v>437</v>
      </c>
      <c r="E89" s="152">
        <v>2000</v>
      </c>
      <c r="F89" s="152">
        <v>2000</v>
      </c>
      <c r="G89" s="204">
        <v>2929.2</v>
      </c>
      <c r="H89" s="59">
        <f t="shared" si="7"/>
        <v>146.45999999999998</v>
      </c>
      <c r="I89" s="152">
        <v>3000</v>
      </c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23"/>
      <c r="B90" s="171" t="s">
        <v>297</v>
      </c>
      <c r="C90" s="52">
        <v>41</v>
      </c>
      <c r="D90" s="52" t="s">
        <v>298</v>
      </c>
      <c r="E90" s="59">
        <v>0</v>
      </c>
      <c r="F90" s="59">
        <v>0</v>
      </c>
      <c r="G90" s="203">
        <v>208</v>
      </c>
      <c r="H90" s="59">
        <v>0</v>
      </c>
      <c r="I90" s="59">
        <v>208</v>
      </c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23"/>
      <c r="B91" s="171" t="s">
        <v>546</v>
      </c>
      <c r="C91" s="52">
        <v>41</v>
      </c>
      <c r="D91" s="52" t="s">
        <v>593</v>
      </c>
      <c r="E91" s="59">
        <v>0</v>
      </c>
      <c r="F91" s="59">
        <v>0</v>
      </c>
      <c r="G91" s="203">
        <v>132</v>
      </c>
      <c r="H91" s="59">
        <v>0</v>
      </c>
      <c r="I91" s="59">
        <v>132</v>
      </c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23"/>
      <c r="B92" s="171" t="s">
        <v>613</v>
      </c>
      <c r="C92" s="52">
        <v>41</v>
      </c>
      <c r="D92" s="52" t="s">
        <v>617</v>
      </c>
      <c r="E92" s="59">
        <v>0</v>
      </c>
      <c r="F92" s="59">
        <v>0</v>
      </c>
      <c r="G92" s="203">
        <v>2690.89</v>
      </c>
      <c r="H92" s="59">
        <v>0</v>
      </c>
      <c r="I92" s="59">
        <v>2739</v>
      </c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23"/>
      <c r="B93" s="171" t="s">
        <v>618</v>
      </c>
      <c r="C93" s="52">
        <v>41</v>
      </c>
      <c r="D93" s="52" t="s">
        <v>619</v>
      </c>
      <c r="E93" s="59">
        <v>500</v>
      </c>
      <c r="F93" s="59">
        <v>500</v>
      </c>
      <c r="G93" s="203">
        <v>1109.33</v>
      </c>
      <c r="H93" s="59">
        <f t="shared" si="7"/>
        <v>221.86599999999999</v>
      </c>
      <c r="I93" s="59">
        <v>1109</v>
      </c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23"/>
      <c r="B94" s="239" t="s">
        <v>662</v>
      </c>
      <c r="C94" s="52">
        <v>41</v>
      </c>
      <c r="D94" s="238" t="s">
        <v>663</v>
      </c>
      <c r="E94" s="59">
        <v>0</v>
      </c>
      <c r="F94" s="59">
        <v>0</v>
      </c>
      <c r="G94" s="203">
        <v>200</v>
      </c>
      <c r="H94" s="59">
        <v>0</v>
      </c>
      <c r="I94" s="59">
        <v>200</v>
      </c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23"/>
      <c r="B95" s="239" t="s">
        <v>693</v>
      </c>
      <c r="C95" s="52">
        <v>41</v>
      </c>
      <c r="D95" s="238" t="s">
        <v>694</v>
      </c>
      <c r="E95" s="59">
        <v>0</v>
      </c>
      <c r="F95" s="59">
        <v>0</v>
      </c>
      <c r="G95" s="203">
        <v>4013.1</v>
      </c>
      <c r="H95" s="59">
        <v>0</v>
      </c>
      <c r="I95" s="59">
        <v>4013</v>
      </c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23"/>
      <c r="B96" s="239" t="s">
        <v>457</v>
      </c>
      <c r="C96" s="52">
        <v>41</v>
      </c>
      <c r="D96" s="238" t="s">
        <v>796</v>
      </c>
      <c r="E96" s="59">
        <v>0</v>
      </c>
      <c r="F96" s="59">
        <v>0</v>
      </c>
      <c r="G96" s="203">
        <v>807.84</v>
      </c>
      <c r="H96" s="59">
        <v>0</v>
      </c>
      <c r="I96" s="59">
        <v>808</v>
      </c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23"/>
      <c r="B97" s="239" t="s">
        <v>797</v>
      </c>
      <c r="C97" s="52">
        <v>41</v>
      </c>
      <c r="D97" s="238" t="s">
        <v>798</v>
      </c>
      <c r="E97" s="59">
        <v>0</v>
      </c>
      <c r="F97" s="59">
        <v>0</v>
      </c>
      <c r="G97" s="203">
        <v>669.88</v>
      </c>
      <c r="H97" s="59">
        <v>0</v>
      </c>
      <c r="I97" s="59">
        <v>670</v>
      </c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23"/>
      <c r="B98" s="239" t="s">
        <v>1003</v>
      </c>
      <c r="C98" s="52">
        <v>41</v>
      </c>
      <c r="D98" s="238" t="s">
        <v>1004</v>
      </c>
      <c r="E98" s="59">
        <v>0</v>
      </c>
      <c r="F98" s="59">
        <v>0</v>
      </c>
      <c r="G98" s="203">
        <v>659.13</v>
      </c>
      <c r="H98" s="59">
        <v>0</v>
      </c>
      <c r="I98" s="59">
        <v>659</v>
      </c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23"/>
      <c r="B99" s="289">
        <v>223001</v>
      </c>
      <c r="C99" s="288">
        <v>41</v>
      </c>
      <c r="D99" s="288" t="s">
        <v>749</v>
      </c>
      <c r="E99" s="59">
        <v>9000</v>
      </c>
      <c r="F99" s="59">
        <v>9000</v>
      </c>
      <c r="G99" s="203">
        <v>46667.33</v>
      </c>
      <c r="H99" s="59">
        <f t="shared" si="7"/>
        <v>518.52588888888886</v>
      </c>
      <c r="I99" s="59">
        <v>47000</v>
      </c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39">
        <v>220</v>
      </c>
      <c r="B100" s="287">
        <v>223003</v>
      </c>
      <c r="C100" s="287">
        <v>41</v>
      </c>
      <c r="D100" s="278" t="s">
        <v>1019</v>
      </c>
      <c r="E100" s="126">
        <v>30000</v>
      </c>
      <c r="F100" s="126">
        <v>30000</v>
      </c>
      <c r="G100" s="203">
        <v>26612</v>
      </c>
      <c r="H100" s="59">
        <f t="shared" si="7"/>
        <v>88.706666666666663</v>
      </c>
      <c r="I100" s="126">
        <v>26612</v>
      </c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23"/>
      <c r="B101" s="289">
        <v>223001</v>
      </c>
      <c r="C101" s="288">
        <v>41</v>
      </c>
      <c r="D101" s="288" t="s">
        <v>409</v>
      </c>
      <c r="E101" s="59">
        <v>11500</v>
      </c>
      <c r="F101" s="59">
        <v>11500</v>
      </c>
      <c r="G101" s="203">
        <v>26424.34</v>
      </c>
      <c r="H101" s="59">
        <f t="shared" si="7"/>
        <v>229.77686956521742</v>
      </c>
      <c r="I101" s="59">
        <v>12000</v>
      </c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36">
        <v>220</v>
      </c>
      <c r="B102" s="288">
        <v>223003</v>
      </c>
      <c r="C102" s="288">
        <v>41</v>
      </c>
      <c r="D102" s="288" t="s">
        <v>1020</v>
      </c>
      <c r="E102" s="59">
        <v>15000</v>
      </c>
      <c r="F102" s="59">
        <v>15000</v>
      </c>
      <c r="G102" s="203">
        <v>0</v>
      </c>
      <c r="H102" s="59">
        <f t="shared" si="7"/>
        <v>0</v>
      </c>
      <c r="I102" s="59">
        <v>15000</v>
      </c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23"/>
      <c r="B103" s="76"/>
      <c r="C103" s="52"/>
      <c r="D103" s="296" t="s">
        <v>87</v>
      </c>
      <c r="E103" s="297">
        <f>SUM(E79:E102)</f>
        <v>119201</v>
      </c>
      <c r="F103" s="297">
        <f>SUM(F79:F102)</f>
        <v>119201</v>
      </c>
      <c r="G103" s="298">
        <f>SUM(G79:G102)</f>
        <v>149873.06999999998</v>
      </c>
      <c r="H103" s="297">
        <f t="shared" si="7"/>
        <v>125.731386481657</v>
      </c>
      <c r="I103" s="297">
        <f>SUM(I79:I102)</f>
        <v>165499</v>
      </c>
      <c r="J103" s="50">
        <f>SUM(E103)</f>
        <v>119201</v>
      </c>
      <c r="K103" s="50">
        <f>SUM(F103)</f>
        <v>119201</v>
      </c>
      <c r="L103" s="50">
        <f>SUM(G103)</f>
        <v>149873.06999999998</v>
      </c>
      <c r="M103" s="50">
        <f>SUM(H103)</f>
        <v>125.731386481657</v>
      </c>
      <c r="N103" s="50">
        <f>SUM(I103)</f>
        <v>165499</v>
      </c>
      <c r="O103" s="350"/>
      <c r="P103" s="350"/>
      <c r="Q103" s="1"/>
      <c r="R103" s="1"/>
      <c r="S103" s="351"/>
      <c r="T103" s="351"/>
      <c r="U103" s="351"/>
      <c r="V103" s="351"/>
    </row>
    <row r="104" spans="1:22" ht="15.6" customHeight="1" x14ac:dyDescent="0.25">
      <c r="A104" s="12">
        <v>229</v>
      </c>
      <c r="B104" s="105"/>
      <c r="C104" s="65"/>
      <c r="D104" s="65" t="s">
        <v>341</v>
      </c>
      <c r="E104" s="150"/>
      <c r="F104" s="150"/>
      <c r="G104" s="163"/>
      <c r="H104" s="9"/>
      <c r="I104" s="150"/>
      <c r="O104" s="1"/>
      <c r="P104" s="1"/>
      <c r="Q104" s="1"/>
      <c r="R104" s="1"/>
      <c r="S104" s="1"/>
      <c r="T104" s="1"/>
      <c r="U104" s="1"/>
      <c r="V104" s="1"/>
    </row>
    <row r="105" spans="1:22" ht="15.6" customHeight="1" x14ac:dyDescent="0.2">
      <c r="A105" s="23"/>
      <c r="B105" s="76">
        <v>229005</v>
      </c>
      <c r="C105" s="52">
        <v>41</v>
      </c>
      <c r="D105" s="52" t="s">
        <v>236</v>
      </c>
      <c r="E105" s="152">
        <v>977</v>
      </c>
      <c r="F105" s="152">
        <v>977</v>
      </c>
      <c r="G105" s="204">
        <v>392.5</v>
      </c>
      <c r="H105" s="59">
        <f t="shared" si="7"/>
        <v>40.174002047082908</v>
      </c>
      <c r="I105" s="152">
        <v>400</v>
      </c>
      <c r="O105" s="1"/>
      <c r="P105" s="1"/>
      <c r="Q105" s="1"/>
      <c r="R105" s="1"/>
      <c r="S105" s="1"/>
      <c r="T105" s="1"/>
      <c r="U105" s="1"/>
      <c r="V105" s="1"/>
    </row>
    <row r="106" spans="1:22" ht="15.6" customHeight="1" x14ac:dyDescent="0.2">
      <c r="A106" s="23"/>
      <c r="B106" s="76"/>
      <c r="C106" s="52"/>
      <c r="D106" s="296" t="s">
        <v>87</v>
      </c>
      <c r="E106" s="297">
        <f>SUM(E105)</f>
        <v>977</v>
      </c>
      <c r="F106" s="297">
        <f>SUM(F105)</f>
        <v>977</v>
      </c>
      <c r="G106" s="298">
        <f t="shared" ref="G106:I106" si="9">SUM(G105)</f>
        <v>392.5</v>
      </c>
      <c r="H106" s="297">
        <f t="shared" si="7"/>
        <v>40.174002047082908</v>
      </c>
      <c r="I106" s="297">
        <f t="shared" si="9"/>
        <v>400</v>
      </c>
      <c r="J106" s="50">
        <f>SUM(E106)</f>
        <v>977</v>
      </c>
      <c r="K106" s="50">
        <f>SUM(F106)</f>
        <v>977</v>
      </c>
      <c r="L106" s="50">
        <f>SUM(G106)</f>
        <v>392.5</v>
      </c>
      <c r="M106" s="50">
        <f>SUM(H106)</f>
        <v>40.174002047082908</v>
      </c>
      <c r="N106" s="50">
        <f>SUM(I106)</f>
        <v>400</v>
      </c>
      <c r="O106" s="350"/>
      <c r="P106" s="350"/>
      <c r="Q106" s="1"/>
      <c r="R106" s="1"/>
      <c r="S106" s="351"/>
      <c r="T106" s="351"/>
      <c r="U106" s="351"/>
      <c r="V106" s="351"/>
    </row>
    <row r="107" spans="1:22" ht="15.6" customHeight="1" x14ac:dyDescent="0.25">
      <c r="A107" s="5">
        <v>240</v>
      </c>
      <c r="B107" s="75"/>
      <c r="C107" s="57"/>
      <c r="D107" s="57" t="s">
        <v>342</v>
      </c>
      <c r="E107" s="130"/>
      <c r="F107" s="130"/>
      <c r="G107" s="202"/>
      <c r="H107" s="59"/>
      <c r="I107" s="130"/>
      <c r="O107" s="1"/>
      <c r="P107" s="1"/>
      <c r="Q107" s="1"/>
      <c r="R107" s="1"/>
      <c r="S107" s="1"/>
      <c r="T107" s="1"/>
      <c r="U107" s="1"/>
      <c r="V107" s="1"/>
    </row>
    <row r="108" spans="1:22" ht="15.6" customHeight="1" x14ac:dyDescent="0.2">
      <c r="A108" s="23"/>
      <c r="B108" s="76">
        <v>242</v>
      </c>
      <c r="C108" s="52">
        <v>41</v>
      </c>
      <c r="D108" s="52" t="s">
        <v>237</v>
      </c>
      <c r="E108" s="152">
        <v>5</v>
      </c>
      <c r="F108" s="152">
        <v>5</v>
      </c>
      <c r="G108" s="204">
        <v>0</v>
      </c>
      <c r="H108" s="59">
        <f t="shared" si="7"/>
        <v>0</v>
      </c>
      <c r="I108" s="152">
        <v>5</v>
      </c>
      <c r="O108" s="1"/>
      <c r="P108" s="1"/>
      <c r="Q108" s="1"/>
      <c r="R108" s="1"/>
      <c r="S108" s="1"/>
      <c r="T108" s="1"/>
      <c r="U108" s="1"/>
      <c r="V108" s="1"/>
    </row>
    <row r="109" spans="1:22" ht="15.6" customHeight="1" x14ac:dyDescent="0.2">
      <c r="A109" s="23"/>
      <c r="B109" s="76"/>
      <c r="C109" s="52"/>
      <c r="D109" s="296" t="s">
        <v>87</v>
      </c>
      <c r="E109" s="297">
        <f>SUM(E108)</f>
        <v>5</v>
      </c>
      <c r="F109" s="297">
        <f>SUM(F108)</f>
        <v>5</v>
      </c>
      <c r="G109" s="298">
        <f t="shared" ref="G109:I109" si="10">SUM(G108)</f>
        <v>0</v>
      </c>
      <c r="H109" s="299">
        <f t="shared" si="7"/>
        <v>0</v>
      </c>
      <c r="I109" s="297">
        <f t="shared" si="10"/>
        <v>5</v>
      </c>
      <c r="J109" s="50">
        <f>SUM(E109)</f>
        <v>5</v>
      </c>
      <c r="K109" s="50">
        <f>SUM(F109)</f>
        <v>5</v>
      </c>
      <c r="L109" s="50">
        <f>SUM(G109)</f>
        <v>0</v>
      </c>
      <c r="M109" s="50">
        <f>SUM(H109)</f>
        <v>0</v>
      </c>
      <c r="N109" s="50">
        <f>SUM(I109)</f>
        <v>5</v>
      </c>
      <c r="O109" s="350"/>
      <c r="P109" s="350"/>
      <c r="Q109" s="1"/>
      <c r="R109" s="1"/>
      <c r="S109" s="351"/>
      <c r="T109" s="351"/>
      <c r="U109" s="351"/>
      <c r="V109" s="351"/>
    </row>
    <row r="110" spans="1:22" ht="15.6" customHeight="1" x14ac:dyDescent="0.2">
      <c r="A110" s="280"/>
      <c r="B110" s="80"/>
      <c r="C110" s="81"/>
      <c r="D110" s="306"/>
      <c r="E110" s="307"/>
      <c r="F110" s="307"/>
      <c r="G110" s="308"/>
      <c r="H110" s="384"/>
      <c r="I110" s="307"/>
      <c r="J110" s="50"/>
      <c r="K110" s="50"/>
      <c r="L110" s="50"/>
      <c r="M110" s="50"/>
      <c r="N110" s="50"/>
      <c r="O110" s="350"/>
      <c r="P110" s="350"/>
      <c r="Q110" s="1"/>
      <c r="R110" s="1"/>
      <c r="S110" s="351"/>
      <c r="T110" s="351"/>
      <c r="U110" s="351"/>
      <c r="V110" s="351"/>
    </row>
    <row r="111" spans="1:22" ht="15.6" customHeight="1" x14ac:dyDescent="0.2">
      <c r="A111" s="280"/>
      <c r="B111" s="80"/>
      <c r="C111" s="81"/>
      <c r="D111" s="306"/>
      <c r="E111" s="307"/>
      <c r="F111" s="307"/>
      <c r="G111" s="308"/>
      <c r="H111" s="307"/>
      <c r="I111" s="307"/>
      <c r="J111" s="50"/>
      <c r="K111" s="50"/>
      <c r="L111" s="50"/>
      <c r="M111" s="50"/>
      <c r="N111" s="50"/>
      <c r="O111" s="350"/>
      <c r="P111" s="350"/>
      <c r="Q111" s="1"/>
      <c r="R111" s="1"/>
      <c r="S111" s="351"/>
      <c r="T111" s="351"/>
      <c r="U111" s="351"/>
      <c r="V111" s="351"/>
    </row>
    <row r="112" spans="1:22" ht="15.6" customHeight="1" x14ac:dyDescent="0.25">
      <c r="A112" s="12">
        <v>290</v>
      </c>
      <c r="B112" s="105"/>
      <c r="C112" s="65"/>
      <c r="D112" s="65" t="s">
        <v>343</v>
      </c>
      <c r="E112" s="150"/>
      <c r="F112" s="150"/>
      <c r="G112" s="163"/>
      <c r="H112" s="9"/>
      <c r="I112" s="150"/>
      <c r="O112" s="1"/>
      <c r="P112" s="1"/>
      <c r="Q112" s="1"/>
      <c r="R112" s="1"/>
      <c r="S112" s="1"/>
      <c r="T112" s="1"/>
      <c r="U112" s="1"/>
      <c r="V112" s="1"/>
    </row>
    <row r="113" spans="1:22" ht="15.6" customHeight="1" x14ac:dyDescent="0.25">
      <c r="A113" s="12">
        <v>292</v>
      </c>
      <c r="B113" s="105"/>
      <c r="C113" s="65"/>
      <c r="D113" s="65" t="s">
        <v>344</v>
      </c>
      <c r="E113" s="150"/>
      <c r="F113" s="150"/>
      <c r="G113" s="163"/>
      <c r="H113" s="9"/>
      <c r="I113" s="150"/>
      <c r="O113" s="1"/>
      <c r="P113" s="1"/>
      <c r="Q113" s="1"/>
      <c r="R113" s="1"/>
      <c r="S113" s="1"/>
      <c r="T113" s="1"/>
      <c r="U113" s="1"/>
      <c r="V113" s="1"/>
    </row>
    <row r="114" spans="1:22" ht="15.6" customHeight="1" x14ac:dyDescent="0.2">
      <c r="A114" s="23"/>
      <c r="B114" s="76">
        <v>292008</v>
      </c>
      <c r="C114" s="52">
        <v>41</v>
      </c>
      <c r="D114" s="52" t="s">
        <v>238</v>
      </c>
      <c r="E114" s="152">
        <v>800</v>
      </c>
      <c r="F114" s="152">
        <v>800</v>
      </c>
      <c r="G114" s="204">
        <v>698.98</v>
      </c>
      <c r="H114" s="59">
        <f t="shared" si="7"/>
        <v>87.372500000000002</v>
      </c>
      <c r="I114" s="152">
        <v>800</v>
      </c>
      <c r="O114" s="1"/>
      <c r="P114" s="1"/>
      <c r="Q114" s="1"/>
      <c r="R114" s="1"/>
      <c r="S114" s="1"/>
      <c r="T114" s="1"/>
      <c r="U114" s="1"/>
      <c r="V114" s="1"/>
    </row>
    <row r="115" spans="1:22" ht="15.6" customHeight="1" x14ac:dyDescent="0.2">
      <c r="A115" s="23"/>
      <c r="B115" s="76">
        <v>292019</v>
      </c>
      <c r="C115" s="52">
        <v>41</v>
      </c>
      <c r="D115" s="52" t="s">
        <v>239</v>
      </c>
      <c r="E115" s="152">
        <v>210</v>
      </c>
      <c r="F115" s="152">
        <v>210</v>
      </c>
      <c r="G115" s="204">
        <v>0</v>
      </c>
      <c r="H115" s="59">
        <f t="shared" si="7"/>
        <v>0</v>
      </c>
      <c r="I115" s="152">
        <v>251</v>
      </c>
      <c r="O115" s="1"/>
      <c r="P115" s="1"/>
      <c r="Q115" s="1"/>
      <c r="R115" s="1"/>
      <c r="S115" s="1"/>
      <c r="T115" s="1"/>
      <c r="U115" s="1"/>
      <c r="V115" s="1"/>
    </row>
    <row r="116" spans="1:22" ht="15.6" customHeight="1" x14ac:dyDescent="0.2">
      <c r="A116" s="31"/>
      <c r="B116" s="173" t="s">
        <v>614</v>
      </c>
      <c r="C116" s="55">
        <v>41</v>
      </c>
      <c r="D116" s="164" t="s">
        <v>650</v>
      </c>
      <c r="E116" s="155">
        <v>8208</v>
      </c>
      <c r="F116" s="155">
        <v>8208</v>
      </c>
      <c r="G116" s="251">
        <v>0</v>
      </c>
      <c r="H116" s="59">
        <f t="shared" si="7"/>
        <v>0</v>
      </c>
      <c r="I116" s="155">
        <v>8208</v>
      </c>
      <c r="O116" s="1"/>
      <c r="P116" s="1"/>
      <c r="Q116" s="1"/>
      <c r="R116" s="1"/>
      <c r="S116" s="1"/>
      <c r="T116" s="1"/>
      <c r="U116" s="1"/>
      <c r="V116" s="1"/>
    </row>
    <row r="117" spans="1:22" ht="15.6" customHeight="1" x14ac:dyDescent="0.2">
      <c r="A117" s="31"/>
      <c r="B117" s="78">
        <v>292027</v>
      </c>
      <c r="C117" s="55">
        <v>41</v>
      </c>
      <c r="D117" s="240" t="s">
        <v>776</v>
      </c>
      <c r="E117" s="155">
        <v>190</v>
      </c>
      <c r="F117" s="155">
        <v>190</v>
      </c>
      <c r="G117" s="251">
        <v>136.41</v>
      </c>
      <c r="H117" s="59">
        <f t="shared" si="7"/>
        <v>71.794736842105266</v>
      </c>
      <c r="I117" s="155">
        <v>136</v>
      </c>
      <c r="O117" s="1"/>
      <c r="P117" s="1"/>
      <c r="Q117" s="1"/>
      <c r="R117" s="1"/>
      <c r="S117" s="1"/>
      <c r="T117" s="1"/>
      <c r="U117" s="1"/>
      <c r="V117" s="1"/>
    </row>
    <row r="118" spans="1:22" ht="15.6" customHeight="1" x14ac:dyDescent="0.2">
      <c r="A118" s="31"/>
      <c r="B118" s="78">
        <v>292027</v>
      </c>
      <c r="C118" s="55">
        <v>41</v>
      </c>
      <c r="D118" s="240" t="s">
        <v>777</v>
      </c>
      <c r="E118" s="155">
        <v>320</v>
      </c>
      <c r="F118" s="155">
        <v>320</v>
      </c>
      <c r="G118" s="251">
        <v>292.19</v>
      </c>
      <c r="H118" s="59">
        <f t="shared" si="7"/>
        <v>91.309375000000003</v>
      </c>
      <c r="I118" s="155">
        <v>292</v>
      </c>
      <c r="O118" s="1"/>
      <c r="P118" s="1"/>
      <c r="Q118" s="1"/>
      <c r="R118" s="1"/>
      <c r="S118" s="1"/>
      <c r="T118" s="1"/>
      <c r="U118" s="1"/>
      <c r="V118" s="1"/>
    </row>
    <row r="119" spans="1:22" ht="15.6" customHeight="1" x14ac:dyDescent="0.2">
      <c r="A119" s="23"/>
      <c r="B119" s="76"/>
      <c r="C119" s="52"/>
      <c r="D119" s="296" t="s">
        <v>87</v>
      </c>
      <c r="E119" s="300">
        <f>SUM(E114:E118)</f>
        <v>9728</v>
      </c>
      <c r="F119" s="300">
        <f>SUM(F114:F118)</f>
        <v>9728</v>
      </c>
      <c r="G119" s="364">
        <f>SUM(G114:G118)</f>
        <v>1127.58</v>
      </c>
      <c r="H119" s="297">
        <f t="shared" si="7"/>
        <v>11.591077302631577</v>
      </c>
      <c r="I119" s="300">
        <f>SUM(I114:I118)</f>
        <v>9687</v>
      </c>
      <c r="J119" s="50">
        <f>SUM(E119)</f>
        <v>9728</v>
      </c>
      <c r="K119" s="50">
        <f>SUM(F119)</f>
        <v>9728</v>
      </c>
      <c r="L119" s="50">
        <f>SUM(G119)</f>
        <v>1127.58</v>
      </c>
      <c r="M119" s="50">
        <f>SUM(H119)</f>
        <v>11.591077302631577</v>
      </c>
      <c r="N119" s="50">
        <f>SUM(I119)</f>
        <v>9687</v>
      </c>
      <c r="O119" s="350"/>
      <c r="P119" s="350"/>
      <c r="Q119" s="1"/>
      <c r="R119" s="1"/>
      <c r="S119" s="351"/>
      <c r="T119" s="351"/>
      <c r="U119" s="351"/>
      <c r="V119" s="351"/>
    </row>
    <row r="120" spans="1:22" ht="15.95" customHeight="1" x14ac:dyDescent="0.25">
      <c r="A120" s="12">
        <v>300</v>
      </c>
      <c r="B120" s="105"/>
      <c r="C120" s="65"/>
      <c r="D120" s="65" t="s">
        <v>345</v>
      </c>
      <c r="E120" s="150"/>
      <c r="F120" s="150"/>
      <c r="G120" s="163"/>
      <c r="H120" s="385"/>
      <c r="I120" s="150"/>
      <c r="O120" s="1"/>
      <c r="P120" s="1"/>
      <c r="Q120" s="1"/>
      <c r="R120" s="1"/>
      <c r="S120" s="1"/>
      <c r="T120" s="1"/>
      <c r="U120" s="1"/>
      <c r="V120" s="1"/>
    </row>
    <row r="121" spans="1:22" ht="15.95" customHeight="1" x14ac:dyDescent="0.25">
      <c r="A121" s="12">
        <v>311</v>
      </c>
      <c r="B121" s="105"/>
      <c r="C121" s="65"/>
      <c r="D121" s="65" t="s">
        <v>346</v>
      </c>
      <c r="E121" s="150"/>
      <c r="F121" s="150"/>
      <c r="G121" s="163"/>
      <c r="H121" s="9"/>
      <c r="I121" s="150"/>
      <c r="O121" s="1"/>
      <c r="P121" s="1"/>
      <c r="Q121" s="1"/>
      <c r="R121" s="1"/>
      <c r="S121" s="1"/>
      <c r="T121" s="1"/>
      <c r="U121" s="1"/>
      <c r="V121" s="1"/>
    </row>
    <row r="122" spans="1:22" ht="15.95" customHeight="1" x14ac:dyDescent="0.2">
      <c r="A122" s="23"/>
      <c r="B122" s="76" t="s">
        <v>240</v>
      </c>
      <c r="C122" s="52" t="s">
        <v>499</v>
      </c>
      <c r="D122" s="52" t="s">
        <v>241</v>
      </c>
      <c r="E122" s="59">
        <v>1130</v>
      </c>
      <c r="F122" s="59">
        <v>1130</v>
      </c>
      <c r="G122" s="203">
        <v>0</v>
      </c>
      <c r="H122" s="59">
        <f t="shared" si="7"/>
        <v>0</v>
      </c>
      <c r="I122" s="59">
        <v>1130</v>
      </c>
      <c r="O122" s="1"/>
      <c r="P122" s="1"/>
      <c r="Q122" s="1"/>
      <c r="R122" s="1"/>
      <c r="S122" s="1"/>
      <c r="T122" s="1"/>
      <c r="U122" s="1"/>
      <c r="V122" s="1"/>
    </row>
    <row r="123" spans="1:22" ht="15.95" customHeight="1" x14ac:dyDescent="0.2">
      <c r="A123" s="23"/>
      <c r="B123" s="76" t="s">
        <v>242</v>
      </c>
      <c r="C123" s="52" t="s">
        <v>499</v>
      </c>
      <c r="D123" s="52" t="s">
        <v>243</v>
      </c>
      <c r="E123" s="59">
        <v>530</v>
      </c>
      <c r="F123" s="59">
        <v>530</v>
      </c>
      <c r="G123" s="203">
        <v>0</v>
      </c>
      <c r="H123" s="59">
        <f t="shared" si="7"/>
        <v>0</v>
      </c>
      <c r="I123" s="59">
        <v>530</v>
      </c>
      <c r="O123" s="1"/>
      <c r="P123" s="1"/>
      <c r="Q123" s="1"/>
      <c r="R123" s="1"/>
      <c r="S123" s="1"/>
      <c r="T123" s="1"/>
      <c r="U123" s="1"/>
      <c r="V123" s="1"/>
    </row>
    <row r="124" spans="1:22" ht="15.95" customHeight="1" x14ac:dyDescent="0.2">
      <c r="A124" s="23"/>
      <c r="B124" s="76" t="s">
        <v>244</v>
      </c>
      <c r="C124" s="52" t="s">
        <v>499</v>
      </c>
      <c r="D124" s="52" t="s">
        <v>248</v>
      </c>
      <c r="E124" s="59">
        <v>1030</v>
      </c>
      <c r="F124" s="59">
        <v>1030</v>
      </c>
      <c r="G124" s="203">
        <v>0</v>
      </c>
      <c r="H124" s="59">
        <f t="shared" si="7"/>
        <v>0</v>
      </c>
      <c r="I124" s="59">
        <v>1030</v>
      </c>
      <c r="O124" s="1"/>
      <c r="P124" s="1"/>
      <c r="Q124" s="1"/>
      <c r="R124" s="1"/>
      <c r="S124" s="1"/>
      <c r="T124" s="1"/>
      <c r="U124" s="1"/>
      <c r="V124" s="1"/>
    </row>
    <row r="125" spans="1:22" ht="15.95" customHeight="1" x14ac:dyDescent="0.2">
      <c r="A125" s="23"/>
      <c r="B125" s="76" t="s">
        <v>249</v>
      </c>
      <c r="C125" s="52" t="s">
        <v>499</v>
      </c>
      <c r="D125" s="52" t="s">
        <v>250</v>
      </c>
      <c r="E125" s="59">
        <v>1360</v>
      </c>
      <c r="F125" s="59">
        <v>1360</v>
      </c>
      <c r="G125" s="203">
        <v>1092.8</v>
      </c>
      <c r="H125" s="59">
        <f t="shared" si="7"/>
        <v>80.35294117647058</v>
      </c>
      <c r="I125" s="59">
        <v>1360</v>
      </c>
      <c r="O125" s="1"/>
      <c r="P125" s="1"/>
      <c r="Q125" s="1"/>
      <c r="R125" s="1"/>
      <c r="S125" s="1"/>
      <c r="T125" s="1"/>
      <c r="U125" s="1"/>
      <c r="V125" s="1"/>
    </row>
    <row r="126" spans="1:22" ht="15.95" customHeight="1" x14ac:dyDescent="0.2">
      <c r="A126" s="23"/>
      <c r="B126" s="76" t="s">
        <v>251</v>
      </c>
      <c r="C126" s="52" t="s">
        <v>499</v>
      </c>
      <c r="D126" s="52" t="s">
        <v>252</v>
      </c>
      <c r="E126" s="59">
        <v>860</v>
      </c>
      <c r="F126" s="59">
        <v>860</v>
      </c>
      <c r="G126" s="203">
        <v>117.36</v>
      </c>
      <c r="H126" s="59">
        <f t="shared" si="7"/>
        <v>13.646511627906976</v>
      </c>
      <c r="I126" s="59">
        <v>860</v>
      </c>
      <c r="O126" s="1"/>
      <c r="P126" s="1"/>
      <c r="Q126" s="1"/>
      <c r="R126" s="1"/>
      <c r="S126" s="1"/>
      <c r="T126" s="1"/>
      <c r="U126" s="1"/>
      <c r="V126" s="1"/>
    </row>
    <row r="127" spans="1:22" ht="15.95" customHeight="1" x14ac:dyDescent="0.2">
      <c r="A127" s="23"/>
      <c r="B127" s="76" t="s">
        <v>253</v>
      </c>
      <c r="C127" s="52" t="s">
        <v>499</v>
      </c>
      <c r="D127" s="52" t="s">
        <v>254</v>
      </c>
      <c r="E127" s="59">
        <v>960</v>
      </c>
      <c r="F127" s="59">
        <v>960</v>
      </c>
      <c r="G127" s="203">
        <v>965.23</v>
      </c>
      <c r="H127" s="59">
        <f t="shared" si="7"/>
        <v>100.54479166666668</v>
      </c>
      <c r="I127" s="59">
        <v>965</v>
      </c>
      <c r="O127" s="1"/>
      <c r="P127" s="1"/>
      <c r="Q127" s="1"/>
      <c r="R127" s="1"/>
      <c r="S127" s="1"/>
      <c r="T127" s="1"/>
      <c r="U127" s="1"/>
      <c r="V127" s="1"/>
    </row>
    <row r="128" spans="1:22" ht="15.95" customHeight="1" x14ac:dyDescent="0.2">
      <c r="A128" s="23"/>
      <c r="B128" s="248" t="s">
        <v>799</v>
      </c>
      <c r="C128" s="238" t="s">
        <v>659</v>
      </c>
      <c r="D128" s="238" t="s">
        <v>800</v>
      </c>
      <c r="E128" s="59">
        <v>0</v>
      </c>
      <c r="F128" s="59">
        <v>0</v>
      </c>
      <c r="G128" s="268">
        <v>500</v>
      </c>
      <c r="H128" s="59">
        <v>0</v>
      </c>
      <c r="I128" s="59">
        <v>500</v>
      </c>
      <c r="O128" s="1"/>
      <c r="P128" s="1"/>
      <c r="Q128" s="1"/>
      <c r="R128" s="1"/>
      <c r="S128" s="1"/>
      <c r="T128" s="1"/>
      <c r="U128" s="1"/>
      <c r="V128" s="1"/>
    </row>
    <row r="129" spans="1:22" ht="15.95" customHeight="1" x14ac:dyDescent="0.2">
      <c r="A129" s="23"/>
      <c r="B129" s="241">
        <v>311000</v>
      </c>
      <c r="C129" s="242" t="s">
        <v>664</v>
      </c>
      <c r="D129" s="242" t="s">
        <v>778</v>
      </c>
      <c r="E129" s="59">
        <v>1200</v>
      </c>
      <c r="F129" s="59">
        <v>1200</v>
      </c>
      <c r="G129" s="203">
        <v>4200</v>
      </c>
      <c r="H129" s="59">
        <f t="shared" si="7"/>
        <v>350</v>
      </c>
      <c r="I129" s="59">
        <v>4200</v>
      </c>
      <c r="O129" s="1"/>
      <c r="P129" s="1"/>
      <c r="Q129" s="1"/>
      <c r="R129" s="1"/>
      <c r="S129" s="1"/>
      <c r="T129" s="1"/>
      <c r="U129" s="1"/>
      <c r="V129" s="1"/>
    </row>
    <row r="130" spans="1:22" ht="15.95" customHeight="1" x14ac:dyDescent="0.2">
      <c r="A130" s="23"/>
      <c r="B130" s="241" t="s">
        <v>779</v>
      </c>
      <c r="C130" s="242" t="s">
        <v>664</v>
      </c>
      <c r="D130" s="242" t="s">
        <v>780</v>
      </c>
      <c r="E130" s="59">
        <v>1000</v>
      </c>
      <c r="F130" s="59">
        <v>1000</v>
      </c>
      <c r="G130" s="268">
        <v>1200</v>
      </c>
      <c r="H130" s="59">
        <f t="shared" ref="H130:H162" si="11">SUM(G130/F130)*100</f>
        <v>120</v>
      </c>
      <c r="I130" s="59">
        <v>1200</v>
      </c>
      <c r="O130" s="1"/>
      <c r="P130" s="1"/>
      <c r="Q130" s="1"/>
      <c r="R130" s="1"/>
      <c r="S130" s="1"/>
      <c r="T130" s="1"/>
      <c r="U130" s="1"/>
      <c r="V130" s="1"/>
    </row>
    <row r="131" spans="1:22" ht="15.95" customHeight="1" x14ac:dyDescent="0.2">
      <c r="A131" s="23"/>
      <c r="B131" s="76"/>
      <c r="C131" s="52"/>
      <c r="D131" s="57" t="s">
        <v>87</v>
      </c>
      <c r="E131" s="300">
        <f>SUM(E122:E130)</f>
        <v>8070</v>
      </c>
      <c r="F131" s="300">
        <f>SUM(F122:F130)</f>
        <v>8070</v>
      </c>
      <c r="G131" s="364">
        <f t="shared" ref="G131:I131" si="12">SUM(G122:G130)</f>
        <v>8075.3899999999994</v>
      </c>
      <c r="H131" s="297">
        <f t="shared" si="11"/>
        <v>100.06679058240395</v>
      </c>
      <c r="I131" s="300">
        <f t="shared" si="12"/>
        <v>11775</v>
      </c>
      <c r="J131" s="50">
        <f>SUM(E131)</f>
        <v>8070</v>
      </c>
      <c r="K131" s="50">
        <f>SUM(F131)</f>
        <v>8070</v>
      </c>
      <c r="L131" s="50">
        <f>SUM(G131)</f>
        <v>8075.3899999999994</v>
      </c>
      <c r="M131" s="50">
        <f>SUM(H131)</f>
        <v>100.06679058240395</v>
      </c>
      <c r="N131" s="50">
        <f>SUM(I131)</f>
        <v>11775</v>
      </c>
      <c r="O131" s="350"/>
      <c r="P131" s="350"/>
      <c r="Q131" s="1"/>
      <c r="R131" s="1"/>
      <c r="S131" s="351"/>
      <c r="T131" s="351"/>
      <c r="U131" s="351"/>
      <c r="V131" s="351"/>
    </row>
    <row r="132" spans="1:22" ht="15.95" customHeight="1" x14ac:dyDescent="0.25">
      <c r="A132" s="12">
        <v>312</v>
      </c>
      <c r="B132" s="105"/>
      <c r="C132" s="65"/>
      <c r="D132" s="65" t="s">
        <v>347</v>
      </c>
      <c r="E132" s="150"/>
      <c r="F132" s="150"/>
      <c r="G132" s="163"/>
      <c r="H132" s="9"/>
      <c r="I132" s="150"/>
      <c r="O132" s="1"/>
      <c r="P132" s="1"/>
      <c r="Q132" s="1"/>
      <c r="R132" s="1"/>
      <c r="S132" s="1"/>
      <c r="T132" s="1"/>
      <c r="U132" s="1"/>
      <c r="V132" s="1"/>
    </row>
    <row r="133" spans="1:22" ht="15.95" customHeight="1" x14ac:dyDescent="0.2">
      <c r="A133" s="23"/>
      <c r="B133" s="171" t="s">
        <v>440</v>
      </c>
      <c r="C133" s="52">
        <v>111</v>
      </c>
      <c r="D133" s="52" t="s">
        <v>256</v>
      </c>
      <c r="E133" s="59">
        <v>9360</v>
      </c>
      <c r="F133" s="59">
        <v>9360</v>
      </c>
      <c r="G133" s="203">
        <v>10885.53</v>
      </c>
      <c r="H133" s="59">
        <f t="shared" si="11"/>
        <v>116.29839743589744</v>
      </c>
      <c r="I133" s="59">
        <v>10885</v>
      </c>
      <c r="O133" s="1"/>
      <c r="P133" s="1"/>
      <c r="Q133" s="1"/>
      <c r="R133" s="1"/>
      <c r="S133" s="1"/>
      <c r="T133" s="1"/>
      <c r="U133" s="1"/>
      <c r="V133" s="1"/>
    </row>
    <row r="134" spans="1:22" ht="15.95" customHeight="1" x14ac:dyDescent="0.2">
      <c r="A134" s="23"/>
      <c r="B134" s="171" t="s">
        <v>620</v>
      </c>
      <c r="C134" s="52">
        <v>111</v>
      </c>
      <c r="D134" s="52" t="s">
        <v>594</v>
      </c>
      <c r="E134" s="59">
        <v>4488</v>
      </c>
      <c r="F134" s="59">
        <v>4488</v>
      </c>
      <c r="G134" s="203">
        <v>4493.28</v>
      </c>
      <c r="H134" s="59">
        <f t="shared" si="11"/>
        <v>100.11764705882354</v>
      </c>
      <c r="I134" s="59">
        <v>4493</v>
      </c>
      <c r="O134" s="1"/>
      <c r="P134" s="1"/>
      <c r="Q134" s="1"/>
      <c r="R134" s="1"/>
      <c r="S134" s="1"/>
      <c r="T134" s="1"/>
      <c r="U134" s="1"/>
      <c r="V134" s="1"/>
    </row>
    <row r="135" spans="1:22" ht="15.95" customHeight="1" x14ac:dyDescent="0.2">
      <c r="A135" s="23"/>
      <c r="B135" s="171" t="s">
        <v>439</v>
      </c>
      <c r="C135" s="52">
        <v>111</v>
      </c>
      <c r="D135" s="52" t="s">
        <v>595</v>
      </c>
      <c r="E135" s="59">
        <v>175</v>
      </c>
      <c r="F135" s="59">
        <v>175</v>
      </c>
      <c r="G135" s="203">
        <v>174.87</v>
      </c>
      <c r="H135" s="59">
        <f t="shared" si="11"/>
        <v>99.925714285714278</v>
      </c>
      <c r="I135" s="59">
        <v>175</v>
      </c>
      <c r="O135" s="1"/>
      <c r="P135" s="1"/>
      <c r="Q135" s="1"/>
      <c r="R135" s="1"/>
      <c r="S135" s="1"/>
      <c r="T135" s="1"/>
      <c r="U135" s="1"/>
      <c r="V135" s="1"/>
    </row>
    <row r="136" spans="1:22" ht="15.95" customHeight="1" x14ac:dyDescent="0.2">
      <c r="A136" s="23"/>
      <c r="B136" s="171" t="s">
        <v>621</v>
      </c>
      <c r="C136" s="52">
        <v>111</v>
      </c>
      <c r="D136" s="52" t="s">
        <v>257</v>
      </c>
      <c r="E136" s="59">
        <v>1334</v>
      </c>
      <c r="F136" s="59">
        <v>1334</v>
      </c>
      <c r="G136" s="203">
        <v>1335.84</v>
      </c>
      <c r="H136" s="59">
        <f t="shared" si="11"/>
        <v>100.13793103448276</v>
      </c>
      <c r="I136" s="59">
        <v>1336</v>
      </c>
      <c r="O136" s="1"/>
      <c r="P136" s="1"/>
      <c r="Q136" s="1"/>
      <c r="R136" s="1"/>
      <c r="S136" s="1"/>
      <c r="T136" s="1"/>
      <c r="U136" s="1"/>
      <c r="V136" s="1"/>
    </row>
    <row r="137" spans="1:22" ht="15.95" customHeight="1" x14ac:dyDescent="0.2">
      <c r="A137" s="23"/>
      <c r="B137" s="171" t="s">
        <v>622</v>
      </c>
      <c r="C137" s="52">
        <v>111</v>
      </c>
      <c r="D137" s="52" t="s">
        <v>604</v>
      </c>
      <c r="E137" s="59">
        <v>210</v>
      </c>
      <c r="F137" s="59">
        <v>210</v>
      </c>
      <c r="G137" s="203">
        <v>77.2</v>
      </c>
      <c r="H137" s="59">
        <f t="shared" si="11"/>
        <v>36.761904761904759</v>
      </c>
      <c r="I137" s="59">
        <v>77</v>
      </c>
      <c r="O137" s="1"/>
      <c r="P137" s="1"/>
      <c r="Q137" s="1"/>
      <c r="R137" s="1"/>
      <c r="S137" s="1"/>
      <c r="T137" s="1"/>
      <c r="U137" s="1"/>
      <c r="V137" s="1"/>
    </row>
    <row r="138" spans="1:22" ht="15.95" customHeight="1" x14ac:dyDescent="0.2">
      <c r="A138" s="23"/>
      <c r="B138" s="171" t="s">
        <v>444</v>
      </c>
      <c r="C138" s="52">
        <v>111</v>
      </c>
      <c r="D138" s="52" t="s">
        <v>313</v>
      </c>
      <c r="E138" s="59">
        <v>384</v>
      </c>
      <c r="F138" s="59">
        <v>384</v>
      </c>
      <c r="G138" s="203">
        <v>378.41</v>
      </c>
      <c r="H138" s="59">
        <f t="shared" si="11"/>
        <v>98.544270833333343</v>
      </c>
      <c r="I138" s="59">
        <v>378</v>
      </c>
      <c r="O138" s="1"/>
      <c r="P138" s="1"/>
      <c r="Q138" s="1"/>
      <c r="R138" s="1"/>
      <c r="S138" s="1"/>
      <c r="T138" s="1"/>
      <c r="U138" s="1"/>
      <c r="V138" s="1"/>
    </row>
    <row r="139" spans="1:22" ht="15.95" customHeight="1" x14ac:dyDescent="0.2">
      <c r="A139" s="23"/>
      <c r="B139" s="171" t="s">
        <v>438</v>
      </c>
      <c r="C139" s="52">
        <v>111</v>
      </c>
      <c r="D139" s="52" t="s">
        <v>255</v>
      </c>
      <c r="E139" s="67">
        <v>662961</v>
      </c>
      <c r="F139" s="67">
        <v>662961</v>
      </c>
      <c r="G139" s="162">
        <v>554286</v>
      </c>
      <c r="H139" s="59">
        <f t="shared" si="11"/>
        <v>83.60763302818718</v>
      </c>
      <c r="I139" s="326">
        <v>734687</v>
      </c>
      <c r="O139" s="1"/>
      <c r="P139" s="1"/>
      <c r="Q139" s="1"/>
      <c r="R139" s="1"/>
      <c r="S139" s="1"/>
      <c r="T139" s="1"/>
      <c r="U139" s="1"/>
      <c r="V139" s="1"/>
    </row>
    <row r="140" spans="1:22" ht="15.95" customHeight="1" x14ac:dyDescent="0.2">
      <c r="A140" s="23"/>
      <c r="B140" s="171" t="s">
        <v>445</v>
      </c>
      <c r="C140" s="52">
        <v>111</v>
      </c>
      <c r="D140" s="52" t="s">
        <v>459</v>
      </c>
      <c r="E140" s="59">
        <v>350</v>
      </c>
      <c r="F140" s="59">
        <v>350</v>
      </c>
      <c r="G140" s="203">
        <v>300</v>
      </c>
      <c r="H140" s="59">
        <f t="shared" si="11"/>
        <v>85.714285714285708</v>
      </c>
      <c r="I140" s="59">
        <v>300</v>
      </c>
      <c r="O140" s="1"/>
      <c r="P140" s="1"/>
      <c r="Q140" s="1"/>
      <c r="R140" s="1"/>
      <c r="S140" s="1"/>
      <c r="T140" s="1"/>
      <c r="U140" s="1"/>
      <c r="V140" s="1"/>
    </row>
    <row r="141" spans="1:22" ht="15.95" customHeight="1" x14ac:dyDescent="0.2">
      <c r="A141" s="23"/>
      <c r="B141" s="171" t="s">
        <v>442</v>
      </c>
      <c r="C141" s="52">
        <v>111</v>
      </c>
      <c r="D141" s="52" t="s">
        <v>508</v>
      </c>
      <c r="E141" s="59">
        <v>21720</v>
      </c>
      <c r="F141" s="59">
        <v>21720</v>
      </c>
      <c r="G141" s="203">
        <v>14022</v>
      </c>
      <c r="H141" s="59">
        <f t="shared" si="11"/>
        <v>64.558011049723746</v>
      </c>
      <c r="I141" s="59">
        <v>23407</v>
      </c>
      <c r="O141" s="1"/>
      <c r="P141" s="1"/>
      <c r="Q141" s="1"/>
      <c r="R141" s="1"/>
      <c r="S141" s="1"/>
      <c r="T141" s="1"/>
      <c r="U141" s="1"/>
      <c r="V141" s="1"/>
    </row>
    <row r="142" spans="1:22" ht="15.95" customHeight="1" x14ac:dyDescent="0.2">
      <c r="A142" s="23"/>
      <c r="B142" s="171" t="s">
        <v>443</v>
      </c>
      <c r="C142" s="52">
        <v>111</v>
      </c>
      <c r="D142" s="52" t="s">
        <v>168</v>
      </c>
      <c r="E142" s="59">
        <v>9690</v>
      </c>
      <c r="F142" s="59">
        <v>9690</v>
      </c>
      <c r="G142" s="203">
        <v>6585.6</v>
      </c>
      <c r="H142" s="59">
        <f t="shared" si="11"/>
        <v>67.962848297213625</v>
      </c>
      <c r="I142" s="59">
        <v>10733</v>
      </c>
      <c r="O142" s="1"/>
      <c r="P142" s="1"/>
      <c r="Q142" s="1"/>
      <c r="R142" s="1"/>
      <c r="S142" s="1"/>
      <c r="T142" s="1"/>
      <c r="U142" s="1"/>
      <c r="V142" s="1"/>
    </row>
    <row r="143" spans="1:22" ht="15.95" customHeight="1" x14ac:dyDescent="0.2">
      <c r="A143" s="31"/>
      <c r="B143" s="171" t="s">
        <v>258</v>
      </c>
      <c r="C143" s="55">
        <v>111</v>
      </c>
      <c r="D143" s="240" t="s">
        <v>785</v>
      </c>
      <c r="E143" s="59">
        <v>0</v>
      </c>
      <c r="F143" s="59">
        <v>0</v>
      </c>
      <c r="G143" s="203">
        <v>11026.8</v>
      </c>
      <c r="H143" s="59">
        <v>0</v>
      </c>
      <c r="I143" s="59">
        <v>11027</v>
      </c>
      <c r="O143" s="1"/>
      <c r="P143" s="1"/>
      <c r="Q143" s="1"/>
      <c r="R143" s="1"/>
      <c r="S143" s="1"/>
      <c r="T143" s="1"/>
      <c r="U143" s="1"/>
      <c r="V143" s="1"/>
    </row>
    <row r="144" spans="1:22" ht="15.95" customHeight="1" x14ac:dyDescent="0.2">
      <c r="A144" s="31"/>
      <c r="B144" s="173" t="s">
        <v>301</v>
      </c>
      <c r="C144" s="55">
        <v>111</v>
      </c>
      <c r="D144" s="55" t="s">
        <v>302</v>
      </c>
      <c r="E144" s="59">
        <v>400</v>
      </c>
      <c r="F144" s="59">
        <v>400</v>
      </c>
      <c r="G144" s="203">
        <v>37182</v>
      </c>
      <c r="H144" s="59">
        <f t="shared" si="11"/>
        <v>9295.5</v>
      </c>
      <c r="I144" s="59">
        <v>37182</v>
      </c>
      <c r="O144" s="1"/>
      <c r="P144" s="1"/>
      <c r="Q144" s="1"/>
      <c r="R144" s="1"/>
      <c r="S144" s="1"/>
      <c r="T144" s="1"/>
      <c r="U144" s="1"/>
      <c r="V144" s="1"/>
    </row>
    <row r="145" spans="1:22" ht="15.95" customHeight="1" x14ac:dyDescent="0.2">
      <c r="A145" s="31"/>
      <c r="B145" s="173" t="s">
        <v>303</v>
      </c>
      <c r="C145" s="55">
        <v>111</v>
      </c>
      <c r="D145" s="55" t="s">
        <v>304</v>
      </c>
      <c r="E145" s="59">
        <v>116</v>
      </c>
      <c r="F145" s="59">
        <v>116</v>
      </c>
      <c r="G145" s="203">
        <v>16.600000000000001</v>
      </c>
      <c r="H145" s="59">
        <f t="shared" si="11"/>
        <v>14.310344827586208</v>
      </c>
      <c r="I145" s="59">
        <v>17</v>
      </c>
      <c r="O145" s="1"/>
      <c r="P145" s="1"/>
      <c r="Q145" s="1"/>
      <c r="R145" s="1"/>
      <c r="S145" s="1"/>
      <c r="T145" s="1"/>
      <c r="U145" s="1"/>
      <c r="V145" s="1"/>
    </row>
    <row r="146" spans="1:22" ht="15.95" customHeight="1" x14ac:dyDescent="0.2">
      <c r="A146" s="23"/>
      <c r="B146" s="171" t="s">
        <v>441</v>
      </c>
      <c r="C146" s="52">
        <v>111</v>
      </c>
      <c r="D146" s="52" t="s">
        <v>294</v>
      </c>
      <c r="E146" s="59">
        <v>6077</v>
      </c>
      <c r="F146" s="59">
        <v>6077</v>
      </c>
      <c r="G146" s="203">
        <v>4942</v>
      </c>
      <c r="H146" s="59">
        <f t="shared" si="11"/>
        <v>81.323021227579389</v>
      </c>
      <c r="I146" s="59">
        <v>7418</v>
      </c>
      <c r="O146" s="1"/>
      <c r="P146" s="1"/>
      <c r="Q146" s="1"/>
      <c r="R146" s="1"/>
      <c r="S146" s="1"/>
      <c r="T146" s="1"/>
      <c r="U146" s="1"/>
      <c r="V146" s="1"/>
    </row>
    <row r="147" spans="1:22" ht="15.95" customHeight="1" x14ac:dyDescent="0.2">
      <c r="A147" s="31"/>
      <c r="B147" s="173" t="s">
        <v>299</v>
      </c>
      <c r="C147" s="55">
        <v>111</v>
      </c>
      <c r="D147" s="55" t="s">
        <v>300</v>
      </c>
      <c r="E147" s="59">
        <v>2870</v>
      </c>
      <c r="F147" s="59">
        <v>2870</v>
      </c>
      <c r="G147" s="203">
        <v>969.64</v>
      </c>
      <c r="H147" s="59">
        <f t="shared" si="11"/>
        <v>33.78536585365854</v>
      </c>
      <c r="I147" s="59">
        <v>2870</v>
      </c>
      <c r="O147" s="1"/>
      <c r="P147" s="1"/>
      <c r="Q147" s="1"/>
      <c r="R147" s="1"/>
      <c r="S147" s="1"/>
      <c r="T147" s="1"/>
      <c r="U147" s="1"/>
      <c r="V147" s="1"/>
    </row>
    <row r="148" spans="1:22" ht="15.95" customHeight="1" x14ac:dyDescent="0.2">
      <c r="A148" s="23"/>
      <c r="B148" s="239" t="s">
        <v>781</v>
      </c>
      <c r="C148" s="52">
        <v>111</v>
      </c>
      <c r="D148" s="238" t="s">
        <v>782</v>
      </c>
      <c r="E148" s="59">
        <v>12000</v>
      </c>
      <c r="F148" s="59">
        <v>12000</v>
      </c>
      <c r="G148" s="203">
        <v>13000</v>
      </c>
      <c r="H148" s="59">
        <f t="shared" si="11"/>
        <v>108.33333333333333</v>
      </c>
      <c r="I148" s="59">
        <v>10829</v>
      </c>
      <c r="O148" s="1"/>
      <c r="P148" s="1"/>
      <c r="Q148" s="1"/>
      <c r="R148" s="1"/>
      <c r="S148" s="1"/>
      <c r="T148" s="1"/>
      <c r="U148" s="1"/>
      <c r="V148" s="1"/>
    </row>
    <row r="149" spans="1:22" ht="15.95" customHeight="1" x14ac:dyDescent="0.2">
      <c r="A149" s="23"/>
      <c r="B149" s="171" t="s">
        <v>611</v>
      </c>
      <c r="C149" s="144">
        <v>111</v>
      </c>
      <c r="D149" s="178" t="s">
        <v>612</v>
      </c>
      <c r="E149" s="59">
        <v>0</v>
      </c>
      <c r="F149" s="59">
        <v>0</v>
      </c>
      <c r="G149" s="203">
        <v>3000</v>
      </c>
      <c r="H149" s="59">
        <v>0</v>
      </c>
      <c r="I149" s="59">
        <v>3000</v>
      </c>
      <c r="O149" s="1"/>
      <c r="P149" s="1"/>
      <c r="Q149" s="1"/>
      <c r="R149" s="1"/>
      <c r="S149" s="1"/>
      <c r="T149" s="1"/>
      <c r="U149" s="1"/>
      <c r="V149" s="1"/>
    </row>
    <row r="150" spans="1:22" ht="15.6" customHeight="1" x14ac:dyDescent="0.2">
      <c r="A150" s="23"/>
      <c r="B150" s="239" t="s">
        <v>687</v>
      </c>
      <c r="C150" s="144">
        <v>111</v>
      </c>
      <c r="D150" s="178" t="s">
        <v>688</v>
      </c>
      <c r="E150" s="59">
        <v>0</v>
      </c>
      <c r="F150" s="59">
        <v>0</v>
      </c>
      <c r="G150" s="203">
        <v>1400</v>
      </c>
      <c r="H150" s="59">
        <v>0</v>
      </c>
      <c r="I150" s="59">
        <v>1400</v>
      </c>
      <c r="O150" s="1"/>
      <c r="P150" s="1"/>
      <c r="Q150" s="1"/>
      <c r="R150" s="1"/>
      <c r="S150" s="1"/>
      <c r="T150" s="1"/>
      <c r="U150" s="1"/>
      <c r="V150" s="1"/>
    </row>
    <row r="151" spans="1:22" ht="15.6" customHeight="1" x14ac:dyDescent="0.2">
      <c r="A151" s="31"/>
      <c r="B151" s="243" t="s">
        <v>787</v>
      </c>
      <c r="C151" s="145">
        <v>111</v>
      </c>
      <c r="D151" s="164" t="s">
        <v>790</v>
      </c>
      <c r="E151" s="151">
        <v>0</v>
      </c>
      <c r="F151" s="151">
        <v>0</v>
      </c>
      <c r="G151" s="205">
        <v>2554.98</v>
      </c>
      <c r="H151" s="59">
        <v>0</v>
      </c>
      <c r="I151" s="151">
        <v>2555</v>
      </c>
      <c r="O151" s="1"/>
      <c r="P151" s="1"/>
      <c r="Q151" s="1"/>
      <c r="R151" s="1"/>
      <c r="S151" s="1"/>
      <c r="T151" s="1"/>
      <c r="U151" s="1"/>
      <c r="V151" s="1"/>
    </row>
    <row r="152" spans="1:22" ht="15.6" customHeight="1" x14ac:dyDescent="0.2">
      <c r="A152" s="31"/>
      <c r="B152" s="243" t="s">
        <v>299</v>
      </c>
      <c r="C152" s="145">
        <v>111</v>
      </c>
      <c r="D152" s="164" t="s">
        <v>791</v>
      </c>
      <c r="E152" s="151">
        <v>0</v>
      </c>
      <c r="F152" s="151">
        <v>0</v>
      </c>
      <c r="G152" s="205">
        <v>2152.96</v>
      </c>
      <c r="H152" s="59">
        <v>0</v>
      </c>
      <c r="I152" s="151">
        <v>2153</v>
      </c>
      <c r="O152" s="1"/>
      <c r="P152" s="1"/>
      <c r="Q152" s="1"/>
      <c r="R152" s="1"/>
      <c r="S152" s="1"/>
      <c r="T152" s="1"/>
      <c r="U152" s="1"/>
      <c r="V152" s="1"/>
    </row>
    <row r="153" spans="1:22" ht="15.6" customHeight="1" x14ac:dyDescent="0.2">
      <c r="A153" s="31"/>
      <c r="B153" s="243" t="s">
        <v>788</v>
      </c>
      <c r="C153" s="145">
        <v>111</v>
      </c>
      <c r="D153" s="164" t="s">
        <v>789</v>
      </c>
      <c r="E153" s="151">
        <v>0</v>
      </c>
      <c r="F153" s="151">
        <v>0</v>
      </c>
      <c r="G153" s="205">
        <v>2974.96</v>
      </c>
      <c r="H153" s="59">
        <v>0</v>
      </c>
      <c r="I153" s="151">
        <v>2975</v>
      </c>
      <c r="O153" s="1"/>
      <c r="P153" s="1"/>
      <c r="Q153" s="1"/>
      <c r="R153" s="1"/>
      <c r="S153" s="1"/>
      <c r="T153" s="1"/>
      <c r="U153" s="1"/>
      <c r="V153" s="1"/>
    </row>
    <row r="154" spans="1:22" ht="15.6" customHeight="1" x14ac:dyDescent="0.2">
      <c r="A154" s="31"/>
      <c r="B154" s="243">
        <v>312001</v>
      </c>
      <c r="C154" s="164" t="s">
        <v>792</v>
      </c>
      <c r="D154" s="164" t="s">
        <v>793</v>
      </c>
      <c r="E154" s="151">
        <v>0</v>
      </c>
      <c r="F154" s="151">
        <v>0</v>
      </c>
      <c r="G154" s="205">
        <v>3992.54</v>
      </c>
      <c r="H154" s="59">
        <v>0</v>
      </c>
      <c r="I154" s="151">
        <v>3993</v>
      </c>
      <c r="O154" s="1"/>
      <c r="P154" s="1"/>
      <c r="Q154" s="1"/>
      <c r="R154" s="1"/>
      <c r="S154" s="1"/>
      <c r="T154" s="1"/>
      <c r="U154" s="1"/>
      <c r="V154" s="1"/>
    </row>
    <row r="155" spans="1:22" ht="15.95" customHeight="1" x14ac:dyDescent="0.2">
      <c r="A155" s="31"/>
      <c r="B155" s="175">
        <v>312002</v>
      </c>
      <c r="C155" s="257" t="s">
        <v>696</v>
      </c>
      <c r="D155" s="240" t="s">
        <v>689</v>
      </c>
      <c r="E155" s="151">
        <v>0</v>
      </c>
      <c r="F155" s="151">
        <v>0</v>
      </c>
      <c r="G155" s="205">
        <v>547.20000000000005</v>
      </c>
      <c r="H155" s="59">
        <v>0</v>
      </c>
      <c r="I155" s="151">
        <v>547</v>
      </c>
      <c r="O155" s="1"/>
      <c r="P155" s="1"/>
      <c r="Q155" s="1"/>
      <c r="R155" s="1"/>
      <c r="S155" s="1"/>
      <c r="T155" s="1"/>
      <c r="U155" s="1"/>
      <c r="V155" s="1"/>
    </row>
    <row r="156" spans="1:22" ht="15.95" customHeight="1" x14ac:dyDescent="0.2">
      <c r="A156" s="31"/>
      <c r="B156" s="173" t="s">
        <v>547</v>
      </c>
      <c r="C156" s="145">
        <v>111</v>
      </c>
      <c r="D156" s="55" t="s">
        <v>548</v>
      </c>
      <c r="E156" s="151">
        <v>152</v>
      </c>
      <c r="F156" s="151">
        <v>152</v>
      </c>
      <c r="G156" s="205">
        <v>1572</v>
      </c>
      <c r="H156" s="59">
        <f t="shared" si="11"/>
        <v>1034.2105263157896</v>
      </c>
      <c r="I156" s="151">
        <v>1572</v>
      </c>
      <c r="O156" s="1"/>
      <c r="P156" s="1"/>
      <c r="Q156" s="1"/>
      <c r="R156" s="1"/>
      <c r="S156" s="1"/>
      <c r="T156" s="1"/>
      <c r="U156" s="1"/>
      <c r="V156" s="1"/>
    </row>
    <row r="157" spans="1:22" ht="15.95" customHeight="1" x14ac:dyDescent="0.2">
      <c r="A157" s="31"/>
      <c r="B157" s="243" t="s">
        <v>786</v>
      </c>
      <c r="C157" s="145">
        <v>111</v>
      </c>
      <c r="D157" s="55" t="s">
        <v>549</v>
      </c>
      <c r="E157" s="151">
        <v>10080</v>
      </c>
      <c r="F157" s="151">
        <v>10080</v>
      </c>
      <c r="G157" s="205">
        <v>9240</v>
      </c>
      <c r="H157" s="59">
        <f t="shared" si="11"/>
        <v>91.666666666666657</v>
      </c>
      <c r="I157" s="151">
        <v>11088</v>
      </c>
      <c r="O157" s="1"/>
      <c r="P157" s="1"/>
      <c r="Q157" s="1"/>
      <c r="R157" s="1"/>
      <c r="S157" s="1"/>
      <c r="T157" s="1"/>
      <c r="U157" s="1"/>
      <c r="V157" s="1"/>
    </row>
    <row r="158" spans="1:22" ht="15.95" customHeight="1" x14ac:dyDescent="0.2">
      <c r="A158" s="23"/>
      <c r="B158" s="171">
        <v>312012</v>
      </c>
      <c r="C158" s="144">
        <v>111</v>
      </c>
      <c r="D158" s="52" t="s">
        <v>589</v>
      </c>
      <c r="E158" s="59">
        <v>0</v>
      </c>
      <c r="F158" s="59">
        <v>0</v>
      </c>
      <c r="G158" s="203">
        <v>5220</v>
      </c>
      <c r="H158" s="59">
        <v>0</v>
      </c>
      <c r="I158" s="59">
        <v>5220</v>
      </c>
      <c r="O158" s="1"/>
      <c r="P158" s="1"/>
      <c r="Q158" s="1"/>
      <c r="R158" s="1"/>
      <c r="S158" s="1"/>
      <c r="T158" s="1"/>
      <c r="U158" s="1"/>
      <c r="V158" s="1"/>
    </row>
    <row r="159" spans="1:22" ht="15.95" customHeight="1" x14ac:dyDescent="0.2">
      <c r="A159" s="31"/>
      <c r="B159" s="173" t="s">
        <v>598</v>
      </c>
      <c r="C159" s="145">
        <v>111</v>
      </c>
      <c r="D159" s="55" t="s">
        <v>599</v>
      </c>
      <c r="E159" s="151">
        <v>4500</v>
      </c>
      <c r="F159" s="151">
        <v>4500</v>
      </c>
      <c r="G159" s="205">
        <v>3450</v>
      </c>
      <c r="H159" s="59">
        <f t="shared" si="11"/>
        <v>76.666666666666671</v>
      </c>
      <c r="I159" s="151">
        <v>3450</v>
      </c>
      <c r="O159" s="1"/>
      <c r="P159" s="1"/>
      <c r="Q159" s="1"/>
      <c r="R159" s="1"/>
      <c r="S159" s="1"/>
      <c r="T159" s="1"/>
      <c r="U159" s="1"/>
      <c r="V159" s="1"/>
    </row>
    <row r="160" spans="1:22" ht="15.95" customHeight="1" x14ac:dyDescent="0.2">
      <c r="A160" s="31"/>
      <c r="B160" s="173" t="s">
        <v>600</v>
      </c>
      <c r="C160" s="145">
        <v>111</v>
      </c>
      <c r="D160" s="55" t="s">
        <v>601</v>
      </c>
      <c r="E160" s="151">
        <v>4700</v>
      </c>
      <c r="F160" s="151">
        <v>4700</v>
      </c>
      <c r="G160" s="205">
        <v>3800</v>
      </c>
      <c r="H160" s="59">
        <f t="shared" si="11"/>
        <v>80.851063829787222</v>
      </c>
      <c r="I160" s="151">
        <v>3800</v>
      </c>
      <c r="O160" s="1"/>
      <c r="P160" s="1"/>
      <c r="Q160" s="1"/>
      <c r="R160" s="1"/>
      <c r="S160" s="1"/>
      <c r="T160" s="1"/>
      <c r="U160" s="1"/>
      <c r="V160" s="1"/>
    </row>
    <row r="161" spans="1:83" ht="15.95" customHeight="1" thickBot="1" x14ac:dyDescent="0.25">
      <c r="A161" s="33"/>
      <c r="B161" s="174"/>
      <c r="C161" s="82"/>
      <c r="D161" s="83" t="s">
        <v>87</v>
      </c>
      <c r="E161" s="156">
        <f>SUM(E133:E160)</f>
        <v>751567</v>
      </c>
      <c r="F161" s="156">
        <f>SUM(F133:F160)</f>
        <v>751567</v>
      </c>
      <c r="G161" s="373">
        <f t="shared" ref="G161:I161" si="13">SUM(G133:G160)</f>
        <v>699580.40999999992</v>
      </c>
      <c r="H161" s="299">
        <f t="shared" si="11"/>
        <v>93.082906780100757</v>
      </c>
      <c r="I161" s="156">
        <f t="shared" si="13"/>
        <v>897567</v>
      </c>
      <c r="J161" s="50">
        <f>SUM(E161)</f>
        <v>751567</v>
      </c>
      <c r="K161" s="50">
        <f>SUM(F161)</f>
        <v>751567</v>
      </c>
      <c r="L161" s="50">
        <f>SUM(G161)</f>
        <v>699580.40999999992</v>
      </c>
      <c r="M161" s="50">
        <f>SUM(H161)</f>
        <v>93.082906780100757</v>
      </c>
      <c r="N161" s="50">
        <f>SUM(I161)</f>
        <v>897567</v>
      </c>
      <c r="O161" s="350"/>
      <c r="P161" s="350"/>
      <c r="Q161" s="1"/>
      <c r="R161" s="1"/>
      <c r="S161" s="351"/>
      <c r="T161" s="351"/>
      <c r="U161" s="351"/>
      <c r="V161" s="351"/>
    </row>
    <row r="162" spans="1:83" ht="15.95" customHeight="1" thickBot="1" x14ac:dyDescent="0.3">
      <c r="A162" s="20" t="s">
        <v>259</v>
      </c>
      <c r="B162" s="213"/>
      <c r="C162" s="213"/>
      <c r="D162" s="170"/>
      <c r="E162" s="69">
        <f t="shared" ref="E162" si="14">SUM(J162)</f>
        <v>2816610</v>
      </c>
      <c r="F162" s="69">
        <f t="shared" ref="F162" si="15">SUM(K162)</f>
        <v>2820147</v>
      </c>
      <c r="G162" s="206">
        <f t="shared" ref="G162" si="16">SUM(L162)</f>
        <v>2316326.54</v>
      </c>
      <c r="H162" s="316">
        <f t="shared" si="11"/>
        <v>82.134957503988275</v>
      </c>
      <c r="I162" s="69">
        <f t="shared" ref="I162" si="17">SUM(N162)</f>
        <v>2991651</v>
      </c>
      <c r="J162" s="50">
        <f>SUM(J29:J161)</f>
        <v>2816610</v>
      </c>
      <c r="K162" s="50">
        <f>SUM(K29:K161)</f>
        <v>2820147</v>
      </c>
      <c r="L162" s="4">
        <f>SUM(L29:L161)</f>
        <v>2316326.54</v>
      </c>
      <c r="M162" s="4">
        <f>SUM(M29:M161)</f>
        <v>740.37070520710211</v>
      </c>
      <c r="N162" s="4">
        <f>SUM(N29:N161)</f>
        <v>2991651</v>
      </c>
      <c r="O162" s="351"/>
      <c r="P162" s="351"/>
      <c r="Q162" s="1"/>
      <c r="R162" s="1"/>
      <c r="S162" s="351"/>
      <c r="T162" s="351"/>
      <c r="U162" s="351"/>
      <c r="V162" s="351"/>
    </row>
    <row r="163" spans="1:83" ht="15.95" customHeight="1" x14ac:dyDescent="0.25">
      <c r="A163" s="21"/>
      <c r="B163" s="70"/>
      <c r="C163" s="70"/>
      <c r="D163" s="90"/>
      <c r="E163" s="7"/>
      <c r="F163" s="7"/>
      <c r="G163" s="207"/>
      <c r="H163" s="9"/>
      <c r="I163" s="7"/>
      <c r="O163" s="1"/>
      <c r="P163" s="1"/>
      <c r="Q163" s="1"/>
      <c r="R163" s="1"/>
      <c r="S163" s="1"/>
      <c r="T163" s="1"/>
      <c r="U163" s="1"/>
      <c r="V163" s="1"/>
    </row>
    <row r="164" spans="1:83" ht="15.95" customHeight="1" x14ac:dyDescent="0.25">
      <c r="A164" s="34">
        <v>230</v>
      </c>
      <c r="B164" s="85"/>
      <c r="C164" s="85"/>
      <c r="D164" s="34" t="s">
        <v>261</v>
      </c>
      <c r="E164" s="150"/>
      <c r="F164" s="150"/>
      <c r="G164" s="163"/>
      <c r="H164" s="9"/>
      <c r="I164" s="150"/>
      <c r="O164" s="1"/>
      <c r="P164" s="1"/>
      <c r="Q164" s="1"/>
      <c r="R164" s="1"/>
      <c r="S164" s="1"/>
      <c r="T164" s="1"/>
      <c r="U164" s="1"/>
      <c r="V164" s="1"/>
    </row>
    <row r="165" spans="1:83" ht="15.95" customHeight="1" x14ac:dyDescent="0.2">
      <c r="A165" s="23"/>
      <c r="B165" s="144">
        <v>233001</v>
      </c>
      <c r="C165" s="52">
        <v>43</v>
      </c>
      <c r="D165" s="238" t="s">
        <v>783</v>
      </c>
      <c r="E165" s="152">
        <v>0</v>
      </c>
      <c r="F165" s="152">
        <v>4000</v>
      </c>
      <c r="G165" s="204">
        <v>4000</v>
      </c>
      <c r="H165" s="59">
        <f t="shared" ref="H165:H174" si="18">SUM(G165/F165)*100</f>
        <v>100</v>
      </c>
      <c r="I165" s="152">
        <v>4000</v>
      </c>
      <c r="O165" s="1"/>
      <c r="P165" s="1"/>
      <c r="Q165" s="1"/>
      <c r="R165" s="1"/>
      <c r="S165" s="1"/>
      <c r="T165" s="1"/>
      <c r="U165" s="1"/>
      <c r="V165" s="1"/>
    </row>
    <row r="166" spans="1:83" ht="15.95" customHeight="1" x14ac:dyDescent="0.2">
      <c r="A166" s="179"/>
      <c r="B166" s="164" t="s">
        <v>665</v>
      </c>
      <c r="C166" s="55">
        <v>43</v>
      </c>
      <c r="D166" s="238" t="s">
        <v>678</v>
      </c>
      <c r="E166" s="180">
        <v>16845</v>
      </c>
      <c r="F166" s="180">
        <v>97170</v>
      </c>
      <c r="G166" s="252">
        <v>99268.96</v>
      </c>
      <c r="H166" s="59">
        <f t="shared" si="18"/>
        <v>102.16009056293096</v>
      </c>
      <c r="I166" s="180">
        <v>99269</v>
      </c>
      <c r="O166" s="1"/>
      <c r="P166" s="1"/>
      <c r="Q166" s="1"/>
      <c r="R166" s="1"/>
      <c r="S166" s="157"/>
      <c r="T166" s="1"/>
      <c r="U166" s="1"/>
      <c r="V166" s="1"/>
    </row>
    <row r="167" spans="1:83" ht="15.95" customHeight="1" x14ac:dyDescent="0.2">
      <c r="A167" s="179"/>
      <c r="B167" s="164" t="s">
        <v>804</v>
      </c>
      <c r="C167" s="55">
        <v>43</v>
      </c>
      <c r="D167" s="238" t="s">
        <v>805</v>
      </c>
      <c r="E167" s="180">
        <v>0</v>
      </c>
      <c r="F167" s="180">
        <v>0</v>
      </c>
      <c r="G167" s="252">
        <v>171</v>
      </c>
      <c r="H167" s="59">
        <v>0</v>
      </c>
      <c r="I167" s="180">
        <v>171</v>
      </c>
      <c r="O167" s="1"/>
      <c r="P167" s="1"/>
      <c r="Q167" s="1"/>
      <c r="R167" s="1"/>
      <c r="S167" s="1"/>
      <c r="T167" s="1"/>
      <c r="U167" s="1"/>
      <c r="V167" s="1"/>
    </row>
    <row r="168" spans="1:83" ht="15.95" customHeight="1" x14ac:dyDescent="0.2">
      <c r="A168" s="179"/>
      <c r="B168" s="164">
        <v>231000</v>
      </c>
      <c r="C168" s="55">
        <v>43</v>
      </c>
      <c r="D168" s="238" t="s">
        <v>697</v>
      </c>
      <c r="E168" s="180">
        <v>0</v>
      </c>
      <c r="F168" s="180">
        <v>48200</v>
      </c>
      <c r="G168" s="252">
        <v>73800</v>
      </c>
      <c r="H168" s="59">
        <f t="shared" si="18"/>
        <v>153.11203319502073</v>
      </c>
      <c r="I168" s="180">
        <v>73800</v>
      </c>
      <c r="O168" s="1"/>
      <c r="P168" s="1"/>
      <c r="Q168" s="1"/>
      <c r="R168" s="1"/>
      <c r="S168" s="350"/>
      <c r="T168" s="1"/>
      <c r="U168" s="1"/>
      <c r="V168" s="1"/>
    </row>
    <row r="169" spans="1:83" ht="15.95" customHeight="1" x14ac:dyDescent="0.2">
      <c r="A169" s="179"/>
      <c r="B169" s="145">
        <v>322002</v>
      </c>
      <c r="C169" s="282" t="s">
        <v>696</v>
      </c>
      <c r="D169" s="52" t="s">
        <v>642</v>
      </c>
      <c r="E169" s="180">
        <v>0</v>
      </c>
      <c r="F169" s="180">
        <v>0</v>
      </c>
      <c r="G169" s="252">
        <v>11556.85</v>
      </c>
      <c r="H169" s="59">
        <v>0</v>
      </c>
      <c r="I169" s="180">
        <v>11557</v>
      </c>
      <c r="O169" s="1"/>
      <c r="P169" s="1"/>
      <c r="Q169" s="1"/>
      <c r="R169" s="1"/>
      <c r="S169" s="1"/>
      <c r="T169" s="1"/>
      <c r="U169" s="1"/>
      <c r="V169" s="1"/>
    </row>
    <row r="170" spans="1:83" ht="15.95" customHeight="1" x14ac:dyDescent="0.2">
      <c r="A170" s="32"/>
      <c r="B170" s="243">
        <v>322001</v>
      </c>
      <c r="C170" s="240">
        <v>111</v>
      </c>
      <c r="D170" s="164" t="s">
        <v>801</v>
      </c>
      <c r="E170" s="151">
        <v>0</v>
      </c>
      <c r="F170" s="151">
        <v>0</v>
      </c>
      <c r="G170" s="205">
        <v>8000</v>
      </c>
      <c r="H170" s="59">
        <v>0</v>
      </c>
      <c r="I170" s="151">
        <v>8000</v>
      </c>
      <c r="O170" s="1"/>
      <c r="P170" s="1"/>
      <c r="Q170" s="1"/>
      <c r="R170" s="1"/>
      <c r="S170" s="1"/>
      <c r="T170" s="1"/>
      <c r="U170" s="1"/>
      <c r="V170" s="1"/>
    </row>
    <row r="171" spans="1:83" ht="15.95" customHeight="1" x14ac:dyDescent="0.2">
      <c r="A171" s="32"/>
      <c r="B171" s="243" t="s">
        <v>802</v>
      </c>
      <c r="C171" s="240">
        <v>111</v>
      </c>
      <c r="D171" s="164" t="s">
        <v>803</v>
      </c>
      <c r="E171" s="151">
        <v>0</v>
      </c>
      <c r="F171" s="151">
        <v>0</v>
      </c>
      <c r="G171" s="205">
        <v>27000</v>
      </c>
      <c r="H171" s="59">
        <v>0</v>
      </c>
      <c r="I171" s="151">
        <v>27000</v>
      </c>
      <c r="O171" s="1"/>
      <c r="P171" s="1"/>
      <c r="Q171" s="1"/>
      <c r="R171" s="1"/>
      <c r="S171" s="1"/>
      <c r="T171" s="1"/>
      <c r="U171" s="1"/>
      <c r="V171" s="1"/>
    </row>
    <row r="172" spans="1:83" ht="15.95" customHeight="1" x14ac:dyDescent="0.2">
      <c r="A172" s="32"/>
      <c r="B172" s="243">
        <v>239001</v>
      </c>
      <c r="C172" s="240" t="s">
        <v>664</v>
      </c>
      <c r="D172" s="240" t="s">
        <v>695</v>
      </c>
      <c r="E172" s="151">
        <v>0</v>
      </c>
      <c r="F172" s="151">
        <v>30000</v>
      </c>
      <c r="G172" s="205">
        <v>30000</v>
      </c>
      <c r="H172" s="59">
        <f t="shared" si="18"/>
        <v>100</v>
      </c>
      <c r="I172" s="151">
        <v>30000</v>
      </c>
      <c r="O172" s="1"/>
      <c r="P172" s="1"/>
      <c r="Q172" s="1"/>
      <c r="R172" s="1"/>
      <c r="S172" s="1"/>
      <c r="T172" s="1"/>
      <c r="U172" s="1"/>
      <c r="V172" s="1"/>
    </row>
    <row r="173" spans="1:83" ht="15.95" customHeight="1" thickBot="1" x14ac:dyDescent="0.25">
      <c r="A173" s="32"/>
      <c r="B173" s="55"/>
      <c r="C173" s="55"/>
      <c r="D173" s="63" t="s">
        <v>87</v>
      </c>
      <c r="E173" s="156">
        <f>SUM(E165:E172)</f>
        <v>16845</v>
      </c>
      <c r="F173" s="156">
        <f>SUM(F165:F172)</f>
        <v>179370</v>
      </c>
      <c r="G173" s="373">
        <f t="shared" ref="G173:I173" si="19">SUM(G165:G172)</f>
        <v>253796.81000000003</v>
      </c>
      <c r="H173" s="299">
        <f>SUM(G174/F174)*100</f>
        <v>141.49345486982216</v>
      </c>
      <c r="I173" s="156">
        <f t="shared" si="19"/>
        <v>253797</v>
      </c>
      <c r="J173" s="50">
        <f>SUM(E173)</f>
        <v>16845</v>
      </c>
      <c r="K173" s="50">
        <f>SUM(F173)</f>
        <v>179370</v>
      </c>
      <c r="L173" s="50">
        <f>SUM(G173)</f>
        <v>253796.81000000003</v>
      </c>
      <c r="M173" s="50">
        <f>SUM(H173)</f>
        <v>141.49345486982216</v>
      </c>
      <c r="N173" s="50">
        <f>SUM(I173)</f>
        <v>253797</v>
      </c>
      <c r="O173" s="350"/>
      <c r="P173" s="350"/>
      <c r="Q173" s="1"/>
      <c r="R173" s="1"/>
      <c r="S173" s="351"/>
      <c r="T173" s="351"/>
      <c r="U173" s="351"/>
      <c r="V173" s="351"/>
    </row>
    <row r="174" spans="1:83" ht="15.95" customHeight="1" thickBot="1" x14ac:dyDescent="0.3">
      <c r="A174" s="20" t="s">
        <v>262</v>
      </c>
      <c r="B174" s="84"/>
      <c r="C174" s="84"/>
      <c r="D174" s="84"/>
      <c r="E174" s="69">
        <f t="shared" ref="E174:F174" si="20">SUM(J174)</f>
        <v>16845</v>
      </c>
      <c r="F174" s="69">
        <f t="shared" si="20"/>
        <v>179370</v>
      </c>
      <c r="G174" s="206">
        <f t="shared" ref="G174" si="21">SUM(L174)</f>
        <v>253796.81000000003</v>
      </c>
      <c r="H174" s="356">
        <f t="shared" si="18"/>
        <v>141.49345486982216</v>
      </c>
      <c r="I174" s="69">
        <f t="shared" ref="I174" si="22">SUM(N174)</f>
        <v>253797</v>
      </c>
      <c r="J174" s="50">
        <f>SUM(J173)</f>
        <v>16845</v>
      </c>
      <c r="K174" s="50">
        <f t="shared" ref="K174:N174" si="23">SUM(K173)</f>
        <v>179370</v>
      </c>
      <c r="L174" s="50">
        <f t="shared" si="23"/>
        <v>253796.81000000003</v>
      </c>
      <c r="M174" s="50">
        <f t="shared" si="23"/>
        <v>141.49345486982216</v>
      </c>
      <c r="N174" s="50">
        <f t="shared" si="23"/>
        <v>253797</v>
      </c>
      <c r="O174" s="350"/>
      <c r="P174" s="350"/>
      <c r="Q174" s="352"/>
      <c r="R174" s="352"/>
      <c r="S174" s="353"/>
      <c r="T174" s="353"/>
      <c r="U174" s="353"/>
      <c r="V174" s="353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</row>
    <row r="175" spans="1:83" ht="15.95" customHeight="1" x14ac:dyDescent="0.25">
      <c r="A175" s="21"/>
      <c r="B175" s="70"/>
      <c r="C175" s="70"/>
      <c r="D175" s="70"/>
      <c r="E175" s="157"/>
      <c r="F175" s="157"/>
      <c r="G175" s="253"/>
      <c r="H175" s="9"/>
      <c r="I175" s="157"/>
      <c r="O175" s="1"/>
      <c r="P175" s="1"/>
      <c r="Q175" s="352"/>
      <c r="R175" s="352"/>
      <c r="S175" s="352"/>
      <c r="T175" s="352"/>
      <c r="U175" s="352"/>
      <c r="V175" s="352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</row>
    <row r="176" spans="1:83" s="131" customFormat="1" ht="15" customHeight="1" x14ac:dyDescent="0.2">
      <c r="A176" s="18"/>
      <c r="B176" s="90"/>
      <c r="C176" s="90"/>
      <c r="D176" s="135" t="s">
        <v>263</v>
      </c>
      <c r="E176" s="7"/>
      <c r="F176" s="7"/>
      <c r="G176" s="207"/>
      <c r="H176" s="9"/>
      <c r="I176" s="7"/>
      <c r="J176" s="18"/>
      <c r="K176" s="18"/>
      <c r="L176" s="18"/>
      <c r="M176" s="18"/>
      <c r="N176" s="18"/>
      <c r="O176" s="352"/>
      <c r="P176" s="352"/>
      <c r="Q176" s="352"/>
      <c r="R176" s="352"/>
      <c r="S176" s="352"/>
      <c r="T176" s="352"/>
      <c r="U176" s="352"/>
      <c r="V176" s="352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</row>
    <row r="177" spans="1:83" ht="15" customHeight="1" x14ac:dyDescent="0.25">
      <c r="A177" s="44" t="s">
        <v>653</v>
      </c>
      <c r="B177" s="85"/>
      <c r="C177" s="85"/>
      <c r="D177" s="85" t="s">
        <v>264</v>
      </c>
      <c r="E177" s="150"/>
      <c r="F177" s="150"/>
      <c r="G177" s="163"/>
      <c r="H177" s="9"/>
      <c r="I177" s="150"/>
      <c r="J177" s="18"/>
      <c r="K177" s="18"/>
      <c r="L177" s="18"/>
      <c r="M177" s="18"/>
      <c r="N177" s="18"/>
      <c r="O177" s="352"/>
      <c r="P177" s="352"/>
      <c r="Q177" s="352"/>
      <c r="R177" s="352"/>
      <c r="S177" s="352"/>
      <c r="T177" s="352"/>
      <c r="U177" s="352"/>
      <c r="V177" s="352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</row>
    <row r="178" spans="1:83" ht="15.95" customHeight="1" x14ac:dyDescent="0.2">
      <c r="A178" s="39"/>
      <c r="B178" s="86">
        <v>454001</v>
      </c>
      <c r="C178" s="58">
        <v>46</v>
      </c>
      <c r="D178" s="244" t="s">
        <v>812</v>
      </c>
      <c r="E178" s="59">
        <v>0</v>
      </c>
      <c r="F178" s="59">
        <v>27746</v>
      </c>
      <c r="G178" s="203">
        <v>27746.12</v>
      </c>
      <c r="H178" s="59">
        <f t="shared" ref="H178:H185" si="24">SUM(G178/F178)*100</f>
        <v>100.00043249477402</v>
      </c>
      <c r="I178" s="59">
        <v>27746</v>
      </c>
      <c r="J178" s="18"/>
      <c r="K178" s="18"/>
      <c r="L178" s="18"/>
      <c r="M178" s="18"/>
      <c r="N178" s="18"/>
      <c r="O178" s="352"/>
      <c r="P178" s="352"/>
      <c r="Q178" s="352"/>
      <c r="R178" s="352"/>
      <c r="S178" s="352"/>
      <c r="T178" s="352"/>
      <c r="U178" s="352"/>
      <c r="V178" s="352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</row>
    <row r="179" spans="1:83" ht="15.95" customHeight="1" x14ac:dyDescent="0.2">
      <c r="A179" s="36"/>
      <c r="B179" s="76">
        <v>410</v>
      </c>
      <c r="C179" s="52">
        <v>41</v>
      </c>
      <c r="D179" s="238" t="s">
        <v>744</v>
      </c>
      <c r="E179" s="151">
        <v>3946</v>
      </c>
      <c r="F179" s="151">
        <v>3946</v>
      </c>
      <c r="G179" s="205">
        <v>0</v>
      </c>
      <c r="H179" s="59">
        <f t="shared" si="24"/>
        <v>0</v>
      </c>
      <c r="I179" s="151">
        <v>3946</v>
      </c>
      <c r="J179" s="18"/>
      <c r="K179" s="18"/>
      <c r="L179" s="18"/>
      <c r="M179" s="18"/>
      <c r="N179" s="18"/>
      <c r="O179" s="352"/>
      <c r="P179" s="352"/>
      <c r="Q179" s="352"/>
      <c r="R179" s="352"/>
      <c r="S179" s="352"/>
      <c r="T179" s="352"/>
      <c r="U179" s="352"/>
      <c r="V179" s="352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</row>
    <row r="180" spans="1:83" ht="15.95" customHeight="1" x14ac:dyDescent="0.2">
      <c r="A180" s="237"/>
      <c r="B180" s="256" t="s">
        <v>813</v>
      </c>
      <c r="C180" s="55">
        <v>71</v>
      </c>
      <c r="D180" s="164" t="s">
        <v>814</v>
      </c>
      <c r="E180" s="151">
        <v>0</v>
      </c>
      <c r="F180" s="151">
        <v>0</v>
      </c>
      <c r="G180" s="205">
        <v>17500</v>
      </c>
      <c r="H180" s="59">
        <v>0</v>
      </c>
      <c r="I180" s="151">
        <v>0</v>
      </c>
      <c r="J180" s="18"/>
      <c r="K180" s="18"/>
      <c r="L180" s="18"/>
      <c r="M180" s="18"/>
      <c r="N180" s="18"/>
      <c r="O180" s="352"/>
      <c r="P180" s="352"/>
      <c r="Q180" s="352"/>
      <c r="R180" s="352"/>
      <c r="S180" s="352"/>
      <c r="T180" s="352"/>
      <c r="U180" s="352"/>
      <c r="V180" s="352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</row>
    <row r="181" spans="1:83" ht="15.95" customHeight="1" x14ac:dyDescent="0.2">
      <c r="A181" s="237"/>
      <c r="B181" s="256" t="s">
        <v>815</v>
      </c>
      <c r="C181" s="55">
        <v>71</v>
      </c>
      <c r="D181" s="164" t="s">
        <v>816</v>
      </c>
      <c r="E181" s="151">
        <v>0</v>
      </c>
      <c r="F181" s="151">
        <v>0</v>
      </c>
      <c r="G181" s="205">
        <v>16200</v>
      </c>
      <c r="H181" s="59">
        <v>0</v>
      </c>
      <c r="I181" s="151">
        <v>0</v>
      </c>
      <c r="J181" s="18"/>
      <c r="K181" s="18"/>
      <c r="L181" s="18"/>
      <c r="M181" s="18"/>
      <c r="N181" s="18"/>
      <c r="O181" s="352"/>
      <c r="P181" s="352"/>
      <c r="Q181" s="352"/>
      <c r="R181" s="352"/>
      <c r="S181" s="352"/>
      <c r="T181" s="352"/>
      <c r="U181" s="352"/>
      <c r="V181" s="352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</row>
    <row r="182" spans="1:83" ht="15.95" customHeight="1" x14ac:dyDescent="0.2">
      <c r="A182" s="237"/>
      <c r="B182" s="256" t="s">
        <v>806</v>
      </c>
      <c r="C182" s="240" t="s">
        <v>807</v>
      </c>
      <c r="D182" s="164" t="s">
        <v>808</v>
      </c>
      <c r="E182" s="151">
        <v>0</v>
      </c>
      <c r="F182" s="151">
        <v>0</v>
      </c>
      <c r="G182" s="205">
        <v>60000</v>
      </c>
      <c r="H182" s="59">
        <v>0</v>
      </c>
      <c r="I182" s="151">
        <v>60000</v>
      </c>
      <c r="J182" s="18"/>
      <c r="K182" s="18"/>
      <c r="L182" s="18"/>
      <c r="M182" s="18"/>
      <c r="N182" s="18"/>
      <c r="O182" s="352"/>
      <c r="P182" s="352"/>
      <c r="Q182" s="352"/>
      <c r="R182" s="352"/>
      <c r="S182" s="352"/>
      <c r="T182" s="352"/>
      <c r="U182" s="352"/>
      <c r="V182" s="352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</row>
    <row r="183" spans="1:83" ht="15.95" customHeight="1" x14ac:dyDescent="0.2">
      <c r="A183" s="237"/>
      <c r="B183" s="256" t="s">
        <v>809</v>
      </c>
      <c r="C183" s="240" t="s">
        <v>810</v>
      </c>
      <c r="D183" s="164" t="s">
        <v>811</v>
      </c>
      <c r="E183" s="151">
        <v>0</v>
      </c>
      <c r="F183" s="151">
        <v>0</v>
      </c>
      <c r="G183" s="205">
        <v>573.66</v>
      </c>
      <c r="H183" s="59">
        <v>0</v>
      </c>
      <c r="I183" s="151">
        <v>574</v>
      </c>
      <c r="J183" s="18"/>
      <c r="K183" s="18"/>
      <c r="L183" s="18"/>
      <c r="M183" s="18"/>
      <c r="N183" s="18"/>
      <c r="O183" s="352"/>
      <c r="P183" s="352"/>
      <c r="Q183" s="352"/>
      <c r="R183" s="352"/>
      <c r="S183" s="352"/>
      <c r="T183" s="352"/>
      <c r="U183" s="352"/>
      <c r="V183" s="352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</row>
    <row r="184" spans="1:83" ht="15.95" customHeight="1" thickBot="1" x14ac:dyDescent="0.25">
      <c r="A184" s="31"/>
      <c r="B184" s="55"/>
      <c r="C184" s="55"/>
      <c r="D184" s="71" t="s">
        <v>87</v>
      </c>
      <c r="E184" s="153">
        <f>SUM(E178:E183)</f>
        <v>3946</v>
      </c>
      <c r="F184" s="153">
        <f>SUM(F178:F183)</f>
        <v>31692</v>
      </c>
      <c r="G184" s="369">
        <f>SUM(G178:G183)</f>
        <v>122019.78</v>
      </c>
      <c r="H184" s="299">
        <f t="shared" si="24"/>
        <v>385.01760696705793</v>
      </c>
      <c r="I184" s="153">
        <f>SUM(I178:I183)</f>
        <v>92266</v>
      </c>
      <c r="J184" s="354">
        <f>SUM(E184)</f>
        <v>3946</v>
      </c>
      <c r="K184" s="354">
        <f>SUM(F184)</f>
        <v>31692</v>
      </c>
      <c r="L184" s="354">
        <f>SUM(G184)</f>
        <v>122019.78</v>
      </c>
      <c r="M184" s="354">
        <f>SUM(H184)</f>
        <v>385.01760696705793</v>
      </c>
      <c r="N184" s="354">
        <f>SUM(I184)</f>
        <v>92266</v>
      </c>
      <c r="O184" s="355"/>
      <c r="P184" s="355"/>
      <c r="Q184" s="352"/>
      <c r="R184" s="352"/>
      <c r="S184" s="353"/>
      <c r="T184" s="353"/>
      <c r="U184" s="353"/>
      <c r="V184" s="353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</row>
    <row r="185" spans="1:83" ht="15.95" customHeight="1" thickBot="1" x14ac:dyDescent="0.3">
      <c r="A185" s="132" t="s">
        <v>265</v>
      </c>
      <c r="B185" s="220"/>
      <c r="C185" s="220"/>
      <c r="D185" s="221"/>
      <c r="E185" s="69">
        <f t="shared" ref="E185:F185" si="25">SUM(J185)</f>
        <v>3946</v>
      </c>
      <c r="F185" s="69">
        <f t="shared" si="25"/>
        <v>31692</v>
      </c>
      <c r="G185" s="206">
        <f t="shared" ref="G185" si="26">SUM(L185)</f>
        <v>122019.78</v>
      </c>
      <c r="H185" s="356">
        <f t="shared" si="24"/>
        <v>385.01760696705793</v>
      </c>
      <c r="I185" s="69">
        <f t="shared" ref="I185" si="27">SUM(N185)</f>
        <v>92266</v>
      </c>
      <c r="J185" s="354">
        <f>SUM(J184)</f>
        <v>3946</v>
      </c>
      <c r="K185" s="354">
        <f t="shared" ref="K185:N185" si="28">SUM(K184)</f>
        <v>31692</v>
      </c>
      <c r="L185" s="354">
        <f t="shared" si="28"/>
        <v>122019.78</v>
      </c>
      <c r="M185" s="354">
        <f t="shared" si="28"/>
        <v>385.01760696705793</v>
      </c>
      <c r="N185" s="354">
        <f t="shared" si="28"/>
        <v>92266</v>
      </c>
      <c r="O185" s="355"/>
      <c r="P185" s="355"/>
      <c r="Q185" s="352"/>
      <c r="R185" s="352"/>
      <c r="S185" s="353"/>
      <c r="T185" s="353"/>
      <c r="U185" s="353"/>
      <c r="V185" s="353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</row>
    <row r="186" spans="1:83" ht="15.95" customHeight="1" x14ac:dyDescent="0.25">
      <c r="A186" s="279"/>
      <c r="B186" s="81"/>
      <c r="C186" s="81"/>
      <c r="D186" s="91"/>
      <c r="E186" s="150"/>
      <c r="F186" s="150"/>
      <c r="G186" s="163"/>
      <c r="H186" s="9"/>
      <c r="I186" s="150"/>
      <c r="J186" s="18"/>
      <c r="K186" s="18"/>
      <c r="L186" s="18"/>
      <c r="M186" s="18"/>
      <c r="N186" s="18"/>
      <c r="O186" s="352"/>
      <c r="P186" s="352"/>
      <c r="Q186" s="352"/>
      <c r="R186" s="352"/>
      <c r="S186" s="352"/>
      <c r="T186" s="352"/>
      <c r="U186" s="352"/>
      <c r="V186" s="352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</row>
    <row r="187" spans="1:83" ht="15" customHeight="1" x14ac:dyDescent="0.2">
      <c r="A187" s="280" t="s">
        <v>109</v>
      </c>
      <c r="B187" s="81"/>
      <c r="C187" s="81"/>
      <c r="D187" s="91"/>
      <c r="E187" s="150"/>
      <c r="F187" s="150"/>
      <c r="G187" s="163"/>
      <c r="H187" s="9"/>
      <c r="I187" s="150"/>
      <c r="J187" s="18"/>
      <c r="K187" s="18"/>
      <c r="L187" s="18"/>
      <c r="M187" s="18"/>
      <c r="N187" s="18"/>
      <c r="O187" s="352"/>
      <c r="P187" s="352"/>
      <c r="Q187" s="352"/>
      <c r="R187" s="352"/>
      <c r="S187" s="352"/>
      <c r="T187" s="352"/>
      <c r="U187" s="352"/>
      <c r="V187" s="352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</row>
    <row r="188" spans="1:83" ht="15" customHeight="1" x14ac:dyDescent="0.2">
      <c r="A188" s="281"/>
      <c r="B188" s="93"/>
      <c r="C188" s="93"/>
      <c r="D188" s="93"/>
      <c r="E188" s="150"/>
      <c r="F188" s="150"/>
      <c r="G188" s="163"/>
      <c r="H188" s="9"/>
      <c r="I188" s="150"/>
      <c r="J188" s="18"/>
      <c r="K188" s="18"/>
      <c r="L188" s="18"/>
      <c r="M188" s="18"/>
      <c r="N188" s="18"/>
      <c r="O188" s="352"/>
      <c r="P188" s="352"/>
      <c r="Q188" s="352"/>
      <c r="R188" s="352"/>
      <c r="S188" s="352"/>
      <c r="T188" s="352"/>
      <c r="U188" s="352"/>
      <c r="V188" s="352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</row>
    <row r="189" spans="1:83" ht="15" customHeight="1" x14ac:dyDescent="0.25">
      <c r="A189" s="53" t="s">
        <v>217</v>
      </c>
      <c r="B189" s="70"/>
      <c r="C189" s="70"/>
      <c r="D189" s="70"/>
      <c r="E189" s="200"/>
      <c r="F189" s="200"/>
      <c r="G189" s="254"/>
      <c r="H189" s="9"/>
      <c r="I189" s="200"/>
      <c r="J189" s="18"/>
      <c r="K189" s="18"/>
      <c r="L189" s="18"/>
      <c r="M189" s="18"/>
      <c r="N189" s="18"/>
      <c r="O189" s="352"/>
      <c r="P189" s="352"/>
      <c r="Q189" s="352"/>
      <c r="R189" s="352"/>
      <c r="S189" s="352"/>
      <c r="T189" s="352"/>
      <c r="U189" s="352"/>
      <c r="V189" s="352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</row>
    <row r="190" spans="1:83" ht="15" customHeight="1" x14ac:dyDescent="0.25">
      <c r="A190" s="53"/>
      <c r="B190" s="70"/>
      <c r="C190" s="70"/>
      <c r="D190" s="70"/>
      <c r="E190" s="200"/>
      <c r="F190" s="200"/>
      <c r="G190" s="253"/>
      <c r="H190" s="310"/>
      <c r="I190" s="200"/>
      <c r="J190" s="18"/>
      <c r="K190" s="18"/>
      <c r="L190" s="18"/>
      <c r="M190" s="18"/>
      <c r="N190" s="18"/>
      <c r="O190" s="352"/>
      <c r="P190" s="352"/>
      <c r="Q190" s="352"/>
      <c r="R190" s="352"/>
      <c r="S190" s="352"/>
      <c r="T190" s="352"/>
      <c r="U190" s="352"/>
      <c r="V190" s="352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</row>
    <row r="191" spans="1:83" s="131" customFormat="1" ht="15.95" customHeight="1" thickBot="1" x14ac:dyDescent="0.25">
      <c r="B191" s="122"/>
      <c r="C191" s="122"/>
      <c r="D191" s="123" t="s">
        <v>266</v>
      </c>
      <c r="E191" s="212"/>
      <c r="F191" s="212"/>
      <c r="G191" s="255"/>
      <c r="H191" s="301"/>
      <c r="I191" s="212"/>
      <c r="J191" s="18"/>
      <c r="K191" s="18"/>
      <c r="L191" s="18"/>
      <c r="M191" s="18"/>
      <c r="N191" s="18"/>
      <c r="O191" s="352"/>
      <c r="P191" s="352"/>
      <c r="Q191" s="352"/>
      <c r="R191" s="352"/>
      <c r="S191" s="352"/>
      <c r="T191" s="352"/>
      <c r="U191" s="352"/>
      <c r="V191" s="352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</row>
    <row r="192" spans="1:83" ht="15.95" customHeight="1" thickBot="1" x14ac:dyDescent="0.3">
      <c r="A192" s="25" t="s">
        <v>183</v>
      </c>
      <c r="B192" s="87"/>
      <c r="C192" s="87"/>
      <c r="D192" s="87"/>
      <c r="E192" s="208">
        <f>SUM(E162)</f>
        <v>2816610</v>
      </c>
      <c r="F192" s="208">
        <f>SUM(F162)</f>
        <v>2820147</v>
      </c>
      <c r="G192" s="208">
        <f>SUM(G162)</f>
        <v>2316326.54</v>
      </c>
      <c r="H192" s="357">
        <f t="shared" ref="H192:H195" si="29">SUM(G192/F192)*100</f>
        <v>82.134957503988275</v>
      </c>
      <c r="I192" s="208">
        <f>SUM(I162)</f>
        <v>2991651</v>
      </c>
    </row>
    <row r="193" spans="1:9" ht="15.95" customHeight="1" thickBot="1" x14ac:dyDescent="0.3">
      <c r="A193" s="24" t="s">
        <v>260</v>
      </c>
      <c r="B193" s="65"/>
      <c r="C193" s="81"/>
      <c r="D193" s="81"/>
      <c r="E193" s="208">
        <f>SUM(E174)</f>
        <v>16845</v>
      </c>
      <c r="F193" s="208">
        <f>SUM(F174)</f>
        <v>179370</v>
      </c>
      <c r="G193" s="208">
        <f>SUM(G174)</f>
        <v>253796.81000000003</v>
      </c>
      <c r="H193" s="357">
        <f t="shared" si="29"/>
        <v>141.49345486982216</v>
      </c>
      <c r="I193" s="208">
        <f>SUM(I174)</f>
        <v>253797</v>
      </c>
    </row>
    <row r="194" spans="1:9" ht="15" customHeight="1" thickBot="1" x14ac:dyDescent="0.3">
      <c r="A194" s="25" t="s">
        <v>263</v>
      </c>
      <c r="B194" s="88"/>
      <c r="C194" s="87"/>
      <c r="D194" s="87"/>
      <c r="E194" s="208">
        <f>SUM(E185)</f>
        <v>3946</v>
      </c>
      <c r="F194" s="208">
        <f>SUM(F185)</f>
        <v>31692</v>
      </c>
      <c r="G194" s="208">
        <f>SUM(G185)</f>
        <v>122019.78</v>
      </c>
      <c r="H194" s="357">
        <f t="shared" si="29"/>
        <v>385.01760696705793</v>
      </c>
      <c r="I194" s="208">
        <f>SUM(I185)</f>
        <v>92266</v>
      </c>
    </row>
    <row r="195" spans="1:9" s="16" customFormat="1" ht="15.95" customHeight="1" thickBot="1" x14ac:dyDescent="0.3">
      <c r="A195" s="20" t="s">
        <v>394</v>
      </c>
      <c r="B195" s="84"/>
      <c r="C195" s="68"/>
      <c r="D195" s="68"/>
      <c r="E195" s="206">
        <f t="shared" ref="E195:G195" si="30">SUM(E192:E194)</f>
        <v>2837401</v>
      </c>
      <c r="F195" s="206">
        <f t="shared" ref="F195" si="31">SUM(F192:F194)</f>
        <v>3031209</v>
      </c>
      <c r="G195" s="206">
        <f t="shared" si="30"/>
        <v>2692143.13</v>
      </c>
      <c r="H195" s="356">
        <f t="shared" si="29"/>
        <v>88.814170517440388</v>
      </c>
      <c r="I195" s="206">
        <f t="shared" ref="I195" si="32">SUM(I192:I194)</f>
        <v>3337714</v>
      </c>
    </row>
    <row r="196" spans="1:9" x14ac:dyDescent="0.2">
      <c r="G196" s="50"/>
    </row>
    <row r="197" spans="1:9" x14ac:dyDescent="0.2">
      <c r="G197" s="50"/>
    </row>
    <row r="198" spans="1:9" x14ac:dyDescent="0.2">
      <c r="E198" s="134"/>
      <c r="F198" s="134"/>
      <c r="H198" s="134"/>
      <c r="I198" s="134"/>
    </row>
    <row r="202" spans="1:9" x14ac:dyDescent="0.2">
      <c r="G202" s="223"/>
      <c r="H202" s="223"/>
      <c r="I202" s="223"/>
    </row>
    <row r="204" spans="1:9" x14ac:dyDescent="0.2">
      <c r="D204" s="56"/>
      <c r="E204" s="56"/>
      <c r="F204" s="56"/>
      <c r="G204" s="222"/>
      <c r="H204" s="222"/>
      <c r="I204" s="222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1-9-2019</vt:lpstr>
      <vt:lpstr>Príjmy 1-9-2019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2019-11-26T12:56:36Z</cp:lastPrinted>
  <dcterms:created xsi:type="dcterms:W3CDTF">1997-01-24T11:07:25Z</dcterms:created>
  <dcterms:modified xsi:type="dcterms:W3CDTF">2019-11-26T13:02:06Z</dcterms:modified>
</cp:coreProperties>
</file>