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9\OZ 11.12.2019\"/>
    </mc:Choice>
  </mc:AlternateContent>
  <bookViews>
    <workbookView xWindow="-105" yWindow="1065" windowWidth="17505" windowHeight="7950" activeTab="1"/>
  </bookViews>
  <sheets>
    <sheet name="Výdavky 2020-2021" sheetId="9" r:id="rId1"/>
    <sheet name="Príjmy 2020-2021" sheetId="8" r:id="rId2"/>
  </sheets>
  <calcPr calcId="152511" calcOnSave="0"/>
</workbook>
</file>

<file path=xl/calcChain.xml><?xml version="1.0" encoding="utf-8"?>
<calcChain xmlns="http://schemas.openxmlformats.org/spreadsheetml/2006/main">
  <c r="L192" i="8" l="1"/>
  <c r="L141" i="8"/>
  <c r="L601" i="9" l="1"/>
  <c r="K601" i="9"/>
  <c r="J601" i="9"/>
  <c r="I208" i="8"/>
  <c r="J208" i="8"/>
  <c r="K208" i="8"/>
  <c r="I171" i="8"/>
  <c r="J171" i="8"/>
  <c r="K171" i="8"/>
  <c r="I139" i="8"/>
  <c r="J139" i="8"/>
  <c r="K139" i="8"/>
  <c r="I126" i="8"/>
  <c r="J126" i="8"/>
  <c r="K126" i="8"/>
  <c r="I117" i="8"/>
  <c r="J117" i="8"/>
  <c r="K117" i="8"/>
  <c r="I114" i="8"/>
  <c r="J114" i="8"/>
  <c r="K114" i="8"/>
  <c r="I111" i="8"/>
  <c r="J111" i="8"/>
  <c r="K111" i="8"/>
  <c r="I77" i="8"/>
  <c r="J77" i="8"/>
  <c r="K77" i="8"/>
  <c r="I68" i="8"/>
  <c r="J68" i="8"/>
  <c r="K68" i="8"/>
  <c r="I43" i="8"/>
  <c r="J43" i="8"/>
  <c r="K43" i="8"/>
  <c r="I31" i="8"/>
  <c r="J31" i="8"/>
  <c r="K31" i="8"/>
  <c r="I27" i="8"/>
  <c r="J27" i="8"/>
  <c r="K27" i="8"/>
  <c r="K194" i="8"/>
  <c r="K195" i="8" s="1"/>
  <c r="I194" i="8"/>
  <c r="J194" i="8"/>
  <c r="I183" i="8"/>
  <c r="I184" i="8" s="1"/>
  <c r="J183" i="8"/>
  <c r="J184" i="8" s="1"/>
  <c r="J588" i="9" l="1"/>
  <c r="K588" i="9"/>
  <c r="L588" i="9"/>
  <c r="J575" i="9"/>
  <c r="K575" i="9"/>
  <c r="L575" i="9"/>
  <c r="L576" i="9" s="1"/>
  <c r="J513" i="9"/>
  <c r="K513" i="9"/>
  <c r="L513" i="9"/>
  <c r="J508" i="9"/>
  <c r="K508" i="9"/>
  <c r="L508" i="9"/>
  <c r="J501" i="9"/>
  <c r="K501" i="9"/>
  <c r="L501" i="9"/>
  <c r="J493" i="9"/>
  <c r="K493" i="9"/>
  <c r="L493" i="9"/>
  <c r="J488" i="9"/>
  <c r="K488" i="9"/>
  <c r="L488" i="9"/>
  <c r="J485" i="9"/>
  <c r="K485" i="9"/>
  <c r="L485" i="9"/>
  <c r="J480" i="9"/>
  <c r="K480" i="9"/>
  <c r="L480" i="9"/>
  <c r="J465" i="9"/>
  <c r="K465" i="9"/>
  <c r="L465" i="9"/>
  <c r="J461" i="9"/>
  <c r="K461" i="9"/>
  <c r="L461" i="9"/>
  <c r="J448" i="9"/>
  <c r="K448" i="9"/>
  <c r="L448" i="9"/>
  <c r="J440" i="9"/>
  <c r="K440" i="9"/>
  <c r="L440" i="9"/>
  <c r="J432" i="9"/>
  <c r="K432" i="9"/>
  <c r="L432" i="9"/>
  <c r="J425" i="9"/>
  <c r="K425" i="9"/>
  <c r="L425" i="9"/>
  <c r="J388" i="9"/>
  <c r="K388" i="9"/>
  <c r="L388" i="9"/>
  <c r="J353" i="9"/>
  <c r="K353" i="9"/>
  <c r="L353" i="9"/>
  <c r="J348" i="9"/>
  <c r="K348" i="9"/>
  <c r="L348" i="9"/>
  <c r="J343" i="9"/>
  <c r="K343" i="9"/>
  <c r="L343" i="9"/>
  <c r="J272" i="9"/>
  <c r="K272" i="9"/>
  <c r="L272" i="9"/>
  <c r="J262" i="9"/>
  <c r="K262" i="9"/>
  <c r="L262" i="9"/>
  <c r="J228" i="9"/>
  <c r="K228" i="9"/>
  <c r="L228" i="9"/>
  <c r="J221" i="9"/>
  <c r="K221" i="9"/>
  <c r="L221" i="9"/>
  <c r="J212" i="9"/>
  <c r="K212" i="9"/>
  <c r="L212" i="9"/>
  <c r="J189" i="9"/>
  <c r="K189" i="9"/>
  <c r="L189" i="9"/>
  <c r="J177" i="9"/>
  <c r="K177" i="9"/>
  <c r="L177" i="9"/>
  <c r="J151" i="9"/>
  <c r="K151" i="9"/>
  <c r="L151" i="9"/>
  <c r="J134" i="9"/>
  <c r="K134" i="9"/>
  <c r="L134" i="9"/>
  <c r="J128" i="9"/>
  <c r="K128" i="9"/>
  <c r="L128" i="9"/>
  <c r="J117" i="9"/>
  <c r="K117" i="9"/>
  <c r="L117" i="9"/>
  <c r="J111" i="9"/>
  <c r="K111" i="9"/>
  <c r="L111" i="9"/>
  <c r="J99" i="9"/>
  <c r="K99" i="9"/>
  <c r="L99" i="9"/>
  <c r="J94" i="9"/>
  <c r="K94" i="9"/>
  <c r="L94" i="9"/>
  <c r="J83" i="9"/>
  <c r="K83" i="9"/>
  <c r="L83" i="9"/>
  <c r="J76" i="9"/>
  <c r="K76" i="9"/>
  <c r="L76" i="9"/>
  <c r="I195" i="8"/>
  <c r="J195" i="8"/>
  <c r="F601" i="9"/>
  <c r="F596" i="9"/>
  <c r="F508" i="9"/>
  <c r="I461" i="9" l="1"/>
  <c r="H111" i="8"/>
  <c r="L589" i="9" l="1"/>
  <c r="E194" i="8"/>
  <c r="I262" i="9" l="1"/>
  <c r="H262" i="9"/>
  <c r="H208" i="8"/>
  <c r="F208" i="8"/>
  <c r="G207" i="8"/>
  <c r="G205" i="8"/>
  <c r="M201" i="8"/>
  <c r="M202" i="8" s="1"/>
  <c r="K201" i="8"/>
  <c r="K202" i="8" s="1"/>
  <c r="J201" i="8"/>
  <c r="J202" i="8" s="1"/>
  <c r="I201" i="8"/>
  <c r="I202" i="8" s="1"/>
  <c r="H201" i="8"/>
  <c r="H202" i="8" s="1"/>
  <c r="G201" i="8"/>
  <c r="G202" i="8" s="1"/>
  <c r="E201" i="8"/>
  <c r="E202" i="8" s="1"/>
  <c r="H194" i="8"/>
  <c r="H195" i="8" s="1"/>
  <c r="G194" i="8"/>
  <c r="F194" i="8"/>
  <c r="F195" i="8" s="1"/>
  <c r="R192" i="8"/>
  <c r="R193" i="8" s="1"/>
  <c r="Q192" i="8"/>
  <c r="Q193" i="8" s="1"/>
  <c r="P192" i="8"/>
  <c r="P193" i="8" s="1"/>
  <c r="O192" i="8"/>
  <c r="O193" i="8" s="1"/>
  <c r="N192" i="8"/>
  <c r="N193" i="8" s="1"/>
  <c r="M192" i="8"/>
  <c r="M193" i="8" s="1"/>
  <c r="L193" i="8"/>
  <c r="E184" i="8"/>
  <c r="E206" i="8" s="1"/>
  <c r="H183" i="8"/>
  <c r="H184" i="8" s="1"/>
  <c r="G183" i="8"/>
  <c r="R173" i="8"/>
  <c r="Q173" i="8"/>
  <c r="P173" i="8"/>
  <c r="O173" i="8"/>
  <c r="N173" i="8"/>
  <c r="M173" i="8"/>
  <c r="L173" i="8"/>
  <c r="H171" i="8"/>
  <c r="G171" i="8"/>
  <c r="F171" i="8"/>
  <c r="E171" i="8"/>
  <c r="R141" i="8"/>
  <c r="Q141" i="8"/>
  <c r="P141" i="8"/>
  <c r="O141" i="8"/>
  <c r="N141" i="8"/>
  <c r="M141" i="8"/>
  <c r="H139" i="8"/>
  <c r="G139" i="8"/>
  <c r="F139" i="8"/>
  <c r="E139" i="8"/>
  <c r="H126" i="8"/>
  <c r="G126" i="8"/>
  <c r="F126" i="8"/>
  <c r="E126" i="8"/>
  <c r="L125" i="8" s="1"/>
  <c r="R125" i="8"/>
  <c r="Q125" i="8"/>
  <c r="P125" i="8"/>
  <c r="O125" i="8"/>
  <c r="N125" i="8"/>
  <c r="M125" i="8"/>
  <c r="H117" i="8"/>
  <c r="G117" i="8"/>
  <c r="F117" i="8"/>
  <c r="E117" i="8"/>
  <c r="L116" i="8" s="1"/>
  <c r="R116" i="8"/>
  <c r="Q116" i="8"/>
  <c r="P116" i="8"/>
  <c r="O116" i="8"/>
  <c r="N116" i="8"/>
  <c r="M116" i="8"/>
  <c r="G114" i="8"/>
  <c r="F114" i="8"/>
  <c r="E114" i="8"/>
  <c r="L113" i="8" s="1"/>
  <c r="R113" i="8"/>
  <c r="Q113" i="8"/>
  <c r="P113" i="8"/>
  <c r="O113" i="8"/>
  <c r="N113" i="8"/>
  <c r="M113" i="8"/>
  <c r="G111" i="8"/>
  <c r="E111" i="8"/>
  <c r="L110" i="8" s="1"/>
  <c r="R110" i="8"/>
  <c r="Q110" i="8"/>
  <c r="P110" i="8"/>
  <c r="O110" i="8"/>
  <c r="N110" i="8"/>
  <c r="M110" i="8"/>
  <c r="H77" i="8"/>
  <c r="O76" i="8" s="1"/>
  <c r="G77" i="8"/>
  <c r="F77" i="8"/>
  <c r="E77" i="8"/>
  <c r="L76" i="8" s="1"/>
  <c r="R76" i="8"/>
  <c r="Q76" i="8"/>
  <c r="P76" i="8"/>
  <c r="N76" i="8"/>
  <c r="M76" i="8"/>
  <c r="R68" i="8"/>
  <c r="Q68" i="8"/>
  <c r="P68" i="8"/>
  <c r="O68" i="8"/>
  <c r="H68" i="8"/>
  <c r="G68" i="8"/>
  <c r="N68" i="8" s="1"/>
  <c r="F68" i="8"/>
  <c r="M68" i="8" s="1"/>
  <c r="E68" i="8"/>
  <c r="L68" i="8" s="1"/>
  <c r="R43" i="8"/>
  <c r="Q43" i="8"/>
  <c r="P43" i="8"/>
  <c r="O43" i="8"/>
  <c r="N43" i="8"/>
  <c r="H43" i="8"/>
  <c r="G43" i="8"/>
  <c r="F43" i="8"/>
  <c r="M43" i="8" s="1"/>
  <c r="E43" i="8"/>
  <c r="L43" i="8" s="1"/>
  <c r="R31" i="8"/>
  <c r="Q31" i="8"/>
  <c r="P31" i="8"/>
  <c r="H31" i="8"/>
  <c r="O31" i="8" s="1"/>
  <c r="G31" i="8"/>
  <c r="N31" i="8" s="1"/>
  <c r="F31" i="8"/>
  <c r="M31" i="8" s="1"/>
  <c r="E31" i="8"/>
  <c r="L31" i="8" s="1"/>
  <c r="R27" i="8"/>
  <c r="Q27" i="8"/>
  <c r="P27" i="8"/>
  <c r="H27" i="8"/>
  <c r="G27" i="8"/>
  <c r="N27" i="8" s="1"/>
  <c r="F27" i="8"/>
  <c r="M27" i="8" s="1"/>
  <c r="E27" i="8"/>
  <c r="L27" i="8" s="1"/>
  <c r="I593" i="9"/>
  <c r="I588" i="9"/>
  <c r="I589" i="9" s="1"/>
  <c r="I595" i="9" s="1"/>
  <c r="I575" i="9"/>
  <c r="I576" i="9" s="1"/>
  <c r="I594" i="9" s="1"/>
  <c r="I513" i="9"/>
  <c r="I508" i="9"/>
  <c r="I501" i="9"/>
  <c r="I493" i="9"/>
  <c r="I488" i="9"/>
  <c r="I485" i="9"/>
  <c r="I480" i="9"/>
  <c r="I465" i="9"/>
  <c r="I448" i="9"/>
  <c r="I440" i="9"/>
  <c r="I432" i="9"/>
  <c r="I425" i="9"/>
  <c r="I388" i="9"/>
  <c r="I353" i="9"/>
  <c r="I348" i="9"/>
  <c r="I343" i="9"/>
  <c r="I272" i="9"/>
  <c r="I228" i="9"/>
  <c r="I221" i="9"/>
  <c r="I212" i="9"/>
  <c r="I189" i="9"/>
  <c r="I177" i="9"/>
  <c r="I151" i="9"/>
  <c r="I134" i="9"/>
  <c r="I128" i="9"/>
  <c r="I117" i="9"/>
  <c r="I111" i="9"/>
  <c r="I99" i="9"/>
  <c r="I94" i="9"/>
  <c r="I76" i="9"/>
  <c r="H601" i="9"/>
  <c r="H588" i="9"/>
  <c r="H589" i="9" s="1"/>
  <c r="H575" i="9"/>
  <c r="H576" i="9" s="1"/>
  <c r="H513" i="9"/>
  <c r="H508" i="9"/>
  <c r="H501" i="9"/>
  <c r="H493" i="9"/>
  <c r="H488" i="9"/>
  <c r="H485" i="9"/>
  <c r="H480" i="9"/>
  <c r="H465" i="9"/>
  <c r="H461" i="9"/>
  <c r="H448" i="9"/>
  <c r="H440" i="9"/>
  <c r="H432" i="9"/>
  <c r="H425" i="9"/>
  <c r="H388" i="9"/>
  <c r="H353" i="9"/>
  <c r="H348" i="9"/>
  <c r="H343" i="9"/>
  <c r="H272" i="9"/>
  <c r="H228" i="9"/>
  <c r="H221" i="9"/>
  <c r="H212" i="9"/>
  <c r="H189" i="9"/>
  <c r="H177" i="9"/>
  <c r="H151" i="9"/>
  <c r="H134" i="9"/>
  <c r="H128" i="9"/>
  <c r="H117" i="9"/>
  <c r="H111" i="9"/>
  <c r="H99" i="9"/>
  <c r="H94" i="9"/>
  <c r="H76" i="9"/>
  <c r="L595" i="9"/>
  <c r="K589" i="9"/>
  <c r="K595" i="9" s="1"/>
  <c r="L594" i="9"/>
  <c r="K576" i="9"/>
  <c r="K594" i="9" l="1"/>
  <c r="K596" i="9" s="1"/>
  <c r="G208" i="8"/>
  <c r="P174" i="8"/>
  <c r="M174" i="8"/>
  <c r="N174" i="8"/>
  <c r="R174" i="8"/>
  <c r="L174" i="8"/>
  <c r="Q174" i="8"/>
  <c r="O27" i="8"/>
  <c r="O174" i="8" s="1"/>
  <c r="E195" i="8"/>
  <c r="E207" i="8" s="1"/>
  <c r="E208" i="8" s="1"/>
  <c r="I601" i="9"/>
  <c r="L201" i="8"/>
  <c r="L202" i="8" s="1"/>
  <c r="N201" i="8"/>
  <c r="N202" i="8" s="1"/>
  <c r="O201" i="8"/>
  <c r="O202" i="8" s="1"/>
  <c r="P201" i="8"/>
  <c r="P202" i="8" s="1"/>
  <c r="Q201" i="8"/>
  <c r="Q202" i="8" s="1"/>
  <c r="R201" i="8"/>
  <c r="R202" i="8" s="1"/>
  <c r="I596" i="9"/>
  <c r="L596" i="9"/>
  <c r="I603" i="9" l="1"/>
  <c r="G480" i="9"/>
  <c r="F480" i="9"/>
  <c r="J593" i="9" l="1"/>
  <c r="J589" i="9"/>
  <c r="J595" i="9" s="1"/>
  <c r="J576" i="9"/>
  <c r="N189" i="9"/>
  <c r="P189" i="9"/>
  <c r="G189" i="9"/>
  <c r="M189" i="9" s="1"/>
  <c r="J594" i="9" l="1"/>
  <c r="J596" i="9" s="1"/>
  <c r="O189" i="9"/>
  <c r="F488" i="9" l="1"/>
  <c r="G488" i="9"/>
  <c r="F212" i="9" l="1"/>
  <c r="G212" i="9"/>
  <c r="F177" i="9"/>
  <c r="F221" i="9"/>
  <c r="G128" i="9"/>
  <c r="F128" i="9"/>
  <c r="G588" i="9" l="1"/>
  <c r="G513" i="9"/>
  <c r="G501" i="9"/>
  <c r="G493" i="9"/>
  <c r="G485" i="9"/>
  <c r="G465" i="9"/>
  <c r="G461" i="9"/>
  <c r="G448" i="9"/>
  <c r="G440" i="9"/>
  <c r="G432" i="9"/>
  <c r="G353" i="9"/>
  <c r="G272" i="9"/>
  <c r="G228" i="9"/>
  <c r="G134" i="9"/>
  <c r="G117" i="9"/>
  <c r="F501" i="9"/>
  <c r="F513" i="9"/>
  <c r="F432" i="9"/>
  <c r="G576" i="9" l="1"/>
  <c r="G589" i="9"/>
  <c r="F228" i="9"/>
  <c r="F576" i="9"/>
  <c r="F485" i="9"/>
  <c r="F465" i="9"/>
  <c r="F272" i="9"/>
  <c r="F134" i="9"/>
  <c r="F117" i="9"/>
  <c r="F440" i="9" l="1"/>
  <c r="F588" i="9"/>
  <c r="F589" i="9" s="1"/>
  <c r="F493" i="9"/>
  <c r="F448" i="9"/>
  <c r="F94" i="9" l="1"/>
  <c r="M588" i="9" l="1"/>
  <c r="M513" i="9"/>
  <c r="M488" i="9"/>
  <c r="M461" i="9"/>
  <c r="M425" i="9"/>
  <c r="M348" i="9"/>
  <c r="M343" i="9"/>
  <c r="M177" i="9"/>
  <c r="M388" i="9" l="1"/>
  <c r="M485" i="9"/>
  <c r="M589" i="9" l="1"/>
  <c r="G595" i="9" s="1"/>
  <c r="N588" i="9"/>
  <c r="N589" i="9" s="1"/>
  <c r="O588" i="9"/>
  <c r="O589" i="9" s="1"/>
  <c r="P588" i="9"/>
  <c r="P589" i="9" s="1"/>
  <c r="M575" i="9"/>
  <c r="M576" i="9" s="1"/>
  <c r="G594" i="9" s="1"/>
  <c r="N575" i="9"/>
  <c r="N576" i="9" s="1"/>
  <c r="O575" i="9"/>
  <c r="O576" i="9" s="1"/>
  <c r="N513" i="9"/>
  <c r="O513" i="9"/>
  <c r="P513" i="9"/>
  <c r="M508" i="9"/>
  <c r="N508" i="9"/>
  <c r="O508" i="9"/>
  <c r="P508" i="9"/>
  <c r="M501" i="9"/>
  <c r="N501" i="9"/>
  <c r="O501" i="9"/>
  <c r="P501" i="9"/>
  <c r="M493" i="9"/>
  <c r="N493" i="9"/>
  <c r="O493" i="9"/>
  <c r="P493" i="9"/>
  <c r="N488" i="9"/>
  <c r="O488" i="9"/>
  <c r="P488" i="9"/>
  <c r="N485" i="9"/>
  <c r="O485" i="9"/>
  <c r="P485" i="9"/>
  <c r="M480" i="9"/>
  <c r="N480" i="9"/>
  <c r="O480" i="9"/>
  <c r="P480" i="9"/>
  <c r="M465" i="9"/>
  <c r="N465" i="9"/>
  <c r="O465" i="9"/>
  <c r="P465" i="9"/>
  <c r="N461" i="9"/>
  <c r="O461" i="9"/>
  <c r="P461" i="9"/>
  <c r="M448" i="9"/>
  <c r="N448" i="9"/>
  <c r="O448" i="9"/>
  <c r="P448" i="9"/>
  <c r="M440" i="9"/>
  <c r="N440" i="9"/>
  <c r="O440" i="9"/>
  <c r="P440" i="9"/>
  <c r="M432" i="9"/>
  <c r="M353" i="9"/>
  <c r="M272" i="9"/>
  <c r="M262" i="9"/>
  <c r="M228" i="9"/>
  <c r="M221" i="9"/>
  <c r="M212" i="9"/>
  <c r="M151" i="9"/>
  <c r="M134" i="9"/>
  <c r="M128" i="9"/>
  <c r="M117" i="9"/>
  <c r="M111" i="9"/>
  <c r="M99" i="9"/>
  <c r="M94" i="9"/>
  <c r="M83" i="9"/>
  <c r="M76" i="9"/>
  <c r="M514" i="9" l="1"/>
  <c r="G593" i="9" s="1"/>
  <c r="P575" i="9"/>
  <c r="P576" i="9" s="1"/>
  <c r="P432" i="9"/>
  <c r="P425" i="9"/>
  <c r="P388" i="9"/>
  <c r="P353" i="9"/>
  <c r="P348" i="9"/>
  <c r="P343" i="9"/>
  <c r="P272" i="9"/>
  <c r="P262" i="9"/>
  <c r="P228" i="9"/>
  <c r="P221" i="9"/>
  <c r="P212" i="9"/>
  <c r="P177" i="9"/>
  <c r="P151" i="9"/>
  <c r="P134" i="9"/>
  <c r="P128" i="9"/>
  <c r="P117" i="9"/>
  <c r="P111" i="9"/>
  <c r="P94" i="9"/>
  <c r="P83" i="9"/>
  <c r="P76" i="9"/>
  <c r="G596" i="9" l="1"/>
  <c r="O128" i="9"/>
  <c r="N128" i="9"/>
  <c r="O432" i="9" l="1"/>
  <c r="O425" i="9"/>
  <c r="O388" i="9"/>
  <c r="O353" i="9"/>
  <c r="O348" i="9"/>
  <c r="O343" i="9"/>
  <c r="O272" i="9"/>
  <c r="O262" i="9"/>
  <c r="O228" i="9"/>
  <c r="O221" i="9"/>
  <c r="O212" i="9"/>
  <c r="O177" i="9"/>
  <c r="O151" i="9"/>
  <c r="O134" i="9"/>
  <c r="O117" i="9"/>
  <c r="O111" i="9"/>
  <c r="O99" i="9"/>
  <c r="P99" i="9"/>
  <c r="O94" i="9"/>
  <c r="O83" i="9"/>
  <c r="O76" i="9"/>
  <c r="O514" i="9" l="1"/>
  <c r="P514" i="9"/>
  <c r="N432" i="9"/>
  <c r="N425" i="9"/>
  <c r="N388" i="9"/>
  <c r="N353" i="9"/>
  <c r="N348" i="9"/>
  <c r="N343" i="9"/>
  <c r="N272" i="9"/>
  <c r="N262" i="9"/>
  <c r="N228" i="9"/>
  <c r="N221" i="9"/>
  <c r="N212" i="9"/>
  <c r="N177" i="9"/>
  <c r="N151" i="9"/>
  <c r="N134" i="9"/>
  <c r="N117" i="9"/>
  <c r="N111" i="9"/>
  <c r="N94" i="9" l="1"/>
  <c r="N83" i="9"/>
  <c r="N76" i="9"/>
  <c r="N99" i="9" l="1"/>
  <c r="N514" i="9" s="1"/>
  <c r="G603" i="9" l="1"/>
</calcChain>
</file>

<file path=xl/sharedStrings.xml><?xml version="1.0" encoding="utf-8"?>
<sst xmlns="http://schemas.openxmlformats.org/spreadsheetml/2006/main" count="1379" uniqueCount="1075">
  <si>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</si>
  <si>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</si>
  <si>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</si>
  <si>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</si>
  <si>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</si>
  <si>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</si>
  <si>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</si>
  <si>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</si>
  <si>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</si>
  <si>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</si>
  <si>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</si>
  <si>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</si>
  <si>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</si>
  <si>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</si>
  <si>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</si>
  <si>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</si>
  <si>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</si>
  <si>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</si>
  <si>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</si>
  <si>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</si>
  <si>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</si>
  <si>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</si>
  <si>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</si>
  <si>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</si>
  <si>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</si>
  <si>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</si>
  <si>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</si>
  <si>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</si>
  <si>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</si>
  <si>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</si>
  <si>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</si>
  <si>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</si>
  <si>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</si>
  <si>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</si>
  <si>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</si>
  <si>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</si>
  <si>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</si>
  <si>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</si>
  <si>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</si>
  <si>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</si>
  <si>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</si>
  <si>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</si>
  <si>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</si>
  <si>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</si>
  <si>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</si>
  <si>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</si>
  <si>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</si>
  <si>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</si>
  <si>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</si>
  <si>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</si>
  <si>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</si>
  <si>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</si>
  <si>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</si>
  <si>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</si>
  <si>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</si>
  <si>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</si>
  <si>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</si>
  <si>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</si>
  <si>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</si>
  <si>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</si>
  <si>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</si>
  <si>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</si>
  <si>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</si>
  <si>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</si>
  <si>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</si>
  <si>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</si>
  <si>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</si>
  <si>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</si>
  <si>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</si>
  <si>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</si>
  <si>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</si>
  <si>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</si>
  <si>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</si>
  <si>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</si>
  <si>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</si>
  <si>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</si>
  <si>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</si>
  <si>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</si>
  <si>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</si>
  <si>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</si>
  <si>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</si>
  <si>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</si>
  <si>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</si>
  <si>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</si>
  <si>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</si>
  <si>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</si>
  <si>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</si>
  <si>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</si>
  <si>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</si>
  <si>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</si>
  <si>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</si>
  <si>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</si>
  <si>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</si>
  <si>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</si>
  <si>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</si>
  <si>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</si>
  <si>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</si>
  <si>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</si>
  <si>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</si>
  <si>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</si>
  <si>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</si>
  <si>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</si>
  <si>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</si>
  <si>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</si>
  <si>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</si>
  <si>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</si>
  <si>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</si>
  <si>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</si>
  <si>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</si>
  <si>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</si>
  <si>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</si>
  <si>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</si>
  <si>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</si>
  <si>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</si>
  <si>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</si>
  <si>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</si>
  <si>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</si>
  <si>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</si>
  <si>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</si>
  <si>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</si>
  <si>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</si>
  <si>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</si>
  <si>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</si>
  <si>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</si>
  <si>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</si>
  <si>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</si>
  <si>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</si>
  <si>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</si>
  <si>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</si>
  <si>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</si>
  <si>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</si>
  <si>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</si>
  <si>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</si>
  <si>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</si>
  <si>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</si>
  <si>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</si>
  <si>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</si>
  <si>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</si>
  <si>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</si>
  <si>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</si>
  <si>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</si>
  <si>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</si>
  <si>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</si>
  <si>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</si>
  <si>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</si>
  <si>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</si>
  <si>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</si>
  <si>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</si>
  <si>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</si>
  <si>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</si>
  <si>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</si>
  <si>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</si>
  <si>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</si>
  <si>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</si>
  <si>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</si>
  <si>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</si>
  <si>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</si>
  <si>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</si>
  <si>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</si>
  <si>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</si>
  <si>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</si>
  <si>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</si>
  <si>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</si>
  <si>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</si>
  <si>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</si>
  <si>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</si>
  <si>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</si>
  <si>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</si>
  <si>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</si>
  <si>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</si>
  <si>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</si>
  <si>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</si>
  <si>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</si>
  <si>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</si>
  <si>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</si>
  <si>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</si>
  <si>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</si>
  <si>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</si>
  <si>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</si>
  <si>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</si>
  <si>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</si>
  <si>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</si>
  <si>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</si>
  <si>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</si>
  <si>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</si>
  <si>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</si>
  <si>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</si>
  <si>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</si>
  <si>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</si>
  <si>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</si>
  <si>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</si>
  <si>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</si>
  <si>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</si>
  <si>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</si>
  <si>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</si>
  <si>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</si>
  <si>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</si>
  <si>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</si>
  <si>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</si>
  <si>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</si>
  <si>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</si>
  <si>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</si>
  <si>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</si>
  <si>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z prenajatých pozemkov, z reklam.tabúľ </t>
  </si>
  <si>
    <t>212003-03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</si>
  <si>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</si>
  <si>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</si>
  <si>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</si>
  <si>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</si>
  <si>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</si>
  <si>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</si>
  <si>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</si>
  <si>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</si>
  <si>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</si>
  <si>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</si>
  <si>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</si>
  <si>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</si>
  <si>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</si>
  <si>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</si>
  <si>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</si>
  <si>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</si>
  <si>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</si>
  <si>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</si>
  <si>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</si>
  <si>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</si>
  <si>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</si>
  <si>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</si>
  <si>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>133013-04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</si>
  <si>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</si>
  <si>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</si>
  <si>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</si>
  <si>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</si>
  <si>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</si>
  <si>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</si>
  <si>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</si>
  <si>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</si>
  <si>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</si>
  <si>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</si>
  <si>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</si>
  <si>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</si>
  <si>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</si>
  <si>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</si>
  <si>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</si>
  <si>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</si>
  <si>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</si>
  <si>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</si>
  <si>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</si>
  <si>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</si>
  <si>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</si>
  <si>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</si>
  <si>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</si>
  <si>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</si>
  <si>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</si>
  <si>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</si>
  <si>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</si>
  <si>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</si>
  <si>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</si>
  <si>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</si>
  <si>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</si>
  <si>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</si>
  <si>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</si>
  <si>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</si>
  <si>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</si>
  <si>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</si>
  <si>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</si>
  <si>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</si>
  <si>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</si>
  <si>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</si>
  <si>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</si>
  <si>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</si>
  <si>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</si>
  <si>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</si>
  <si>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</si>
  <si>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</si>
  <si>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</si>
  <si>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</si>
  <si>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</si>
  <si>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</si>
  <si>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</si>
  <si>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</si>
  <si>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</si>
  <si>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</si>
  <si>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</si>
  <si>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</si>
  <si>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</si>
  <si>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</si>
  <si>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</si>
  <si>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</si>
  <si>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</si>
  <si>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</si>
  <si>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</si>
  <si>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</si>
  <si>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</si>
  <si>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</si>
  <si>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</si>
  <si>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</si>
  <si>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</si>
  <si>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</si>
  <si>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</si>
  <si>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</si>
  <si>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</si>
  <si>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</si>
  <si>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</si>
  <si>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</si>
  <si>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</si>
  <si>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</si>
  <si>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</si>
  <si>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</si>
  <si>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</si>
  <si>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</si>
  <si>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</si>
  <si>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</si>
  <si>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</si>
  <si>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312001-33</t>
  </si>
  <si>
    <t>Dotácia-škol.pomôcky žiakov v hmotnej núdzi v ZŠ</t>
  </si>
  <si>
    <t>Ostatná všeobecná prac.oblasť -odvody z dohôd</t>
  </si>
  <si>
    <t>Súdne a iné poplatky,popl.STK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</si>
  <si>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</si>
  <si>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</si>
  <si>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</si>
  <si>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</si>
  <si>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</si>
  <si>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</si>
  <si>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</si>
  <si>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</si>
  <si>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</si>
  <si>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</si>
  <si>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</si>
  <si>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</si>
  <si>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</si>
  <si>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</si>
  <si>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</si>
  <si>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</si>
  <si>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</si>
  <si>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</si>
  <si>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</si>
  <si>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</si>
  <si>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</si>
  <si>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</si>
  <si>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</si>
  <si>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</si>
  <si>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</si>
  <si>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</si>
  <si>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</si>
  <si>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</si>
  <si>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</si>
  <si>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</si>
  <si>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</si>
  <si>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</si>
  <si>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</si>
  <si>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</si>
  <si>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</si>
  <si>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</si>
  <si>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</si>
  <si>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</si>
  <si>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</si>
  <si>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</si>
  <si>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</si>
  <si>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</si>
  <si>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</si>
  <si>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</si>
  <si>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</si>
  <si>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</si>
  <si>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</si>
  <si>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</si>
  <si>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</si>
  <si>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</si>
  <si>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</si>
  <si>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</si>
  <si>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</si>
  <si>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</si>
  <si>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</si>
  <si>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</si>
  <si>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</si>
  <si>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</si>
  <si>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</si>
  <si>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</si>
  <si>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</si>
  <si>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</si>
  <si>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</si>
  <si>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</si>
  <si>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</si>
  <si>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</si>
  <si>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</si>
  <si>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</si>
  <si>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</si>
  <si>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</si>
  <si>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</si>
  <si>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</si>
  <si>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</si>
  <si>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</si>
  <si>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</si>
  <si>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</si>
  <si>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</si>
  <si>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</si>
  <si>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</si>
  <si>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</si>
  <si>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</si>
  <si>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</si>
  <si>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</si>
  <si>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</si>
  <si>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</si>
  <si>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</si>
  <si>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</si>
  <si>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</si>
  <si>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</si>
  <si>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</si>
  <si>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</si>
  <si>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</si>
  <si>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</si>
  <si>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</si>
  <si>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</si>
  <si>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</si>
  <si>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</si>
  <si>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</si>
  <si>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</si>
  <si>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</si>
  <si>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</si>
  <si>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</si>
  <si>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</si>
  <si>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</si>
  <si>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</si>
  <si>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</si>
  <si>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</si>
  <si>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</si>
  <si>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</si>
  <si>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</si>
  <si>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</si>
  <si>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</si>
  <si>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</si>
  <si>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</si>
  <si>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</si>
  <si>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</si>
  <si>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</si>
  <si>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CO- odvody z dohody- skladníka 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</si>
  <si>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</si>
  <si>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</si>
  <si>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</si>
  <si>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</si>
  <si>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</si>
  <si>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</si>
  <si>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</si>
  <si>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</si>
  <si>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</si>
  <si>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</si>
  <si>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</si>
  <si>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</si>
  <si>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</si>
  <si>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</si>
  <si>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</si>
  <si>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</si>
  <si>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</si>
  <si>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</si>
  <si>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</si>
  <si>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</si>
  <si>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</si>
  <si>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</si>
  <si>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</si>
  <si>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</si>
  <si>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</si>
  <si>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</si>
  <si>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</si>
  <si>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</si>
  <si>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</si>
  <si>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</si>
  <si>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</si>
  <si>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</si>
  <si>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</si>
  <si>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</si>
  <si>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</si>
  <si>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</si>
  <si>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</si>
  <si>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</si>
  <si>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</si>
  <si>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</si>
  <si>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</si>
  <si>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</si>
  <si>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</si>
  <si>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</si>
  <si>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</si>
  <si>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</si>
  <si>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</si>
  <si>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</si>
  <si>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</si>
  <si>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</si>
  <si>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</si>
  <si>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</si>
  <si>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</si>
  <si>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</si>
  <si>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</si>
  <si>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</si>
  <si>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</si>
  <si>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</si>
  <si>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</si>
  <si>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</si>
  <si>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</si>
  <si>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</si>
  <si>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</si>
  <si>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</si>
  <si>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</si>
  <si>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20 b.j.II.etapa č.247-materiál na opravy</t>
  </si>
  <si>
    <t>634004-03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</si>
  <si>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</si>
  <si>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</si>
  <si>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</si>
  <si>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</si>
  <si>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</si>
  <si>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</si>
  <si>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</si>
  <si>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</si>
  <si>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</si>
  <si>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</si>
  <si>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</si>
  <si>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</si>
  <si>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</si>
  <si>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</si>
  <si>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</si>
  <si>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</si>
  <si>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</si>
  <si>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</si>
  <si>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</si>
  <si>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</si>
  <si>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</si>
  <si>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</si>
  <si>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</si>
  <si>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</si>
  <si>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</si>
  <si>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</si>
  <si>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</si>
  <si>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</si>
  <si>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</si>
  <si>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</si>
  <si>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</si>
  <si>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</si>
  <si>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</si>
  <si>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</si>
  <si>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</si>
  <si>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</si>
  <si>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</si>
  <si>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</si>
  <si>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</si>
  <si>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</si>
  <si>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</si>
  <si>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</si>
  <si>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</si>
  <si>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</si>
  <si>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</si>
  <si>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</si>
  <si>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</si>
  <si>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</si>
  <si>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</si>
  <si>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</si>
  <si>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</si>
  <si>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</si>
  <si>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</si>
  <si>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</si>
  <si>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</si>
  <si>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</si>
  <si>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</si>
  <si>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312012-59</t>
  </si>
  <si>
    <t>PK-ZŠ-príspevok na učebnice-nenormatívne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</si>
  <si>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</si>
  <si>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</si>
  <si>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</si>
  <si>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</si>
  <si>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</si>
  <si>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</si>
  <si>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</si>
  <si>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</si>
  <si>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</si>
  <si>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</si>
  <si>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637026-02</t>
  </si>
  <si>
    <t>01,1,1</t>
  </si>
  <si>
    <t>Požiar.ochrana LR-občerstvenie pre deti na MDD</t>
  </si>
  <si>
    <t>637001-01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</si>
  <si>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</si>
  <si>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</si>
  <si>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</si>
  <si>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</si>
  <si>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</si>
  <si>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Detské ihriská- materiál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</si>
  <si>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</si>
  <si>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</si>
  <si>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</si>
  <si>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</si>
  <si>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</si>
  <si>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</si>
  <si>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</si>
  <si>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</si>
  <si>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</si>
  <si>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</si>
  <si>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</si>
  <si>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</si>
  <si>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</si>
  <si>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</si>
  <si>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</si>
  <si>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</si>
  <si>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</si>
  <si>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</si>
  <si>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</si>
  <si>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</si>
  <si>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</si>
  <si>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</si>
  <si>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</si>
  <si>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Kód zdroja 1318- prebytok hospodárenia za uplynulý rok-nevyčerpané dotácie</t>
  </si>
  <si>
    <t>Kód zdroja 46- iné zdroje-prebytok hospodárenia za uplynulý rok</t>
  </si>
  <si>
    <t>Prefakturácia-znalecké posudky pri predaj kolkov</t>
  </si>
  <si>
    <t>Stavebný poriad-dofinanc.od obce Kvašov -nedoplatky-dľa spl.kalendára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</si>
  <si>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</si>
  <si>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</si>
  <si>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</si>
  <si>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</si>
  <si>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</si>
  <si>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</si>
  <si>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</si>
  <si>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</si>
  <si>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</si>
  <si>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</si>
  <si>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</si>
  <si>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</si>
  <si>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Material-na opravy v obci, inf.tabule</t>
  </si>
  <si>
    <t>637004-01</t>
  </si>
  <si>
    <t>20 b.j.II.etapa č.247-deratizácia v budove</t>
  </si>
  <si>
    <t>20 b.j.II.etapa č.248-deratizácia v budove</t>
  </si>
  <si>
    <t>Zeleň-nákup techniky,píla,kosačka,žaba,aku,Wap</t>
  </si>
  <si>
    <t>312001-07</t>
  </si>
  <si>
    <t>Dobr.požiar.ochr.SR-dotácia na vybavenie DHZ LR</t>
  </si>
  <si>
    <t>212003-014</t>
  </si>
  <si>
    <t>Prima LR -prenájom priestorov</t>
  </si>
  <si>
    <t>223001-63</t>
  </si>
  <si>
    <t>223001-64</t>
  </si>
  <si>
    <t>292019-01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</si>
  <si>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</si>
  <si>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</si>
  <si>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</si>
  <si>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</si>
  <si>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</si>
  <si>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</si>
  <si>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</si>
  <si>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</si>
  <si>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Obec.zastupit., OR, komisie-odvody do fondov z odmien</t>
  </si>
  <si>
    <t>Obec.zastupit.,OR- odmeny poslanci, komisie-odmeny</t>
  </si>
  <si>
    <t>651002-06</t>
  </si>
  <si>
    <t>Zeleň-školenia na pracovné stroje</t>
  </si>
  <si>
    <t>821005-06</t>
  </si>
  <si>
    <t>Terminovaný úver-refinancovaný-splátka istiny</t>
  </si>
  <si>
    <t xml:space="preserve">                   - odvody z dohôd</t>
  </si>
  <si>
    <t>Style Karate Lednické Rovne-príspevok-na ubytovanie-súťaž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</si>
  <si>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</si>
  <si>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</si>
  <si>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</si>
  <si>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</si>
  <si>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Služby dodávateľ.spôsobom-za zneškod.elektroodpadu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</si>
  <si>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</si>
  <si>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</si>
  <si>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</si>
  <si>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Občian.združenie FITklub LR-príspevok na na podporu šport.klubu</t>
  </si>
  <si>
    <t>Projekt pre ÚK Chodník ul.Sv.Anny vrátane polohop.a výškop.,GP-odd.pozemkov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</si>
  <si>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</si>
  <si>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</si>
  <si>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</si>
  <si>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</si>
  <si>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</si>
  <si>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Kultúr. aktivity v obci/MDD,MDŽ,Let.sláv,Víkend otv.park a záhr.,Mich.hody,Mart.ples,Mikuláš,Silvester/</t>
  </si>
  <si>
    <t>717002-01</t>
  </si>
  <si>
    <t>Stavebný poriadok-dofinancovanie za služby od ostat.obcí za predchádzajúci rok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</si>
  <si>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</si>
  <si>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</si>
  <si>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</si>
  <si>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ZŠ-ŠJ-origin.kompet.-dotácia na opravu budovy a ihriska-z podiel.daní obce</t>
  </si>
  <si>
    <t>454, 500</t>
  </si>
  <si>
    <t>821005-07</t>
  </si>
  <si>
    <t>Tenisové kurty-material úprava povrchov, oprava šatní</t>
  </si>
  <si>
    <t>212002-03</t>
  </si>
  <si>
    <t>Ledrov-prenájom za hrobové miesta</t>
  </si>
  <si>
    <t>223001-25</t>
  </si>
  <si>
    <t>72a</t>
  </si>
  <si>
    <t>Uvítanie detí do života-finančný príspevok rodičom</t>
  </si>
  <si>
    <t>Člen.príspevok do MAS,</t>
  </si>
  <si>
    <t>223001-29</t>
  </si>
  <si>
    <t>Predaj odpad.dreva-park</t>
  </si>
  <si>
    <t>72c</t>
  </si>
  <si>
    <t>233001-01</t>
  </si>
  <si>
    <t>Správa OcU-evid.obyvateľstva, voľby-odvody z dohody o prac.činn.</t>
  </si>
  <si>
    <t>Skládka TKO r.2003-istina a úrok z omeškania,súdne poplatky</t>
  </si>
  <si>
    <t>Náhrady-nástup.lekár.prehliadky</t>
  </si>
  <si>
    <t>Verej.osvetl.-revízie</t>
  </si>
  <si>
    <t>637015-03</t>
  </si>
  <si>
    <t>Fitnescentrum-poistenie budovy-proti živlu</t>
  </si>
  <si>
    <t>Dotácia pre Ledrov spol. s r.o. LR-Kúpalisko na úhradu miezd,odv.plavčíkov, energii a vybavenia</t>
  </si>
  <si>
    <t>Futbal.prípravka-nájom za telocvičňu SOU LR</t>
  </si>
  <si>
    <t>Poistenie budovy MŠ-živel.poškod.</t>
  </si>
  <si>
    <t>717002-11</t>
  </si>
  <si>
    <t>Zvýšenie základného imania spol. s r.o. Ledrov LR obch.spol.obce-účasť na majetku</t>
  </si>
  <si>
    <t>Príjem z predaja pozemkov/Háj/</t>
  </si>
  <si>
    <t>Úroky-Termin.úver-na kapit.účasti obce/Zber.dvor a Rek.MŠ v r.2017/</t>
  </si>
  <si>
    <t xml:space="preserve">Údržba budov vo vlastníctve obce  </t>
  </si>
  <si>
    <t>Modernizácia Zber.dvora LR-kapitálové výdavky na stavbu z vlast.zdrojov obce</t>
  </si>
  <si>
    <t>312001-012</t>
  </si>
  <si>
    <t>Dobr.požiar.ochr.SR-dotácia na vybavenie DHZ HH</t>
  </si>
  <si>
    <t xml:space="preserve">NFP-Koh.fond-Moderniz.zber.dvora-bežné </t>
  </si>
  <si>
    <t>Daň za predajné automaty</t>
  </si>
  <si>
    <t>212004-02</t>
  </si>
  <si>
    <t>Slovanet-prenájom TKR</t>
  </si>
  <si>
    <t>Poist.plnenie-poist.udalosť-dopravné prostriedky</t>
  </si>
  <si>
    <t>223001-032</t>
  </si>
  <si>
    <t>Obč.združ.LR-vratka časti príspevku na kompostéry</t>
  </si>
  <si>
    <t>3AB1,3AB2</t>
  </si>
  <si>
    <t>Príjem z predaja bytov-dom č.71-malý kaštieľ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</si>
  <si>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</si>
  <si>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</si>
  <si>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</si>
  <si>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</si>
  <si>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>633001-02</t>
  </si>
  <si>
    <t xml:space="preserve">Zeleň - PHM, oleje, kosenie parku </t>
  </si>
  <si>
    <t>637004-02</t>
  </si>
  <si>
    <t>Úroky-Terminovaný úver-refinancované istiny zo SLZaRB- v Prima banke</t>
  </si>
  <si>
    <t>Budova Info-fontánka Námestie Led.Rovne-vodné, stočné</t>
  </si>
  <si>
    <t>Ledrov - preučt.vodného za cintoríny</t>
  </si>
  <si>
    <t>633006-13</t>
  </si>
  <si>
    <t>635006-10</t>
  </si>
  <si>
    <t>637005-08</t>
  </si>
  <si>
    <t>637005-09</t>
  </si>
  <si>
    <t>Ochrana osobných údajov-zabezp.výkonu dodávateľsky</t>
  </si>
  <si>
    <t>Matrika-príspevok zamestnávateľa do DDS</t>
  </si>
  <si>
    <t>Staveb.poriadok-príspevok zamestnávateľ do DDS</t>
  </si>
  <si>
    <t>ObP-príspevok zamestnávateľa do DDS</t>
  </si>
  <si>
    <t>DHZ LR-ozvučenie hasič.súťaže</t>
  </si>
  <si>
    <t>PZ L.Rovne - vybavenie,prac.pomôcky, všeobecný materiál z prostr.ŠR,OcÚ</t>
  </si>
  <si>
    <t>Odpadové hospodárstvo-príspevok zamestnávateľ do DDS</t>
  </si>
  <si>
    <t>Deratizácia okolia stojísk a kontajnerov v obci</t>
  </si>
  <si>
    <t>711001-09</t>
  </si>
  <si>
    <t>Dom služieb-návrh na riešenie úprav priestorov</t>
  </si>
  <si>
    <t>717002-16</t>
  </si>
  <si>
    <t>Odstavné plochy za Domom služieb LR-parkoviská,chodníky</t>
  </si>
  <si>
    <t>717002-19</t>
  </si>
  <si>
    <t>Cintorín Medné-oplotenie</t>
  </si>
  <si>
    <t>717002-55</t>
  </si>
  <si>
    <t>717002-57</t>
  </si>
  <si>
    <t>Prestavba býv.pekárne na Denný stacionár</t>
  </si>
  <si>
    <t>717002-03</t>
  </si>
  <si>
    <t>Kult.dom Medné-prístrešok</t>
  </si>
  <si>
    <t>717001-04</t>
  </si>
  <si>
    <t>Futbal.prípravka-sladkosti,materiál</t>
  </si>
  <si>
    <t>Finančné ohodnotenie za šport. a kultúrne podujatia</t>
  </si>
  <si>
    <t>Flórlbal LR-šport.odev-príspevok,štartovné</t>
  </si>
  <si>
    <t>633001-03</t>
  </si>
  <si>
    <t>Ostat.všeobec.prac.oblasť -dohody,kurič,správcovia KD,BOZP,brigádnici VZ</t>
  </si>
  <si>
    <t>717001-10</t>
  </si>
  <si>
    <t>Prekládka sietí Háj-IBV</t>
  </si>
  <si>
    <t>717002-61</t>
  </si>
  <si>
    <t>Denný stacionár-projektová dokumentácia</t>
  </si>
  <si>
    <t xml:space="preserve">Výdavky-Komunálne voľby 2018-bežné výdavky    </t>
  </si>
  <si>
    <t>Prečistenie kanalizácie,umývanie áut,čistenie a kontrola komínov</t>
  </si>
  <si>
    <t>821005-08</t>
  </si>
  <si>
    <t>Terminovaný úver-na kapit.účasti obce r.2017/Zber.dvor a Rek.MŠ/-splátka istiny</t>
  </si>
  <si>
    <t>Predaj kalendárov-v Infocentre LR</t>
  </si>
  <si>
    <t>Ledrov spol s ro.o. LR-splátka návratnej pôžičky z rozp.obce-splát.kalendár</t>
  </si>
  <si>
    <t xml:space="preserve">Letné slávnosti,tlač fotodokument, občerstvenie pre hostí a futbalistov   </t>
  </si>
  <si>
    <t xml:space="preserve">Letné slávnosti-prenájom  nafuk, atrakcí a ozvučenie </t>
  </si>
  <si>
    <t>Letné slávnosti-zabezpečenie zdravotnej služby</t>
  </si>
  <si>
    <t>ZŠ-vlastné rozpočtové príjmy-zahrnuté v rozpočte ZŠ-/ŠDK,úroky,nájom,/</t>
  </si>
  <si>
    <t xml:space="preserve">Exter.manažment-Projekt-Rekonštrukcia požiarnej zbrojnice LR,H.Hôrka-bežné  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</si>
  <si>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</si>
  <si>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</si>
  <si>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</si>
  <si>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Kanc. vybavenie, stolička</t>
  </si>
  <si>
    <t>Priamy úver-na kapit.účasti obce r.2018/Zateplenie budovy OcÚ, Zberný dvor/-splátka istiny od r.2019</t>
  </si>
  <si>
    <t>Pôvodný</t>
  </si>
  <si>
    <t>rozpočet</t>
  </si>
  <si>
    <t>Kód zdroja 71 - Zábezpeky</t>
  </si>
  <si>
    <t>Správne poplatky            -  matrika</t>
  </si>
  <si>
    <t xml:space="preserve">Správne poplatky            - výrub stromov </t>
  </si>
  <si>
    <t xml:space="preserve">Správne poplatky             - stavebný poriadok </t>
  </si>
  <si>
    <t>na r.2019</t>
  </si>
  <si>
    <t>NOC-Festival MDH-granty-bežné</t>
  </si>
  <si>
    <t>311000-01</t>
  </si>
  <si>
    <t>Fond na podpru umenia-ŠR-Festival MDH-bežné granty</t>
  </si>
  <si>
    <t>Príjem z predaja požiar.vozidla V3S</t>
  </si>
  <si>
    <t>ŠR-Enviromentálny fond-popl.za uloženie odpadu</t>
  </si>
  <si>
    <t>312012-88</t>
  </si>
  <si>
    <t>312001-15</t>
  </si>
  <si>
    <t>312001-19</t>
  </si>
  <si>
    <t>Voľby do EP 2019-transfer</t>
  </si>
  <si>
    <t>Voľby Prezidenta 2019-I.kolo-transfer</t>
  </si>
  <si>
    <t>Voľby Prezidenta 2019-II.kolo-transfer</t>
  </si>
  <si>
    <t>1AC2</t>
  </si>
  <si>
    <t>ÚPSVaR-NFP-Zapoj.nezam.do obnovy kult.dedič.-park-transfer</t>
  </si>
  <si>
    <t>Poplatky za uloženie odpadu na skládku Podstránie-Megawaste  12/2018</t>
  </si>
  <si>
    <t>z prenajatých pozemkov-Koyš, Rác,Korbelová,Prekop,Považská vodárenská spol.</t>
  </si>
  <si>
    <t>Súdne poplatky-vratky-zámena pozemku pod ZŠ</t>
  </si>
  <si>
    <t>223001-37</t>
  </si>
  <si>
    <t>Súdne poplatky-Emibar-trovy práv.zastupovania</t>
  </si>
  <si>
    <t>311-08</t>
  </si>
  <si>
    <t>AB Sped Bolega-Medň.hody 2019-fin.dar-občerstv.,hudba</t>
  </si>
  <si>
    <t>Úrad vlády SR-dotácia na vybudovanie detského ihriska v parčíku pri KD LR-Kapitály</t>
  </si>
  <si>
    <t>322001-06</t>
  </si>
  <si>
    <t>MK SR-Obnova histor.parku LR-projekt.dokumentácia-dotácia-kapitály</t>
  </si>
  <si>
    <t>233001-09</t>
  </si>
  <si>
    <t>Príjem z predaja pozemkov HH-pri KD-Šerá Eva</t>
  </si>
  <si>
    <t>454002-02</t>
  </si>
  <si>
    <t>131F</t>
  </si>
  <si>
    <t>Prevod nevyčerp.dotácie zo ŠR  z r.2018-Rekonštrukcia hasič.zbrojnica HH a LR-kapitály</t>
  </si>
  <si>
    <t>453000-02</t>
  </si>
  <si>
    <t>131I</t>
  </si>
  <si>
    <t>Prevod nevyčerp.dotácie zo ŠR z r.2018-dopravné žiakom ZŠ LR</t>
  </si>
  <si>
    <t>Prevod z peň.fond.prev.z RF-prebytok hospodár.z r.2018-zost.na BU</t>
  </si>
  <si>
    <t>456002-30</t>
  </si>
  <si>
    <t>Zábezpeky-Rekonštrukcia Zdravotného stredisla LR-záväzok</t>
  </si>
  <si>
    <t>456002-31</t>
  </si>
  <si>
    <t>Zábezpeky-Zvýšenie kapacity budovy MŠ LR-záväzok</t>
  </si>
  <si>
    <t>Voľby Prezidenta 2019-I.kolo-bežné výdavky</t>
  </si>
  <si>
    <t>Voľby Prezidenta 2019-II.kolo-bežné výdavky</t>
  </si>
  <si>
    <t>Voľby do EP 2019-bežné výdavky</t>
  </si>
  <si>
    <t>Oprava miestneho rozhlasu,</t>
  </si>
  <si>
    <t>Prepravné-čistenie kanalizácie vo dvore OcÚ, Fitklub</t>
  </si>
  <si>
    <t>MK SR-Celoštátna súťažná prehliadka malých dych.hudieb-výdavky fin zo ŠR</t>
  </si>
  <si>
    <t>MK SR-Celoštátna súťažná prehliadka malých dych.hudieb-výdavky fin z rozp.obce</t>
  </si>
  <si>
    <t>Celoštátna súťažná prehliadka malých dych.hudieb-výdavky fin z TSK TN</t>
  </si>
  <si>
    <t>Celoštátna súťažná prehliadka malých dych.hudieb-výdavky fin z NOC BA</t>
  </si>
  <si>
    <t>KD Medné-všeob.material</t>
  </si>
  <si>
    <t>05,4,0</t>
  </si>
  <si>
    <t>611,621,633010</t>
  </si>
  <si>
    <t>ÚPSVaR-Zapojenie nezamestnaných do obn.kult.dedič-park-výdavky na pracovníkov-zo ŠR</t>
  </si>
  <si>
    <t>ÚPSVaR-Zapojenie nezamestn.do obn.kult.dedič-park-výdavky na pracovníkov-z rozp obce</t>
  </si>
  <si>
    <t>Správa OcÚ- na odchodné do dôchodku</t>
  </si>
  <si>
    <t>711001-11</t>
  </si>
  <si>
    <t>Kúpa pozemku-od SPF pod ZŠ LR</t>
  </si>
  <si>
    <t>ÚPD obce</t>
  </si>
  <si>
    <t>633010-02</t>
  </si>
  <si>
    <t>Boxklub LR-príspevok na nákup šport.odevu,materiál.</t>
  </si>
  <si>
    <t>641012-01</t>
  </si>
  <si>
    <t>641012-02</t>
  </si>
  <si>
    <t>Ledrov-bežný transfer-zabezpeč.prevádzky detských ihrísk v obci</t>
  </si>
  <si>
    <t>doplatok r.2018-Dotácia pre Ledrov spol. s r.o. LR-Kúpalisko na úhradu miezd,odv.plavčíkov, energii a vybav</t>
  </si>
  <si>
    <t>641012-03</t>
  </si>
  <si>
    <t>Ledrov-bež.transfer-zabezp.prevádzky predajne v KD HH</t>
  </si>
  <si>
    <t>Správa OcÚ - inter.vybavenie,skartovačka,telefony</t>
  </si>
  <si>
    <t xml:space="preserve">                  - parkovné za osoboné motor.vozidlá</t>
  </si>
  <si>
    <t xml:space="preserve">Správa OcU-voľby-evidencia obyvateľstva,-dohoda o prac.činnosti </t>
  </si>
  <si>
    <t>637026-03</t>
  </si>
  <si>
    <t xml:space="preserve">Správa OcU-úsek život.prostredia OcÚ-dohoda o prac.činnosti </t>
  </si>
  <si>
    <t>642015-02</t>
  </si>
  <si>
    <t>Kontrolor-PN do 10 dní</t>
  </si>
  <si>
    <t>651002-08</t>
  </si>
  <si>
    <t>Úroky-Termin.úver-inv.akcie-kapit./v r.2018-Parkovisko za Domom služieb,zatepl.bud.OcÚ,PD Zdravot.stred./</t>
  </si>
  <si>
    <t>Stojany na bicykle-k Infocentru LR námestie-2 ks</t>
  </si>
  <si>
    <t>Lavičky-Námestie Námestie LR-opravy</t>
  </si>
  <si>
    <t>Priestory po VÚB-el.energia</t>
  </si>
  <si>
    <t>632001-09</t>
  </si>
  <si>
    <t>Priestory po VÚB-plyn</t>
  </si>
  <si>
    <t>632002-08</t>
  </si>
  <si>
    <t>Priestory po bývalej pekárni-vodné,stočné</t>
  </si>
  <si>
    <t>Okolie kaplnky v HH-parkové lavičky 4 ks a 2 ks odpad.koše</t>
  </si>
  <si>
    <t>20 b.j.II.etapa č.248-materiál na opravy</t>
  </si>
  <si>
    <t>633006-015</t>
  </si>
  <si>
    <t>Cintoríny LR, HH, Medné-materiál</t>
  </si>
  <si>
    <t>633006-16</t>
  </si>
  <si>
    <t>Informačné tabule na budove OcÚ</t>
  </si>
  <si>
    <t>633006-017</t>
  </si>
  <si>
    <t>Lavičky-detské ihrisko HH</t>
  </si>
  <si>
    <t>Budova OcÚ č.32-výmena PVC podlahy-chodba a kancelárie, opravy budovy-material</t>
  </si>
  <si>
    <t>635006-013</t>
  </si>
  <si>
    <t>Dom smútku LR-staveb.práce-opravy dlažby</t>
  </si>
  <si>
    <t>635006-014</t>
  </si>
  <si>
    <t>Priestory Obec.polície-žaluzie na okná</t>
  </si>
  <si>
    <t>Zdravotné stredisko LR-oprava strešnej krytiny</t>
  </si>
  <si>
    <t>635006-016</t>
  </si>
  <si>
    <t>Autobusové zastávky Námestie LR-opravy</t>
  </si>
  <si>
    <t>635006-017</t>
  </si>
  <si>
    <t>Minerva a Mauzóleum v parku LR-klampiarske práce-opravy</t>
  </si>
  <si>
    <t>635006-018</t>
  </si>
  <si>
    <t>Zdravotné stredisko LR-staveb.úpravy po nájomníkoch</t>
  </si>
  <si>
    <t>635006-019</t>
  </si>
  <si>
    <t>Oprava poškodenej kanalizácie vo dvore OcÚ</t>
  </si>
  <si>
    <t>635006-020</t>
  </si>
  <si>
    <t>Fitnescentrum LR-poškod.vodovod.potrubie-výmena podlahy a maliar.práce</t>
  </si>
  <si>
    <t>635006-021</t>
  </si>
  <si>
    <t>Oprava poškodeného pomníka po veter.smršti-cintorín LR/padlý strom</t>
  </si>
  <si>
    <t>635006-022</t>
  </si>
  <si>
    <t>Odvodnenie asfalt.plochy pri bežec.dráhe-hasič.zbrojnica LR</t>
  </si>
  <si>
    <t>635006-023</t>
  </si>
  <si>
    <t>Cintorín Hôrka-dopojenie vody</t>
  </si>
  <si>
    <t>635006-024</t>
  </si>
  <si>
    <t>Ul.Horenická-odvodnenie a trativod-práce</t>
  </si>
  <si>
    <t>637005-010</t>
  </si>
  <si>
    <t>Vyb.den.stacionára-konzul.porad.služba-exter.manažment</t>
  </si>
  <si>
    <t>637005-011</t>
  </si>
  <si>
    <t>Vybudovanie centra zdravot.starostlivosti-externý manažment</t>
  </si>
  <si>
    <t>637005-014</t>
  </si>
  <si>
    <t>Čistenie potoka HH-hlotský potok</t>
  </si>
  <si>
    <t>Príprava Územ.plánu obce-odvody do fondov z dohody o vykonaní práce</t>
  </si>
  <si>
    <t>637005-015</t>
  </si>
  <si>
    <t>Územný plán obce-exter.manažment</t>
  </si>
  <si>
    <t>637005-016</t>
  </si>
  <si>
    <t>Rekonštr.strechy budovy OcÚ-externý manažmet</t>
  </si>
  <si>
    <t>637005-017</t>
  </si>
  <si>
    <t>Projekt.dokumentácia IBV Háj-prekládka sietí-verejné obstarávanie</t>
  </si>
  <si>
    <t>637027-01</t>
  </si>
  <si>
    <t>Príprava Územ.plánu obce-dohoda o vykonaní práce-odmena</t>
  </si>
  <si>
    <t>Stavebný poriadok-údržba výpočtovej techniky</t>
  </si>
  <si>
    <t>Stavebný poriadok-PN do 10 dní</t>
  </si>
  <si>
    <t xml:space="preserve">                       - školenie</t>
  </si>
  <si>
    <t>PZ HH - vybavenie,prac.pomôcky, všeobecný materiál z prostr.ŠR,OcÚ</t>
  </si>
  <si>
    <t>PZ HH-cestovné náhrady</t>
  </si>
  <si>
    <t>DHZ LR-špeciálny materiál</t>
  </si>
  <si>
    <t>633007-03</t>
  </si>
  <si>
    <t>DHZ LR-defibrilátor</t>
  </si>
  <si>
    <t>DHZ LR-prenájom mobil.zábran-na kultúrne akcie</t>
  </si>
  <si>
    <t>DHZ HH-lekárske prehliadky</t>
  </si>
  <si>
    <t>Zber.dvor-inform.vitrína, lišta na strechu</t>
  </si>
  <si>
    <t>Zber.dvor-čistenie kanalizácie</t>
  </si>
  <si>
    <t>Zber.dvor-oprava brány</t>
  </si>
  <si>
    <t>Zber.dvor-kamer.systém-servis</t>
  </si>
  <si>
    <t>Moderniz.Zber.dvora-externý manažment-fin. z rozp.obce</t>
  </si>
  <si>
    <t>Mikroregión-projekt Kompostéry do domácností-exter.manažment-fin. z rozp. obce</t>
  </si>
  <si>
    <t>637011-01</t>
  </si>
  <si>
    <t>Zberný dvor-revízie</t>
  </si>
  <si>
    <t>Megawaste-poplatok za uloženie odpadu na novú skládku Podstránie v kalendár.roku</t>
  </si>
  <si>
    <t>Kompostáreň-PN do 10 dní</t>
  </si>
  <si>
    <t>642001-01</t>
  </si>
  <si>
    <t>Vojen.podpor.nadácia-dar na kniž.publikác.-Okamihy vzdoru</t>
  </si>
  <si>
    <t>Asfaltovanie komunikácii-verejné obstarávanie</t>
  </si>
  <si>
    <t>Materská škola-ventilátor v kuchyni-oprava</t>
  </si>
  <si>
    <t>Prístavba MŠ-projekt-externý manažmet</t>
  </si>
  <si>
    <t>637005-04</t>
  </si>
  <si>
    <t>Eneregtické certifikáta-Zníž.ereg.náročn.budovy MŠ</t>
  </si>
  <si>
    <t>01,1,0</t>
  </si>
  <si>
    <t>Správa OcÚ-nový kopírovací stroj</t>
  </si>
  <si>
    <t>Sobášna miestnosť LR-ozvučovacia technika-nákup</t>
  </si>
  <si>
    <t>713003-01</t>
  </si>
  <si>
    <t>OcÚ-klimatizačné jednotky-dodávka a montáž-5 ks</t>
  </si>
  <si>
    <t>713005-01</t>
  </si>
  <si>
    <t>Ul.Schreiberova LR-kamerový systém</t>
  </si>
  <si>
    <t>Kúpa pozemkov -od p.Crkoňa J-Ul.Medová</t>
  </si>
  <si>
    <t>Detské ihrisko pri parku LR-zostava</t>
  </si>
  <si>
    <t>713004-05</t>
  </si>
  <si>
    <t>Hliníkové pódium-rozšírenie a doplnenie</t>
  </si>
  <si>
    <t>Priestory sobášky a dolné priestory OcÚ-elektronic.zabezp.systém</t>
  </si>
  <si>
    <t>716-013</t>
  </si>
  <si>
    <t>Studňa Kúpalisko-projekt</t>
  </si>
  <si>
    <t>717001-015</t>
  </si>
  <si>
    <t>Oplotenie ihriska Majerská LR</t>
  </si>
  <si>
    <t>717001-016</t>
  </si>
  <si>
    <t>Garáže a parkoviská Majerská-II.etapa</t>
  </si>
  <si>
    <t>717001-018</t>
  </si>
  <si>
    <t>717001-019</t>
  </si>
  <si>
    <t>Rozšírenie cintorína LR-arch.urban.štúdia</t>
  </si>
  <si>
    <t>717001-020</t>
  </si>
  <si>
    <t>Oddychová zóna HH-po zbúraní RD Pupák-urban.návrh</t>
  </si>
  <si>
    <t>717001-22</t>
  </si>
  <si>
    <t>Parkoviská Staré dvory LR</t>
  </si>
  <si>
    <t>717001-023</t>
  </si>
  <si>
    <t>Futbal.areál ŠK LR-oplotenie</t>
  </si>
  <si>
    <t>717002-017</t>
  </si>
  <si>
    <t>Cintorín Hôrka-nové oplotenie,brána</t>
  </si>
  <si>
    <t>Rekonštrukcia budovy OcÚ č.32, strecha-staveb.úpravy</t>
  </si>
  <si>
    <t>717002-65</t>
  </si>
  <si>
    <t>Búracie práce býv.WC-let.amfiteáter- nová terasa</t>
  </si>
  <si>
    <t>Kult.dom Medné-rekonštrukcia osvetlenia</t>
  </si>
  <si>
    <t>717002-68</t>
  </si>
  <si>
    <t>Rekonštrukcia priestorov po VÚB na priestory kancelárii</t>
  </si>
  <si>
    <t>717002-070</t>
  </si>
  <si>
    <t>Rekonštrukcia miest.komunikácii Ul.Májová</t>
  </si>
  <si>
    <t>Budova Ledrov č.369-rekonštr.okien a dverí, strechy a kúrenia,</t>
  </si>
  <si>
    <t>Rozšírenie budovy MŠ LR-realizácia prác z rozp.obce</t>
  </si>
  <si>
    <t>KD LR-let.amfit.-farby na náter lavičiek</t>
  </si>
  <si>
    <t>Bežecký klub Led.Rovne-príspevok na odev,obuv</t>
  </si>
  <si>
    <t>Futbalové ihrisko-vertikulácia,podsev</t>
  </si>
  <si>
    <t>Bežecký klub Led.Rovne-príspevok na činnosť-ubytovanie</t>
  </si>
  <si>
    <t>621-01</t>
  </si>
  <si>
    <t>Letné kino-premietanie-odvody z dohody o vykonaní práce</t>
  </si>
  <si>
    <t xml:space="preserve">Nová sobáška OcÚ a zasadačka-rohože-kúpa </t>
  </si>
  <si>
    <t>Kultúrne akcie-plachty na stánky-kúpa</t>
  </si>
  <si>
    <t>Kult.akcie-materiál,tomboly,plagáty,občerstv.</t>
  </si>
  <si>
    <t>636002-02</t>
  </si>
  <si>
    <t>Premietanie letného kina-požičovné DVD</t>
  </si>
  <si>
    <t>Vecné dary pre žiakov,súťaže</t>
  </si>
  <si>
    <t>637002-01</t>
  </si>
  <si>
    <t>20 ks Kniha-Okamihy vzdoru</t>
  </si>
  <si>
    <t>KD Medné-pripoj.poplatok el.energ.</t>
  </si>
  <si>
    <t>637004-06</t>
  </si>
  <si>
    <t>Nafotenie virtual.prehliadky-park,ZŠ,ihrisko</t>
  </si>
  <si>
    <t>637004-07</t>
  </si>
  <si>
    <t>Pamätná tabuľa obetiam I.a II.sv.vojny na budove KD LR</t>
  </si>
  <si>
    <t>637004-08</t>
  </si>
  <si>
    <t>Sto rokov športu-prepis strojom písaných textov do form.doc.</t>
  </si>
  <si>
    <t>637005-02</t>
  </si>
  <si>
    <t>Letný amfit.-montáž premietac.plátna</t>
  </si>
  <si>
    <t>KD HH-oprava a údržba, revízie</t>
  </si>
  <si>
    <t>Let.kino-premietanie-dohoda o vykonaní práce-odmena</t>
  </si>
  <si>
    <t>AB Sped A.Bolega-Medňanské hody 2019-z daru-hudba a občerstvenie</t>
  </si>
  <si>
    <t>Park-informačné tabule ku pamiatkam</t>
  </si>
  <si>
    <t>Zberný dvor-technika-poistenie dopr.prostr. a stavby</t>
  </si>
  <si>
    <t>Verej.obstaráv. na výkon správa a údržby verej.osvetl.</t>
  </si>
  <si>
    <t>223001-38</t>
  </si>
  <si>
    <t>Stred.energetika-vratka za elektr.energiu-zrušenie odber.miesta</t>
  </si>
  <si>
    <t>KD HH-vybavenie</t>
  </si>
  <si>
    <t>Rekonštrukcia Požiar.zbrojnice Led.Rovne-z dotácie zo ŠR z r.2018</t>
  </si>
  <si>
    <t>Rekonštrukcia Požiar.zbrojnice H.Hôrka-z dotácie zo ŠR z r.2018</t>
  </si>
  <si>
    <t>Rekonštrukcia Požiar.zbrojnice H.Hôrka-z z rozpočtu obce</t>
  </si>
  <si>
    <t>Rekonštrukcia Požiar.zbrojnice Led.Rovne-z z rozpočtu obce</t>
  </si>
  <si>
    <t>Detské ihrisko pri parčíku KD LR-z rozp.obce</t>
  </si>
  <si>
    <t xml:space="preserve">                       -prenájom budovy-Infocentrum Námestie LR-</t>
  </si>
  <si>
    <t>Obnova historic.parku LR-výdavky súvisiace s projektom z nórskych fondov</t>
  </si>
  <si>
    <t>Správa OcU-životné prostred.-odvody z dohody o prac.činn.</t>
  </si>
  <si>
    <t>Skutočné</t>
  </si>
  <si>
    <t>plnenie rozp.</t>
  </si>
  <si>
    <t>za r.2017</t>
  </si>
  <si>
    <t>za r.2018</t>
  </si>
  <si>
    <t>4.úprava/2019</t>
  </si>
  <si>
    <t>za 1-12/2019</t>
  </si>
  <si>
    <t>Návrh</t>
  </si>
  <si>
    <t>na r.2020</t>
  </si>
  <si>
    <t>na r.2021</t>
  </si>
  <si>
    <t xml:space="preserve">                          </t>
  </si>
  <si>
    <t>Návrh programového  rozpočtu obce Lednické Rovne  na rok 2020, 2021, 2022</t>
  </si>
  <si>
    <t>na r.2022</t>
  </si>
  <si>
    <t>223001-34</t>
  </si>
  <si>
    <t>Zdravot.poisť-preplatok RZ zamestnávateľ</t>
  </si>
  <si>
    <t>Poplatky za vklady do katastra</t>
  </si>
  <si>
    <t>311-07</t>
  </si>
  <si>
    <t>Asfa Dubnica-fin.dar-Martinský ples</t>
  </si>
  <si>
    <t>312001-59</t>
  </si>
  <si>
    <t>Voľby-dotácia</t>
  </si>
  <si>
    <t>1AA2</t>
  </si>
  <si>
    <t>NFP-Rekonštrukcia budovy MŠ</t>
  </si>
  <si>
    <t xml:space="preserve">školských jedální-potraviny-                      </t>
  </si>
  <si>
    <t>ZŠ-príjmy  za stravu bez režijných nákl-RO nerozpočtované-povol.prekročiť limit</t>
  </si>
  <si>
    <t>MŠ-príjmy za stravu bez režijných nákl-RO nerozpočtované-povol.prekročiť limit</t>
  </si>
  <si>
    <t>Finančné operácie a nerozpočtované pohyby na účtoch školských jedální-potraviny</t>
  </si>
  <si>
    <t>Správa OcÚ - združené poistenie majetku obce, osoby vo vozidle</t>
  </si>
  <si>
    <t>Likvidácia staveb.odpadov vzniknutých pri investičných akciach v obci</t>
  </si>
  <si>
    <t xml:space="preserve">                        - nákup mobil.telefónu, kanc.techniky</t>
  </si>
  <si>
    <t>ŠFRB č.248-nedoplatky RZ 2019 -služby-príjem</t>
  </si>
  <si>
    <t>ŠFRB č.247-nedoplat RZ 2019 -služby-príjem</t>
  </si>
  <si>
    <t>Dotácia-bezplatná strava žiakov v ZŠ</t>
  </si>
  <si>
    <t>20 b.j.I.et.č.248-preplatok z RZ 2019...-služby</t>
  </si>
  <si>
    <t>20 b.j.I.et.č.247-preplatok z RZ 2019....-služby</t>
  </si>
  <si>
    <t>Výsadba zelene/garáže Majer,Uhrovec-detské ihrisko,Námestie slobody, obec/</t>
  </si>
  <si>
    <t>Opravy miestnych komunikácii  v obci</t>
  </si>
  <si>
    <t>Oriezanie drevín na cintoríne LR-II.etapa,oriezanie drevín nad chodníkmi v parku,v obci</t>
  </si>
  <si>
    <t>Príjem z predaja pozemkov /Uhrovecká/</t>
  </si>
  <si>
    <t>Slov.futb.zväz-Nové oplotenie areálu šport.ihriska LR-kapitál.transfer</t>
  </si>
  <si>
    <t>Nová cesta H.H ul.Medňanská,Ul.Cintrorínska,Rekonštr.cintorína LR,Rekonštr.bezdrôt.</t>
  </si>
  <si>
    <r>
      <rPr>
        <b/>
        <sz val="8"/>
        <rFont val="Arial CE"/>
        <family val="2"/>
        <charset val="238"/>
      </rPr>
      <t>Investičné akcie:</t>
    </r>
    <r>
      <rPr>
        <sz val="8"/>
        <rFont val="Arial CE"/>
        <family val="2"/>
        <charset val="238"/>
      </rPr>
      <t xml:space="preserve"> /Parkovacie plochy v obci,Budova sídla OcÚ-strecha,kancelárske priestory po VÚB,</t>
    </r>
  </si>
  <si>
    <t>Rekonštrukcia Kul.domov Medné,HH,Hasič.zbrojnica HH,cintoríny,</t>
  </si>
  <si>
    <t>Rekonštr.Domu služ.a vytvor.obchod.priestorov,Rekonštr.priestorov býval.pekárne LR-den.stacionár,</t>
  </si>
  <si>
    <t>Akcie investičného charakteru: spolu dľa rozhodnutia OZ -financované z úveru a rozpoč.obce:</t>
  </si>
  <si>
    <t>TSK TN-Festival MDH-bežné-granty,TSK pamätník-granty</t>
  </si>
  <si>
    <t xml:space="preserve">                       - bytové priestory č.71-do 30.6.2019</t>
  </si>
  <si>
    <r>
      <t>B</t>
    </r>
    <r>
      <rPr>
        <sz val="8"/>
        <rFont val="Arial CE"/>
        <family val="2"/>
        <charset val="238"/>
      </rPr>
      <t xml:space="preserve">ankový úver-na kapit.výdavky-investič.akcie súv.s projektami z EF,nór.fondov, ŠR,zateplenie bud.OcÚ </t>
    </r>
  </si>
  <si>
    <t>717001-12</t>
  </si>
  <si>
    <t>Premostenie Horenice-GP</t>
  </si>
  <si>
    <t>41,72c</t>
  </si>
  <si>
    <t>Nové oplotenie ihrisko</t>
  </si>
  <si>
    <t>Nákup telocvične od  TSK</t>
  </si>
  <si>
    <t>MŠ-príjmy za stravu bez režijných nákl-RO/bez dotácie zo ŠR/ rozpočtované</t>
  </si>
  <si>
    <t>ZŠ-výdavky za stravu žiakov-/z dotácie zo ŠR/-rozpočtované</t>
  </si>
  <si>
    <t>MŠ-výdavky za stravu žiakov-/z dotácie zo ŠR/-rozpočtované</t>
  </si>
  <si>
    <t>Dotácia-bezplatná strava žiakov v materskej škole</t>
  </si>
  <si>
    <t>ZŠ-výdavky za stravu žiakov-/bez dotácie zo ŠR/ rozpočtované</t>
  </si>
  <si>
    <t>ZŠ-príjmy  za stravu-/bez dotácie zo ŠR/-rozpočtované</t>
  </si>
  <si>
    <t>ZŠ-dotácia zo ŠR  na stravu -HN 1-8/019</t>
  </si>
  <si>
    <t>MŠ-výdavky za stravu /bez dotácie zo ŠR/- rozpočtované</t>
  </si>
  <si>
    <t>V Lednických Rovniach 25.11.2019                                          Mgr. Marian Horečný</t>
  </si>
  <si>
    <t xml:space="preserve">Prenájom-        - VÚB </t>
  </si>
  <si>
    <t>Občianske združ.Fitklub LR-prenájom nebyt.priest.1-12</t>
  </si>
  <si>
    <t>Slovenská sporiteľňa LR-prenájom nebyt.priest.1-12</t>
  </si>
  <si>
    <t>Prekládka sietí IBV Háj, detské ihriská</t>
  </si>
  <si>
    <t>rozhlasu v obci,Prístavba MŠ,CHodník Sv.Anne LR,Rekonštr.parku LR,</t>
  </si>
  <si>
    <t>Cyklotrasa,Zdravotné stredisko,Zateplenie budovy OcÚ-strecha,ÚPD obce,</t>
  </si>
  <si>
    <t xml:space="preserve">                                                                                                       starosta obce</t>
  </si>
  <si>
    <t>očak.skutoč.</t>
  </si>
  <si>
    <t xml:space="preserve">ZŠ-ŠJ-origi.kompet.-kapit.výdavky-vybavenie kuchyne- financ. z rozp.obce-z podiel.daní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</si>
</sst>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9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sz val="12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color rgb="FFFF0000"/>
      <name val="Arial CE"/>
      <family val="2"/>
      <charset val="238"/>
    </font>
    <font>
      <b/>
      <sz val="8"/>
      <color rgb="FFD60093"/>
      <name val="Arial CE"/>
      <family val="2"/>
      <charset val="238"/>
    </font>
    <font>
      <b/>
      <sz val="10"/>
      <color rgb="FFD60093"/>
      <name val="Arial CE"/>
      <family val="2"/>
      <charset val="238"/>
    </font>
    <font>
      <b/>
      <sz val="12"/>
      <color rgb="FFD60093"/>
      <name val="Arial CE"/>
      <family val="2"/>
      <charset val="238"/>
    </font>
    <font>
      <b/>
      <sz val="11"/>
      <color rgb="FFD60093"/>
      <name val="Arial CE"/>
      <family val="2"/>
      <charset val="238"/>
    </font>
    <font>
      <sz val="10"/>
      <color rgb="FFD60093"/>
      <name val="Arial CE"/>
      <family val="2"/>
      <charset val="238"/>
    </font>
    <font>
      <sz val="9"/>
      <color rgb="FFD60093"/>
      <name val="Arial CE"/>
      <family val="2"/>
      <charset val="238"/>
    </font>
    <font>
      <b/>
      <u/>
      <sz val="12"/>
      <color rgb="FFD60093"/>
      <name val="Arial CE"/>
      <family val="2"/>
      <charset val="238"/>
    </font>
    <font>
      <b/>
      <sz val="9"/>
      <color rgb="FFD60093"/>
      <name val="Arial CE"/>
      <family val="2"/>
      <charset val="238"/>
    </font>
    <font>
      <b/>
      <sz val="9"/>
      <color rgb="FF009900"/>
      <name val="Arial CE"/>
      <family val="2"/>
      <charset val="238"/>
    </font>
    <font>
      <b/>
      <sz val="10"/>
      <color rgb="FF009900"/>
      <name val="Arial CE"/>
      <family val="2"/>
      <charset val="238"/>
    </font>
    <font>
      <b/>
      <sz val="11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  <font>
      <b/>
      <u/>
      <sz val="12"/>
      <color rgb="FF0000FF"/>
      <name val="Arial CE"/>
      <family val="2"/>
      <charset val="238"/>
    </font>
    <font>
      <b/>
      <sz val="12"/>
      <color rgb="FF009900"/>
      <name val="Arial CE"/>
      <family val="2"/>
      <charset val="238"/>
    </font>
    <font>
      <b/>
      <sz val="10"/>
      <color rgb="FFD60093"/>
      <name val="Arial CE"/>
      <charset val="238"/>
    </font>
    <font>
      <b/>
      <sz val="10"/>
      <color rgb="FF0000FF"/>
      <name val="Arial CE"/>
      <charset val="238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1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/>
    <xf numFmtId="0" fontId="2" fillId="0" borderId="0" xfId="0" applyNumberFormat="1" applyFont="1" applyAlignment="1"/>
    <xf numFmtId="0" fontId="9" fillId="0" borderId="3" xfId="0" applyFont="1" applyBorder="1"/>
    <xf numFmtId="0" fontId="10" fillId="0" borderId="2" xfId="0" applyFont="1" applyBorder="1" applyAlignment="1">
      <alignment horizontal="center"/>
    </xf>
    <xf numFmtId="0" fontId="11" fillId="0" borderId="0" xfId="0" applyNumberFormat="1" applyFont="1" applyAlignment="1"/>
    <xf numFmtId="0" fontId="9" fillId="0" borderId="8" xfId="0" applyFont="1" applyBorder="1"/>
    <xf numFmtId="0" fontId="10" fillId="0" borderId="0" xfId="0" applyFont="1" applyBorder="1"/>
    <xf numFmtId="0" fontId="9" fillId="0" borderId="0" xfId="0" applyFont="1"/>
    <xf numFmtId="0" fontId="12" fillId="0" borderId="12" xfId="0" applyFont="1" applyBorder="1"/>
    <xf numFmtId="0" fontId="10" fillId="0" borderId="12" xfId="0" applyFont="1" applyBorder="1" applyAlignment="1">
      <alignment horizontal="right"/>
    </xf>
    <xf numFmtId="0" fontId="10" fillId="0" borderId="12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0" borderId="16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14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4" fillId="0" borderId="3" xfId="0" applyFont="1" applyBorder="1"/>
    <xf numFmtId="0" fontId="3" fillId="0" borderId="24" xfId="0" applyFont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0" fontId="14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4" fillId="0" borderId="4" xfId="0" applyFont="1" applyBorder="1"/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4" fillId="0" borderId="9" xfId="0" applyFont="1" applyBorder="1"/>
    <xf numFmtId="0" fontId="4" fillId="0" borderId="25" xfId="0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3" xfId="0" applyFont="1" applyFill="1" applyBorder="1"/>
    <xf numFmtId="0" fontId="14" fillId="0" borderId="3" xfId="0" applyFont="1" applyBorder="1" applyAlignment="1">
      <alignment horizontal="right"/>
    </xf>
    <xf numFmtId="0" fontId="14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15" fillId="0" borderId="3" xfId="0" applyFont="1" applyBorder="1"/>
    <xf numFmtId="0" fontId="0" fillId="0" borderId="3" xfId="0" applyFont="1" applyBorder="1"/>
    <xf numFmtId="0" fontId="15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1" fontId="3" fillId="0" borderId="3" xfId="0" applyNumberFormat="1" applyFont="1" applyBorder="1"/>
    <xf numFmtId="0" fontId="0" fillId="2" borderId="0" xfId="0" applyFill="1"/>
    <xf numFmtId="0" fontId="16" fillId="0" borderId="0" xfId="0" applyFont="1"/>
    <xf numFmtId="0" fontId="13" fillId="0" borderId="0" xfId="0" applyFont="1"/>
    <xf numFmtId="0" fontId="0" fillId="0" borderId="3" xfId="0" applyFont="1" applyBorder="1" applyAlignment="1">
      <alignment horizontal="right"/>
    </xf>
    <xf numFmtId="0" fontId="21" fillId="0" borderId="5" xfId="0" applyFont="1" applyBorder="1"/>
    <xf numFmtId="0" fontId="21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5" fillId="0" borderId="15" xfId="0" applyNumberFormat="1" applyFont="1" applyBorder="1"/>
    <xf numFmtId="14" fontId="3" fillId="0" borderId="25" xfId="0" applyNumberFormat="1" applyFont="1" applyBorder="1"/>
    <xf numFmtId="0" fontId="19" fillId="0" borderId="3" xfId="0" applyFont="1" applyBorder="1"/>
    <xf numFmtId="0" fontId="19" fillId="0" borderId="9" xfId="0" applyFont="1" applyBorder="1"/>
    <xf numFmtId="0" fontId="10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 applyBorder="1"/>
    <xf numFmtId="1" fontId="4" fillId="0" borderId="9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3" fillId="0" borderId="9" xfId="0" applyNumberFormat="1" applyFont="1" applyFill="1" applyBorder="1"/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3" xfId="0" applyFont="1" applyBorder="1"/>
    <xf numFmtId="0" fontId="17" fillId="0" borderId="9" xfId="0" applyFont="1" applyBorder="1"/>
    <xf numFmtId="0" fontId="18" fillId="0" borderId="3" xfId="0" applyFont="1" applyBorder="1"/>
    <xf numFmtId="0" fontId="15" fillId="0" borderId="9" xfId="0" applyFont="1" applyBorder="1"/>
    <xf numFmtId="2" fontId="19" fillId="0" borderId="0" xfId="0" applyNumberFormat="1" applyFont="1"/>
    <xf numFmtId="0" fontId="2" fillId="2" borderId="0" xfId="0" applyFont="1" applyFill="1" applyBorder="1"/>
    <xf numFmtId="1" fontId="18" fillId="0" borderId="0" xfId="0" applyNumberFormat="1" applyFont="1" applyFill="1" applyBorder="1"/>
    <xf numFmtId="0" fontId="2" fillId="2" borderId="16" xfId="0" applyFont="1" applyFill="1" applyBorder="1"/>
    <xf numFmtId="0" fontId="19" fillId="0" borderId="3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0" xfId="0" applyFont="1"/>
    <xf numFmtId="0" fontId="17" fillId="0" borderId="3" xfId="0" applyFont="1" applyBorder="1"/>
    <xf numFmtId="1" fontId="3" fillId="0" borderId="14" xfId="0" applyNumberFormat="1" applyFont="1" applyBorder="1"/>
    <xf numFmtId="0" fontId="10" fillId="2" borderId="6" xfId="0" applyFont="1" applyFill="1" applyBorder="1"/>
    <xf numFmtId="0" fontId="10" fillId="0" borderId="32" xfId="0" applyFont="1" applyBorder="1"/>
    <xf numFmtId="0" fontId="9" fillId="0" borderId="23" xfId="0" applyFont="1" applyBorder="1"/>
    <xf numFmtId="0" fontId="9" fillId="0" borderId="33" xfId="0" applyFont="1" applyBorder="1"/>
    <xf numFmtId="0" fontId="9" fillId="0" borderId="18" xfId="0" applyFont="1" applyBorder="1"/>
    <xf numFmtId="0" fontId="10" fillId="0" borderId="6" xfId="0" applyFont="1" applyBorder="1"/>
    <xf numFmtId="0" fontId="9" fillId="0" borderId="16" xfId="0" applyFont="1" applyBorder="1"/>
    <xf numFmtId="0" fontId="9" fillId="0" borderId="19" xfId="0" applyFont="1" applyBorder="1"/>
    <xf numFmtId="0" fontId="10" fillId="0" borderId="34" xfId="0" applyFont="1" applyBorder="1"/>
    <xf numFmtId="0" fontId="9" fillId="0" borderId="20" xfId="0" applyFont="1" applyBorder="1"/>
    <xf numFmtId="0" fontId="9" fillId="0" borderId="13" xfId="0" applyFont="1" applyBorder="1"/>
    <xf numFmtId="0" fontId="10" fillId="0" borderId="35" xfId="0" applyFont="1" applyBorder="1"/>
    <xf numFmtId="1" fontId="3" fillId="0" borderId="19" xfId="0" applyNumberFormat="1" applyFont="1" applyFill="1" applyBorder="1"/>
    <xf numFmtId="0" fontId="18" fillId="0" borderId="17" xfId="0" applyFont="1" applyBorder="1"/>
    <xf numFmtId="2" fontId="9" fillId="0" borderId="0" xfId="0" applyNumberFormat="1" applyFont="1" applyBorder="1"/>
    <xf numFmtId="1" fontId="23" fillId="0" borderId="0" xfId="0" applyNumberFormat="1" applyFont="1" applyFill="1" applyBorder="1"/>
    <xf numFmtId="0" fontId="18" fillId="0" borderId="17" xfId="0" applyFont="1" applyFill="1" applyBorder="1"/>
    <xf numFmtId="2" fontId="3" fillId="0" borderId="3" xfId="0" applyNumberFormat="1" applyFont="1" applyBorder="1"/>
    <xf numFmtId="2" fontId="4" fillId="0" borderId="3" xfId="0" applyNumberFormat="1" applyFont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3" fillId="0" borderId="14" xfId="0" applyNumberFormat="1" applyFont="1" applyFill="1" applyBorder="1"/>
    <xf numFmtId="0" fontId="25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0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1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27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" fontId="3" fillId="0" borderId="18" xfId="0" applyNumberFormat="1" applyFont="1" applyFill="1" applyBorder="1"/>
    <xf numFmtId="0" fontId="15" fillId="0" borderId="0" xfId="0" applyFont="1" applyBorder="1"/>
    <xf numFmtId="0" fontId="1" fillId="0" borderId="3" xfId="0" applyFont="1" applyBorder="1"/>
    <xf numFmtId="0" fontId="17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7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Fill="1" applyBorder="1"/>
    <xf numFmtId="0" fontId="17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2" fontId="8" fillId="0" borderId="0" xfId="0" applyNumberFormat="1" applyFont="1"/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2" fontId="1" fillId="0" borderId="3" xfId="0" applyNumberFormat="1" applyFont="1" applyBorder="1"/>
    <xf numFmtId="0" fontId="24" fillId="0" borderId="3" xfId="0" applyFont="1" applyBorder="1"/>
    <xf numFmtId="0" fontId="30" fillId="0" borderId="3" xfId="0" applyFont="1" applyFill="1" applyBorder="1"/>
    <xf numFmtId="1" fontId="9" fillId="0" borderId="0" xfId="0" applyNumberFormat="1" applyFont="1"/>
    <xf numFmtId="1" fontId="27" fillId="0" borderId="0" xfId="0" applyNumberFormat="1" applyFont="1"/>
    <xf numFmtId="1" fontId="22" fillId="0" borderId="0" xfId="0" applyNumberFormat="1" applyFont="1" applyBorder="1"/>
    <xf numFmtId="0" fontId="18" fillId="0" borderId="15" xfId="0" applyFont="1" applyBorder="1"/>
    <xf numFmtId="1" fontId="1" fillId="0" borderId="15" xfId="0" applyNumberFormat="1" applyFont="1" applyFill="1" applyBorder="1"/>
    <xf numFmtId="0" fontId="24" fillId="0" borderId="9" xfId="0" applyFont="1" applyBorder="1"/>
    <xf numFmtId="1" fontId="26" fillId="0" borderId="0" xfId="0" applyNumberFormat="1" applyFont="1" applyBorder="1"/>
    <xf numFmtId="0" fontId="14" fillId="0" borderId="0" xfId="0" applyFont="1" applyFill="1" applyBorder="1"/>
    <xf numFmtId="0" fontId="2" fillId="2" borderId="22" xfId="0" applyFont="1" applyFill="1" applyBorder="1"/>
    <xf numFmtId="0" fontId="31" fillId="0" borderId="8" xfId="0" applyFont="1" applyBorder="1"/>
    <xf numFmtId="0" fontId="31" fillId="0" borderId="3" xfId="0" applyFont="1" applyBorder="1"/>
    <xf numFmtId="0" fontId="31" fillId="0" borderId="3" xfId="0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7" fillId="2" borderId="6" xfId="0" applyFont="1" applyFill="1" applyBorder="1"/>
    <xf numFmtId="0" fontId="2" fillId="2" borderId="19" xfId="0" applyFont="1" applyFill="1" applyBorder="1" applyAlignment="1">
      <alignment horizontal="center"/>
    </xf>
    <xf numFmtId="1" fontId="32" fillId="0" borderId="3" xfId="0" applyNumberFormat="1" applyFont="1" applyFill="1" applyBorder="1"/>
    <xf numFmtId="1" fontId="1" fillId="0" borderId="0" xfId="0" applyNumberFormat="1" applyFont="1" applyBorder="1"/>
    <xf numFmtId="1" fontId="3" fillId="4" borderId="19" xfId="0" applyNumberFormat="1" applyFont="1" applyFill="1" applyBorder="1"/>
    <xf numFmtId="0" fontId="0" fillId="0" borderId="0" xfId="0" applyFont="1" applyBorder="1"/>
    <xf numFmtId="0" fontId="3" fillId="0" borderId="3" xfId="0" applyFont="1" applyFill="1" applyBorder="1"/>
    <xf numFmtId="1" fontId="1" fillId="0" borderId="3" xfId="0" applyNumberFormat="1" applyFont="1" applyFill="1" applyBorder="1"/>
    <xf numFmtId="1" fontId="3" fillId="0" borderId="3" xfId="0" applyNumberFormat="1" applyFont="1" applyFill="1" applyBorder="1"/>
    <xf numFmtId="1" fontId="1" fillId="0" borderId="0" xfId="0" applyNumberFormat="1" applyFont="1" applyFill="1" applyBorder="1"/>
    <xf numFmtId="1" fontId="0" fillId="0" borderId="3" xfId="0" applyNumberFormat="1" applyFont="1" applyFill="1" applyBorder="1"/>
    <xf numFmtId="1" fontId="1" fillId="0" borderId="9" xfId="0" applyNumberFormat="1" applyFont="1" applyFill="1" applyBorder="1"/>
    <xf numFmtId="1" fontId="1" fillId="0" borderId="17" xfId="0" applyNumberFormat="1" applyFont="1" applyFill="1" applyBorder="1"/>
    <xf numFmtId="2" fontId="1" fillId="0" borderId="3" xfId="0" applyNumberFormat="1" applyFont="1" applyFill="1" applyBorder="1"/>
    <xf numFmtId="1" fontId="1" fillId="0" borderId="25" xfId="0" applyNumberFormat="1" applyFont="1" applyFill="1" applyBorder="1"/>
    <xf numFmtId="1" fontId="0" fillId="0" borderId="15" xfId="0" applyNumberFormat="1" applyFont="1" applyFill="1" applyBorder="1"/>
    <xf numFmtId="1" fontId="32" fillId="0" borderId="17" xfId="0" applyNumberFormat="1" applyFont="1" applyFill="1" applyBorder="1"/>
    <xf numFmtId="1" fontId="18" fillId="0" borderId="3" xfId="0" applyNumberFormat="1" applyFont="1" applyFill="1" applyBorder="1"/>
    <xf numFmtId="0" fontId="17" fillId="0" borderId="3" xfId="0" applyFont="1" applyFill="1" applyBorder="1"/>
    <xf numFmtId="0" fontId="24" fillId="0" borderId="3" xfId="0" applyFont="1" applyFill="1" applyBorder="1" applyAlignment="1">
      <alignment horizontal="right"/>
    </xf>
    <xf numFmtId="0" fontId="17" fillId="0" borderId="9" xfId="0" applyFont="1" applyFill="1" applyBorder="1"/>
    <xf numFmtId="0" fontId="32" fillId="0" borderId="15" xfId="0" applyFont="1" applyBorder="1"/>
    <xf numFmtId="1" fontId="32" fillId="0" borderId="3" xfId="0" applyNumberFormat="1" applyFont="1" applyFill="1" applyBorder="1" applyAlignment="1">
      <alignment horizontal="right"/>
    </xf>
    <xf numFmtId="1" fontId="0" fillId="0" borderId="25" xfId="0" applyNumberFormat="1" applyFont="1" applyFill="1" applyBorder="1"/>
    <xf numFmtId="0" fontId="24" fillId="0" borderId="3" xfId="0" applyFont="1" applyFill="1" applyBorder="1"/>
    <xf numFmtId="0" fontId="17" fillId="0" borderId="38" xfId="0" applyFont="1" applyFill="1" applyBorder="1" applyAlignment="1">
      <alignment horizontal="right"/>
    </xf>
    <xf numFmtId="0" fontId="1" fillId="0" borderId="38" xfId="0" applyFont="1" applyFill="1" applyBorder="1"/>
    <xf numFmtId="14" fontId="29" fillId="0" borderId="17" xfId="0" applyNumberFormat="1" applyFont="1" applyFill="1" applyBorder="1"/>
    <xf numFmtId="1" fontId="1" fillId="0" borderId="38" xfId="0" applyNumberFormat="1" applyFont="1" applyFill="1" applyBorder="1"/>
    <xf numFmtId="0" fontId="18" fillId="0" borderId="0" xfId="0" applyFont="1" applyFill="1" applyBorder="1"/>
    <xf numFmtId="1" fontId="33" fillId="0" borderId="3" xfId="0" applyNumberFormat="1" applyFont="1" applyFill="1" applyBorder="1"/>
    <xf numFmtId="14" fontId="29" fillId="0" borderId="3" xfId="0" applyNumberFormat="1" applyFont="1" applyFill="1" applyBorder="1"/>
    <xf numFmtId="0" fontId="2" fillId="4" borderId="14" xfId="0" applyFont="1" applyFill="1" applyBorder="1" applyAlignment="1">
      <alignment horizontal="center"/>
    </xf>
    <xf numFmtId="1" fontId="0" fillId="0" borderId="0" xfId="0" applyNumberFormat="1" applyFont="1" applyFill="1" applyBorder="1"/>
    <xf numFmtId="0" fontId="3" fillId="0" borderId="37" xfId="0" applyFont="1" applyBorder="1"/>
    <xf numFmtId="2" fontId="3" fillId="0" borderId="3" xfId="0" applyNumberFormat="1" applyFont="1" applyFill="1" applyBorder="1"/>
    <xf numFmtId="2" fontId="3" fillId="0" borderId="9" xfId="0" applyNumberFormat="1" applyFont="1" applyBorder="1"/>
    <xf numFmtId="2" fontId="3" fillId="0" borderId="9" xfId="0" applyNumberFormat="1" applyFont="1" applyFill="1" applyBorder="1"/>
    <xf numFmtId="0" fontId="34" fillId="0" borderId="0" xfId="0" applyFont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2" fontId="22" fillId="0" borderId="0" xfId="0" applyNumberFormat="1" applyFont="1"/>
    <xf numFmtId="0" fontId="34" fillId="0" borderId="0" xfId="0" applyFont="1"/>
    <xf numFmtId="0" fontId="7" fillId="4" borderId="0" xfId="0" applyFont="1" applyFill="1"/>
    <xf numFmtId="0" fontId="2" fillId="4" borderId="0" xfId="0" applyFont="1" applyFill="1" applyAlignment="1"/>
    <xf numFmtId="0" fontId="0" fillId="4" borderId="0" xfId="0" applyFill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36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37" fillId="5" borderId="14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7" fillId="0" borderId="3" xfId="0" applyFont="1" applyFill="1" applyBorder="1"/>
    <xf numFmtId="1" fontId="1" fillId="0" borderId="3" xfId="0" applyNumberFormat="1" applyFont="1" applyBorder="1"/>
    <xf numFmtId="1" fontId="3" fillId="0" borderId="15" xfId="0" applyNumberFormat="1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2" fontId="1" fillId="0" borderId="38" xfId="0" applyNumberFormat="1" applyFont="1" applyFill="1" applyBorder="1"/>
    <xf numFmtId="0" fontId="0" fillId="0" borderId="3" xfId="0" applyFont="1" applyFill="1" applyBorder="1"/>
    <xf numFmtId="0" fontId="14" fillId="0" borderId="3" xfId="0" applyFont="1" applyFill="1" applyBorder="1" applyAlignment="1">
      <alignment horizontal="right"/>
    </xf>
    <xf numFmtId="0" fontId="9" fillId="0" borderId="8" xfId="0" applyFont="1" applyFill="1" applyBorder="1"/>
    <xf numFmtId="0" fontId="14" fillId="0" borderId="8" xfId="0" applyFont="1" applyFill="1" applyBorder="1"/>
    <xf numFmtId="0" fontId="14" fillId="0" borderId="12" xfId="0" applyFont="1" applyFill="1" applyBorder="1"/>
    <xf numFmtId="0" fontId="9" fillId="0" borderId="3" xfId="0" applyFont="1" applyFill="1" applyBorder="1"/>
    <xf numFmtId="0" fontId="14" fillId="0" borderId="4" xfId="0" applyFont="1" applyFill="1" applyBorder="1"/>
    <xf numFmtId="0" fontId="7" fillId="0" borderId="9" xfId="0" applyFont="1" applyFill="1" applyBorder="1"/>
    <xf numFmtId="0" fontId="17" fillId="0" borderId="9" xfId="0" applyFont="1" applyFill="1" applyBorder="1" applyAlignment="1">
      <alignment horizontal="right"/>
    </xf>
    <xf numFmtId="0" fontId="2" fillId="0" borderId="12" xfId="0" applyFont="1" applyFill="1" applyBorder="1"/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/>
    <xf numFmtId="1" fontId="3" fillId="0" borderId="12" xfId="0" applyNumberFormat="1" applyFont="1" applyFill="1" applyBorder="1"/>
    <xf numFmtId="2" fontId="3" fillId="0" borderId="0" xfId="0" applyNumberFormat="1" applyFont="1"/>
    <xf numFmtId="0" fontId="24" fillId="0" borderId="9" xfId="0" applyFont="1" applyFill="1" applyBorder="1" applyAlignment="1">
      <alignment horizontal="right"/>
    </xf>
    <xf numFmtId="0" fontId="24" fillId="0" borderId="9" xfId="0" applyFont="1" applyFill="1" applyBorder="1"/>
    <xf numFmtId="0" fontId="7" fillId="0" borderId="11" xfId="0" applyFont="1" applyFill="1" applyBorder="1"/>
    <xf numFmtId="0" fontId="17" fillId="0" borderId="11" xfId="0" applyFont="1" applyFill="1" applyBorder="1" applyAlignment="1">
      <alignment horizontal="right"/>
    </xf>
    <xf numFmtId="0" fontId="1" fillId="0" borderId="11" xfId="0" applyFont="1" applyFill="1" applyBorder="1"/>
    <xf numFmtId="0" fontId="3" fillId="0" borderId="11" xfId="0" applyFont="1" applyFill="1" applyBorder="1"/>
    <xf numFmtId="2" fontId="3" fillId="3" borderId="9" xfId="0" applyNumberFormat="1" applyFont="1" applyFill="1" applyBorder="1"/>
    <xf numFmtId="0" fontId="2" fillId="6" borderId="6" xfId="0" applyFont="1" applyFill="1" applyBorder="1"/>
    <xf numFmtId="0" fontId="7" fillId="6" borderId="16" xfId="0" applyFont="1" applyFill="1" applyBorder="1"/>
    <xf numFmtId="0" fontId="2" fillId="6" borderId="16" xfId="0" applyFont="1" applyFill="1" applyBorder="1"/>
    <xf numFmtId="2" fontId="3" fillId="4" borderId="14" xfId="0" applyNumberFormat="1" applyFont="1" applyFill="1" applyBorder="1"/>
    <xf numFmtId="2" fontId="3" fillId="6" borderId="14" xfId="0" applyNumberFormat="1" applyFont="1" applyFill="1" applyBorder="1"/>
    <xf numFmtId="1" fontId="3" fillId="6" borderId="14" xfId="0" applyNumberFormat="1" applyFont="1" applyFill="1" applyBorder="1"/>
    <xf numFmtId="0" fontId="7" fillId="0" borderId="17" xfId="0" applyFont="1" applyFill="1" applyBorder="1"/>
    <xf numFmtId="0" fontId="7" fillId="0" borderId="10" xfId="0" applyFont="1" applyFill="1" applyBorder="1"/>
    <xf numFmtId="2" fontId="1" fillId="0" borderId="9" xfId="0" applyNumberFormat="1" applyFont="1" applyBorder="1"/>
    <xf numFmtId="0" fontId="1" fillId="6" borderId="16" xfId="0" applyFont="1" applyFill="1" applyBorder="1"/>
    <xf numFmtId="2" fontId="3" fillId="7" borderId="14" xfId="0" applyNumberFormat="1" applyFont="1" applyFill="1" applyBorder="1"/>
    <xf numFmtId="0" fontId="10" fillId="0" borderId="12" xfId="0" applyFont="1" applyFill="1" applyBorder="1"/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/>
    <xf numFmtId="0" fontId="9" fillId="0" borderId="9" xfId="0" applyFont="1" applyFill="1" applyBorder="1"/>
    <xf numFmtId="0" fontId="2" fillId="6" borderId="30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10" fillId="0" borderId="0" xfId="0" applyFont="1" applyFill="1" applyBorder="1"/>
    <xf numFmtId="0" fontId="1" fillId="0" borderId="12" xfId="0" applyFont="1" applyBorder="1"/>
    <xf numFmtId="0" fontId="1" fillId="0" borderId="4" xfId="0" applyFont="1" applyBorder="1"/>
    <xf numFmtId="0" fontId="10" fillId="2" borderId="3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0" xfId="0" applyFont="1" applyFill="1" applyBorder="1"/>
    <xf numFmtId="0" fontId="1" fillId="0" borderId="16" xfId="0" applyFont="1" applyBorder="1"/>
    <xf numFmtId="0" fontId="1" fillId="0" borderId="0" xfId="0" applyFont="1" applyBorder="1"/>
    <xf numFmtId="0" fontId="1" fillId="2" borderId="16" xfId="0" applyFont="1" applyFill="1" applyBorder="1"/>
    <xf numFmtId="2" fontId="3" fillId="2" borderId="19" xfId="0" applyNumberFormat="1" applyFont="1" applyFill="1" applyBorder="1"/>
    <xf numFmtId="1" fontId="3" fillId="2" borderId="19" xfId="0" applyNumberFormat="1" applyFont="1" applyFill="1" applyBorder="1"/>
    <xf numFmtId="0" fontId="22" fillId="0" borderId="0" xfId="0" applyFont="1"/>
    <xf numFmtId="0" fontId="0" fillId="0" borderId="3" xfId="0" applyBorder="1"/>
    <xf numFmtId="2" fontId="1" fillId="4" borderId="0" xfId="0" applyNumberFormat="1" applyFont="1" applyFill="1" applyBorder="1"/>
    <xf numFmtId="0" fontId="0" fillId="0" borderId="9" xfId="0" applyFont="1" applyBorder="1"/>
    <xf numFmtId="0" fontId="38" fillId="0" borderId="0" xfId="0" applyFont="1"/>
    <xf numFmtId="2" fontId="1" fillId="0" borderId="17" xfId="0" applyNumberFormat="1" applyFont="1" applyFill="1" applyBorder="1"/>
    <xf numFmtId="9" fontId="2" fillId="0" borderId="0" xfId="0" applyNumberFormat="1" applyFont="1"/>
    <xf numFmtId="9" fontId="0" fillId="0" borderId="0" xfId="0" applyNumberFormat="1"/>
    <xf numFmtId="0" fontId="39" fillId="0" borderId="3" xfId="0" applyFont="1" applyFill="1" applyBorder="1"/>
    <xf numFmtId="0" fontId="40" fillId="0" borderId="3" xfId="0" applyFont="1" applyBorder="1"/>
    <xf numFmtId="1" fontId="41" fillId="0" borderId="0" xfId="0" applyNumberFormat="1" applyFont="1" applyBorder="1"/>
    <xf numFmtId="2" fontId="0" fillId="0" borderId="3" xfId="0" applyNumberFormat="1" applyFont="1" applyFill="1" applyBorder="1"/>
    <xf numFmtId="2" fontId="32" fillId="0" borderId="3" xfId="0" applyNumberFormat="1" applyFont="1" applyFill="1" applyBorder="1"/>
    <xf numFmtId="2" fontId="1" fillId="0" borderId="15" xfId="0" applyNumberFormat="1" applyFont="1" applyFill="1" applyBorder="1"/>
    <xf numFmtId="2" fontId="0" fillId="0" borderId="15" xfId="0" applyNumberFormat="1" applyFont="1" applyFill="1" applyBorder="1"/>
    <xf numFmtId="2" fontId="1" fillId="0" borderId="9" xfId="0" applyNumberFormat="1" applyFont="1" applyFill="1" applyBorder="1"/>
    <xf numFmtId="2" fontId="0" fillId="0" borderId="0" xfId="0" applyNumberFormat="1" applyFont="1" applyFill="1" applyBorder="1"/>
    <xf numFmtId="2" fontId="0" fillId="0" borderId="25" xfId="0" applyNumberFormat="1" applyFont="1" applyFill="1" applyBorder="1"/>
    <xf numFmtId="2" fontId="1" fillId="0" borderId="25" xfId="0" applyNumberFormat="1" applyFont="1" applyFill="1" applyBorder="1"/>
    <xf numFmtId="2" fontId="32" fillId="0" borderId="17" xfId="0" applyNumberFormat="1" applyFont="1" applyFill="1" applyBorder="1"/>
    <xf numFmtId="2" fontId="32" fillId="0" borderId="3" xfId="0" applyNumberFormat="1" applyFont="1" applyFill="1" applyBorder="1" applyAlignment="1">
      <alignment horizontal="right"/>
    </xf>
    <xf numFmtId="2" fontId="3" fillId="4" borderId="19" xfId="0" applyNumberFormat="1" applyFont="1" applyFill="1" applyBorder="1"/>
    <xf numFmtId="2" fontId="18" fillId="0" borderId="3" xfId="0" applyNumberFormat="1" applyFont="1" applyFill="1" applyBorder="1"/>
    <xf numFmtId="2" fontId="4" fillId="0" borderId="9" xfId="0" applyNumberFormat="1" applyFont="1" applyBorder="1"/>
    <xf numFmtId="2" fontId="4" fillId="0" borderId="0" xfId="0" applyNumberFormat="1" applyFont="1" applyFill="1" applyBorder="1"/>
    <xf numFmtId="2" fontId="4" fillId="0" borderId="15" xfId="0" applyNumberFormat="1" applyFont="1" applyBorder="1"/>
    <xf numFmtId="2" fontId="26" fillId="0" borderId="0" xfId="0" applyNumberFormat="1" applyFont="1" applyBorder="1"/>
    <xf numFmtId="2" fontId="4" fillId="2" borderId="0" xfId="0" applyNumberFormat="1" applyFont="1" applyFill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18" fillId="0" borderId="0" xfId="0" applyNumberFormat="1" applyFont="1" applyFill="1" applyBorder="1"/>
    <xf numFmtId="2" fontId="3" fillId="0" borderId="18" xfId="0" applyNumberFormat="1" applyFont="1" applyFill="1" applyBorder="1"/>
    <xf numFmtId="0" fontId="42" fillId="5" borderId="5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3" fillId="5" borderId="14" xfId="0" applyFont="1" applyFill="1" applyBorder="1" applyAlignment="1">
      <alignment horizontal="center"/>
    </xf>
    <xf numFmtId="0" fontId="44" fillId="4" borderId="14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/>
    <xf numFmtId="0" fontId="43" fillId="0" borderId="3" xfId="0" applyFont="1" applyFill="1" applyBorder="1"/>
    <xf numFmtId="1" fontId="46" fillId="0" borderId="3" xfId="0" applyNumberFormat="1" applyFont="1" applyFill="1" applyBorder="1"/>
    <xf numFmtId="1" fontId="46" fillId="0" borderId="3" xfId="0" applyNumberFormat="1" applyFont="1" applyBorder="1"/>
    <xf numFmtId="1" fontId="43" fillId="0" borderId="3" xfId="0" applyNumberFormat="1" applyFont="1" applyFill="1" applyBorder="1"/>
    <xf numFmtId="1" fontId="46" fillId="0" borderId="0" xfId="0" applyNumberFormat="1" applyFont="1" applyFill="1" applyBorder="1"/>
    <xf numFmtId="1" fontId="43" fillId="0" borderId="0" xfId="0" applyNumberFormat="1" applyFont="1" applyFill="1" applyBorder="1"/>
    <xf numFmtId="1" fontId="46" fillId="0" borderId="15" xfId="0" applyNumberFormat="1" applyFont="1" applyFill="1" applyBorder="1"/>
    <xf numFmtId="1" fontId="43" fillId="0" borderId="15" xfId="0" applyNumberFormat="1" applyFont="1" applyFill="1" applyBorder="1"/>
    <xf numFmtId="1" fontId="46" fillId="0" borderId="9" xfId="0" applyNumberFormat="1" applyFont="1" applyFill="1" applyBorder="1"/>
    <xf numFmtId="2" fontId="46" fillId="0" borderId="3" xfId="0" applyNumberFormat="1" applyFont="1" applyBorder="1"/>
    <xf numFmtId="1" fontId="46" fillId="0" borderId="17" xfId="0" applyNumberFormat="1" applyFont="1" applyFill="1" applyBorder="1"/>
    <xf numFmtId="2" fontId="46" fillId="0" borderId="3" xfId="0" applyNumberFormat="1" applyFont="1" applyFill="1" applyBorder="1"/>
    <xf numFmtId="0" fontId="46" fillId="0" borderId="9" xfId="0" applyFont="1" applyFill="1" applyBorder="1"/>
    <xf numFmtId="1" fontId="46" fillId="0" borderId="38" xfId="0" applyNumberFormat="1" applyFont="1" applyFill="1" applyBorder="1"/>
    <xf numFmtId="1" fontId="46" fillId="0" borderId="25" xfId="0" applyNumberFormat="1" applyFont="1" applyFill="1" applyBorder="1"/>
    <xf numFmtId="1" fontId="43" fillId="0" borderId="17" xfId="0" applyNumberFormat="1" applyFont="1" applyFill="1" applyBorder="1"/>
    <xf numFmtId="1" fontId="43" fillId="0" borderId="3" xfId="0" applyNumberFormat="1" applyFont="1" applyFill="1" applyBorder="1" applyAlignment="1">
      <alignment horizontal="right"/>
    </xf>
    <xf numFmtId="1" fontId="43" fillId="4" borderId="19" xfId="0" applyNumberFormat="1" applyFont="1" applyFill="1" applyBorder="1"/>
    <xf numFmtId="1" fontId="47" fillId="0" borderId="3" xfId="0" applyNumberFormat="1" applyFont="1" applyFill="1" applyBorder="1"/>
    <xf numFmtId="1" fontId="46" fillId="0" borderId="9" xfId="0" applyNumberFormat="1" applyFont="1" applyBorder="1"/>
    <xf numFmtId="1" fontId="43" fillId="0" borderId="9" xfId="0" applyNumberFormat="1" applyFont="1" applyBorder="1"/>
    <xf numFmtId="1" fontId="43" fillId="2" borderId="14" xfId="0" applyNumberFormat="1" applyFont="1" applyFill="1" applyBorder="1"/>
    <xf numFmtId="1" fontId="46" fillId="0" borderId="0" xfId="0" applyNumberFormat="1" applyFont="1" applyBorder="1"/>
    <xf numFmtId="1" fontId="46" fillId="0" borderId="15" xfId="0" applyNumberFormat="1" applyFont="1" applyBorder="1"/>
    <xf numFmtId="1" fontId="48" fillId="0" borderId="0" xfId="0" applyNumberFormat="1" applyFont="1" applyBorder="1"/>
    <xf numFmtId="1" fontId="46" fillId="2" borderId="0" xfId="0" applyNumberFormat="1" applyFont="1" applyFill="1" applyBorder="1"/>
    <xf numFmtId="1" fontId="43" fillId="0" borderId="19" xfId="0" applyNumberFormat="1" applyFont="1" applyFill="1" applyBorder="1"/>
    <xf numFmtId="1" fontId="43" fillId="0" borderId="14" xfId="0" applyNumberFormat="1" applyFont="1" applyFill="1" applyBorder="1"/>
    <xf numFmtId="1" fontId="43" fillId="0" borderId="14" xfId="0" applyNumberFormat="1" applyFont="1" applyBorder="1"/>
    <xf numFmtId="1" fontId="49" fillId="0" borderId="0" xfId="0" applyNumberFormat="1" applyFont="1" applyFill="1" applyBorder="1"/>
    <xf numFmtId="1" fontId="43" fillId="0" borderId="18" xfId="0" applyNumberFormat="1" applyFont="1" applyFill="1" applyBorder="1"/>
    <xf numFmtId="0" fontId="50" fillId="5" borderId="5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0" fontId="51" fillId="5" borderId="1" xfId="0" applyFont="1" applyFill="1" applyBorder="1" applyAlignment="1">
      <alignment horizontal="center"/>
    </xf>
    <xf numFmtId="0" fontId="51" fillId="5" borderId="14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2" fillId="0" borderId="0" xfId="0" applyFont="1" applyBorder="1"/>
    <xf numFmtId="0" fontId="36" fillId="0" borderId="3" xfId="0" applyFont="1" applyFill="1" applyBorder="1"/>
    <xf numFmtId="1" fontId="53" fillId="0" borderId="3" xfId="0" applyNumberFormat="1" applyFont="1" applyFill="1" applyBorder="1"/>
    <xf numFmtId="1" fontId="53" fillId="0" borderId="3" xfId="0" applyNumberFormat="1" applyFont="1" applyBorder="1"/>
    <xf numFmtId="1" fontId="36" fillId="0" borderId="3" xfId="0" applyNumberFormat="1" applyFont="1" applyFill="1" applyBorder="1"/>
    <xf numFmtId="1" fontId="53" fillId="0" borderId="0" xfId="0" applyNumberFormat="1" applyFont="1" applyFill="1" applyBorder="1"/>
    <xf numFmtId="1" fontId="36" fillId="0" borderId="0" xfId="0" applyNumberFormat="1" applyFont="1" applyFill="1" applyBorder="1"/>
    <xf numFmtId="1" fontId="53" fillId="0" borderId="15" xfId="0" applyNumberFormat="1" applyFont="1" applyFill="1" applyBorder="1"/>
    <xf numFmtId="1" fontId="36" fillId="0" borderId="15" xfId="0" applyNumberFormat="1" applyFont="1" applyFill="1" applyBorder="1"/>
    <xf numFmtId="1" fontId="53" fillId="0" borderId="9" xfId="0" applyNumberFormat="1" applyFont="1" applyFill="1" applyBorder="1"/>
    <xf numFmtId="2" fontId="53" fillId="0" borderId="3" xfId="0" applyNumberFormat="1" applyFont="1" applyBorder="1"/>
    <xf numFmtId="1" fontId="53" fillId="0" borderId="17" xfId="0" applyNumberFormat="1" applyFont="1" applyFill="1" applyBorder="1"/>
    <xf numFmtId="2" fontId="53" fillId="0" borderId="3" xfId="0" applyNumberFormat="1" applyFont="1" applyFill="1" applyBorder="1"/>
    <xf numFmtId="0" fontId="53" fillId="0" borderId="9" xfId="0" applyFont="1" applyFill="1" applyBorder="1"/>
    <xf numFmtId="1" fontId="53" fillId="0" borderId="38" xfId="0" applyNumberFormat="1" applyFont="1" applyFill="1" applyBorder="1"/>
    <xf numFmtId="1" fontId="53" fillId="0" borderId="25" xfId="0" applyNumberFormat="1" applyFont="1" applyFill="1" applyBorder="1"/>
    <xf numFmtId="1" fontId="36" fillId="0" borderId="17" xfId="0" applyNumberFormat="1" applyFont="1" applyFill="1" applyBorder="1"/>
    <xf numFmtId="1" fontId="36" fillId="0" borderId="3" xfId="0" applyNumberFormat="1" applyFont="1" applyFill="1" applyBorder="1" applyAlignment="1">
      <alignment horizontal="right"/>
    </xf>
    <xf numFmtId="1" fontId="36" fillId="4" borderId="19" xfId="0" applyNumberFormat="1" applyFont="1" applyFill="1" applyBorder="1"/>
    <xf numFmtId="1" fontId="54" fillId="0" borderId="3" xfId="0" applyNumberFormat="1" applyFont="1" applyFill="1" applyBorder="1"/>
    <xf numFmtId="1" fontId="53" fillId="0" borderId="9" xfId="0" applyNumberFormat="1" applyFont="1" applyBorder="1"/>
    <xf numFmtId="1" fontId="36" fillId="0" borderId="9" xfId="0" applyNumberFormat="1" applyFont="1" applyBorder="1"/>
    <xf numFmtId="1" fontId="36" fillId="2" borderId="14" xfId="0" applyNumberFormat="1" applyFont="1" applyFill="1" applyBorder="1"/>
    <xf numFmtId="1" fontId="53" fillId="0" borderId="0" xfId="0" applyNumberFormat="1" applyFont="1" applyBorder="1"/>
    <xf numFmtId="1" fontId="53" fillId="0" borderId="15" xfId="0" applyNumberFormat="1" applyFont="1" applyBorder="1"/>
    <xf numFmtId="1" fontId="55" fillId="0" borderId="0" xfId="0" applyNumberFormat="1" applyFont="1" applyBorder="1"/>
    <xf numFmtId="1" fontId="53" fillId="2" borderId="0" xfId="0" applyNumberFormat="1" applyFont="1" applyFill="1" applyBorder="1"/>
    <xf numFmtId="1" fontId="36" fillId="0" borderId="19" xfId="0" applyNumberFormat="1" applyFont="1" applyFill="1" applyBorder="1"/>
    <xf numFmtId="1" fontId="36" fillId="0" borderId="14" xfId="0" applyNumberFormat="1" applyFont="1" applyFill="1" applyBorder="1"/>
    <xf numFmtId="1" fontId="36" fillId="0" borderId="14" xfId="0" applyNumberFormat="1" applyFont="1" applyBorder="1"/>
    <xf numFmtId="1" fontId="35" fillId="0" borderId="0" xfId="0" applyNumberFormat="1" applyFont="1" applyFill="1" applyBorder="1"/>
    <xf numFmtId="0" fontId="44" fillId="5" borderId="14" xfId="0" applyFont="1" applyFill="1" applyBorder="1" applyAlignment="1">
      <alignment horizontal="center"/>
    </xf>
    <xf numFmtId="0" fontId="46" fillId="0" borderId="0" xfId="0" applyFont="1" applyFill="1" applyBorder="1"/>
    <xf numFmtId="2" fontId="43" fillId="0" borderId="3" xfId="0" applyNumberFormat="1" applyFont="1" applyFill="1" applyBorder="1"/>
    <xf numFmtId="0" fontId="46" fillId="0" borderId="0" xfId="0" applyFont="1"/>
    <xf numFmtId="0" fontId="46" fillId="0" borderId="3" xfId="0" applyFont="1" applyFill="1" applyBorder="1"/>
    <xf numFmtId="0" fontId="46" fillId="0" borderId="3" xfId="0" applyFont="1" applyBorder="1"/>
    <xf numFmtId="1" fontId="43" fillId="0" borderId="12" xfId="0" applyNumberFormat="1" applyFont="1" applyFill="1" applyBorder="1"/>
    <xf numFmtId="1" fontId="43" fillId="0" borderId="9" xfId="0" applyNumberFormat="1" applyFont="1" applyFill="1" applyBorder="1"/>
    <xf numFmtId="1" fontId="43" fillId="6" borderId="14" xfId="0" applyNumberFormat="1" applyFont="1" applyFill="1" applyBorder="1"/>
    <xf numFmtId="1" fontId="43" fillId="4" borderId="14" xfId="0" applyNumberFormat="1" applyFont="1" applyFill="1" applyBorder="1"/>
    <xf numFmtId="1" fontId="43" fillId="0" borderId="3" xfId="0" applyNumberFormat="1" applyFont="1" applyBorder="1"/>
    <xf numFmtId="2" fontId="46" fillId="0" borderId="9" xfId="0" applyNumberFormat="1" applyFont="1" applyBorder="1"/>
    <xf numFmtId="2" fontId="43" fillId="2" borderId="14" xfId="0" applyNumberFormat="1" applyFont="1" applyFill="1" applyBorder="1"/>
    <xf numFmtId="0" fontId="43" fillId="2" borderId="0" xfId="0" applyFont="1" applyFill="1" applyBorder="1" applyAlignment="1">
      <alignment horizontal="center"/>
    </xf>
    <xf numFmtId="1" fontId="43" fillId="2" borderId="19" xfId="0" applyNumberFormat="1" applyFont="1" applyFill="1" applyBorder="1"/>
    <xf numFmtId="0" fontId="51" fillId="5" borderId="5" xfId="0" applyFont="1" applyFill="1" applyBorder="1" applyAlignment="1">
      <alignment horizontal="center"/>
    </xf>
    <xf numFmtId="0" fontId="56" fillId="5" borderId="14" xfId="0" applyFont="1" applyFill="1" applyBorder="1" applyAlignment="1">
      <alignment horizontal="center"/>
    </xf>
    <xf numFmtId="0" fontId="37" fillId="0" borderId="0" xfId="0" applyFont="1" applyBorder="1"/>
    <xf numFmtId="1" fontId="36" fillId="0" borderId="3" xfId="0" applyNumberFormat="1" applyFont="1" applyBorder="1"/>
    <xf numFmtId="0" fontId="53" fillId="0" borderId="3" xfId="0" applyFont="1" applyFill="1" applyBorder="1"/>
    <xf numFmtId="1" fontId="36" fillId="0" borderId="12" xfId="0" applyNumberFormat="1" applyFont="1" applyFill="1" applyBorder="1"/>
    <xf numFmtId="1" fontId="36" fillId="0" borderId="9" xfId="0" applyNumberFormat="1" applyFont="1" applyFill="1" applyBorder="1"/>
    <xf numFmtId="1" fontId="36" fillId="6" borderId="14" xfId="0" applyNumberFormat="1" applyFont="1" applyFill="1" applyBorder="1"/>
    <xf numFmtId="1" fontId="36" fillId="0" borderId="0" xfId="0" applyNumberFormat="1" applyFont="1" applyBorder="1"/>
    <xf numFmtId="2" fontId="53" fillId="0" borderId="9" xfId="0" applyNumberFormat="1" applyFont="1" applyBorder="1"/>
    <xf numFmtId="2" fontId="36" fillId="2" borderId="14" xfId="0" applyNumberFormat="1" applyFont="1" applyFill="1" applyBorder="1"/>
    <xf numFmtId="0" fontId="36" fillId="2" borderId="0" xfId="0" applyFont="1" applyFill="1" applyBorder="1" applyAlignment="1">
      <alignment horizontal="center"/>
    </xf>
    <xf numFmtId="1" fontId="36" fillId="2" borderId="19" xfId="0" applyNumberFormat="1" applyFont="1" applyFill="1" applyBorder="1"/>
    <xf numFmtId="0" fontId="10" fillId="0" borderId="0" xfId="0" applyFont="1"/>
    <xf numFmtId="1" fontId="57" fillId="0" borderId="3" xfId="0" applyNumberFormat="1" applyFont="1" applyFill="1" applyBorder="1"/>
    <xf numFmtId="1" fontId="58" fillId="0" borderId="3" xfId="0" applyNumberFormat="1" applyFont="1" applyBorder="1"/>
    <xf numFmtId="1" fontId="59" fillId="0" borderId="3" xfId="0" applyNumberFormat="1" applyFont="1" applyBorder="1"/>
    <xf numFmtId="0" fontId="49" fillId="5" borderId="5" xfId="0" applyFont="1" applyFill="1" applyBorder="1" applyAlignment="1">
      <alignment horizontal="center"/>
    </xf>
    <xf numFmtId="0" fontId="49" fillId="5" borderId="1" xfId="0" applyFont="1" applyFill="1" applyBorder="1" applyAlignment="1">
      <alignment horizontal="center"/>
    </xf>
    <xf numFmtId="1" fontId="46" fillId="0" borderId="8" xfId="0" applyNumberFormat="1" applyFont="1" applyFill="1" applyBorder="1"/>
    <xf numFmtId="1" fontId="53" fillId="0" borderId="8" xfId="0" applyNumberFormat="1" applyFont="1" applyFill="1" applyBorder="1"/>
    <xf numFmtId="14" fontId="3" fillId="0" borderId="0" xfId="0" applyNumberFormat="1" applyFont="1" applyBorder="1"/>
    <xf numFmtId="2" fontId="1" fillId="0" borderId="8" xfId="0" applyNumberFormat="1" applyFont="1" applyFill="1" applyBorder="1"/>
    <xf numFmtId="1" fontId="1" fillId="0" borderId="8" xfId="0" applyNumberFormat="1" applyFont="1" applyFill="1" applyBorder="1"/>
    <xf numFmtId="0" fontId="20" fillId="0" borderId="0" xfId="0" applyFont="1" applyBorder="1"/>
    <xf numFmtId="2" fontId="32" fillId="0" borderId="0" xfId="0" applyNumberFormat="1" applyFont="1" applyFill="1" applyBorder="1"/>
    <xf numFmtId="1" fontId="32" fillId="0" borderId="0" xfId="0" applyNumberFormat="1" applyFont="1" applyFill="1" applyBorder="1"/>
    <xf numFmtId="2" fontId="32" fillId="0" borderId="0" xfId="0" applyNumberFormat="1" applyFont="1" applyFill="1" applyBorder="1" applyAlignment="1">
      <alignment horizontal="right"/>
    </xf>
    <xf numFmtId="1" fontId="32" fillId="0" borderId="0" xfId="0" applyNumberFormat="1" applyFont="1" applyFill="1" applyBorder="1" applyAlignment="1">
      <alignment horizontal="right"/>
    </xf>
    <xf numFmtId="1" fontId="43" fillId="0" borderId="0" xfId="0" applyNumberFormat="1" applyFont="1" applyFill="1" applyBorder="1" applyAlignment="1">
      <alignment horizontal="right"/>
    </xf>
    <xf numFmtId="1" fontId="36" fillId="0" borderId="0" xfId="0" applyNumberFormat="1" applyFont="1" applyFill="1" applyBorder="1" applyAlignment="1">
      <alignment horizontal="right"/>
    </xf>
    <xf numFmtId="2" fontId="0" fillId="0" borderId="0" xfId="0" applyNumberFormat="1" applyBorder="1"/>
    <xf numFmtId="1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7" fillId="0" borderId="8" xfId="0" applyFont="1" applyFill="1" applyBorder="1"/>
    <xf numFmtId="0" fontId="17" fillId="0" borderId="8" xfId="0" applyFont="1" applyFill="1" applyBorder="1" applyAlignment="1">
      <alignment horizontal="right"/>
    </xf>
    <xf numFmtId="2" fontId="1" fillId="0" borderId="8" xfId="0" applyNumberFormat="1" applyFont="1" applyBorder="1"/>
    <xf numFmtId="0" fontId="53" fillId="0" borderId="0" xfId="0" applyFont="1" applyBorder="1"/>
    <xf numFmtId="2" fontId="3" fillId="0" borderId="0" xfId="0" applyNumberFormat="1" applyFont="1" applyBorder="1"/>
    <xf numFmtId="2" fontId="43" fillId="0" borderId="9" xfId="0" applyNumberFormat="1" applyFont="1" applyFill="1" applyBorder="1"/>
    <xf numFmtId="2" fontId="36" fillId="0" borderId="9" xfId="0" applyNumberFormat="1" applyFont="1" applyFill="1" applyBorder="1"/>
    <xf numFmtId="0" fontId="46" fillId="0" borderId="0" xfId="0" applyFont="1" applyBorder="1"/>
    <xf numFmtId="0" fontId="2" fillId="0" borderId="24" xfId="0" applyFont="1" applyFill="1" applyBorder="1"/>
    <xf numFmtId="0" fontId="3" fillId="0" borderId="24" xfId="0" applyFont="1" applyFill="1" applyBorder="1" applyAlignment="1">
      <alignment horizontal="right"/>
    </xf>
    <xf numFmtId="0" fontId="3" fillId="0" borderId="24" xfId="0" applyFont="1" applyFill="1" applyBorder="1"/>
    <xf numFmtId="2" fontId="1" fillId="0" borderId="24" xfId="0" applyNumberFormat="1" applyFont="1" applyBorder="1"/>
    <xf numFmtId="2" fontId="1" fillId="0" borderId="24" xfId="0" applyNumberFormat="1" applyFont="1" applyFill="1" applyBorder="1"/>
    <xf numFmtId="1" fontId="3" fillId="0" borderId="24" xfId="0" applyNumberFormat="1" applyFont="1" applyFill="1" applyBorder="1"/>
    <xf numFmtId="1" fontId="43" fillId="0" borderId="24" xfId="0" applyNumberFormat="1" applyFont="1" applyFill="1" applyBorder="1"/>
    <xf numFmtId="1" fontId="36" fillId="0" borderId="24" xfId="0" applyNumberFormat="1" applyFont="1" applyFill="1" applyBorder="1"/>
    <xf numFmtId="2" fontId="3" fillId="0" borderId="12" xfId="0" applyNumberFormat="1" applyFont="1" applyBorder="1"/>
    <xf numFmtId="0" fontId="2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2" fontId="3" fillId="0" borderId="4" xfId="0" applyNumberFormat="1" applyFont="1" applyBorder="1"/>
    <xf numFmtId="0" fontId="0" fillId="0" borderId="4" xfId="0" applyBorder="1"/>
    <xf numFmtId="1" fontId="3" fillId="0" borderId="4" xfId="0" applyNumberFormat="1" applyFont="1" applyFill="1" applyBorder="1"/>
    <xf numFmtId="0" fontId="46" fillId="0" borderId="4" xfId="0" applyFont="1" applyBorder="1"/>
    <xf numFmtId="1" fontId="36" fillId="0" borderId="4" xfId="0" applyNumberFormat="1" applyFont="1" applyFill="1" applyBorder="1"/>
    <xf numFmtId="2" fontId="1" fillId="0" borderId="4" xfId="0" applyNumberFormat="1" applyFont="1" applyBorder="1"/>
    <xf numFmtId="1" fontId="46" fillId="0" borderId="4" xfId="0" applyNumberFormat="1" applyFont="1" applyBorder="1"/>
    <xf numFmtId="2" fontId="1" fillId="0" borderId="12" xfId="0" applyNumberFormat="1" applyFont="1" applyFill="1" applyBorder="1"/>
    <xf numFmtId="2" fontId="1" fillId="0" borderId="4" xfId="0" applyNumberFormat="1" applyFont="1" applyFill="1" applyBorder="1"/>
    <xf numFmtId="0" fontId="0" fillId="0" borderId="24" xfId="0" applyBorder="1"/>
    <xf numFmtId="2" fontId="3" fillId="0" borderId="17" xfId="0" applyNumberFormat="1" applyFont="1" applyFill="1" applyBorder="1"/>
    <xf numFmtId="0" fontId="7" fillId="0" borderId="8" xfId="0" applyFont="1" applyBorder="1"/>
    <xf numFmtId="2" fontId="3" fillId="8" borderId="8" xfId="0" applyNumberFormat="1" applyFont="1" applyFill="1" applyBorder="1"/>
    <xf numFmtId="1" fontId="3" fillId="0" borderId="8" xfId="0" applyNumberFormat="1" applyFont="1" applyBorder="1"/>
    <xf numFmtId="2" fontId="43" fillId="0" borderId="8" xfId="0" applyNumberFormat="1" applyFont="1" applyFill="1" applyBorder="1"/>
    <xf numFmtId="1" fontId="36" fillId="0" borderId="8" xfId="0" applyNumberFormat="1" applyFont="1" applyBorder="1"/>
    <xf numFmtId="0" fontId="2" fillId="9" borderId="6" xfId="0" applyFont="1" applyFill="1" applyBorder="1"/>
    <xf numFmtId="0" fontId="1" fillId="9" borderId="16" xfId="0" applyFont="1" applyFill="1" applyBorder="1"/>
    <xf numFmtId="0" fontId="3" fillId="9" borderId="16" xfId="0" applyFont="1" applyFill="1" applyBorder="1"/>
    <xf numFmtId="0" fontId="0" fillId="4" borderId="16" xfId="0" applyFill="1" applyBorder="1"/>
    <xf numFmtId="0" fontId="43" fillId="9" borderId="16" xfId="0" applyFont="1" applyFill="1" applyBorder="1" applyAlignment="1">
      <alignment horizontal="center"/>
    </xf>
    <xf numFmtId="2" fontId="36" fillId="9" borderId="16" xfId="0" applyNumberFormat="1" applyFont="1" applyFill="1" applyBorder="1"/>
    <xf numFmtId="2" fontId="3" fillId="9" borderId="16" xfId="0" applyNumberFormat="1" applyFont="1" applyFill="1" applyBorder="1"/>
    <xf numFmtId="2" fontId="3" fillId="9" borderId="19" xfId="0" applyNumberFormat="1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colors>
    <mruColors>
      <color rgb="FF0000FF"/>
      <color rgb="FF0099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9"/>
  <sheetViews>
    <sheetView topLeftCell="A562" zoomScale="110" zoomScaleNormal="110" zoomScalePageLayoutView="58" workbookViewId="0">
      <selection activeCell="Q345" sqref="Q345"/>
    </sheetView>
  </sheetViews>
  <sheetFormatPr defaultRowHeight="12.75" x14ac:dyDescent="0.2"/>
  <cols>
    <col min="1" max="1" width="3" customWidth="1"/>
    <col min="2" max="2" width="6.140625" customWidth="1"/>
    <col min="3" max="3" width="10.42578125" customWidth="1"/>
    <col min="4" max="4" width="6.85546875" customWidth="1"/>
    <col min="5" max="5" width="71.42578125" customWidth="1"/>
    <col min="6" max="6" width="11.28515625" customWidth="1"/>
    <col min="7" max="7" width="12.7109375" customWidth="1"/>
    <col min="8" max="8" width="10.140625" customWidth="1"/>
    <col min="9" max="9" width="12.7109375" customWidth="1"/>
    <col min="10" max="10" width="11" customWidth="1"/>
    <col min="11" max="11" width="10" customWidth="1"/>
    <col min="12" max="12" width="10.42578125" customWidth="1"/>
    <col min="13" max="16" width="12.28515625" hidden="1" customWidth="1"/>
    <col min="17" max="17" width="24.140625" customWidth="1"/>
    <col min="18" max="23" width="12.28515625" customWidth="1"/>
    <col min="24" max="24" width="20.7109375" customWidth="1"/>
  </cols>
  <sheetData>
    <row r="1" spans="1:12" ht="18" x14ac:dyDescent="0.25">
      <c r="A1" s="38"/>
      <c r="B1" s="38"/>
      <c r="D1" s="27" t="s">
        <v>1016</v>
      </c>
      <c r="E1" s="27"/>
      <c r="F1" s="27"/>
      <c r="G1" s="27"/>
      <c r="H1" s="27"/>
      <c r="I1" s="27" t="s">
        <v>1015</v>
      </c>
      <c r="J1" s="27"/>
      <c r="K1" s="264"/>
      <c r="L1" s="264"/>
    </row>
    <row r="2" spans="1:12" ht="18" x14ac:dyDescent="0.25">
      <c r="A2" s="19"/>
      <c r="B2" s="19"/>
      <c r="C2" s="24"/>
      <c r="D2" s="27" t="s">
        <v>258</v>
      </c>
      <c r="E2" s="27"/>
      <c r="F2" s="27"/>
      <c r="G2" s="27"/>
      <c r="H2" s="27"/>
      <c r="I2" s="27"/>
      <c r="J2" s="27"/>
      <c r="K2" s="27"/>
      <c r="L2" s="27"/>
    </row>
    <row r="3" spans="1:12" ht="16.5" thickBot="1" x14ac:dyDescent="0.3">
      <c r="E3" s="11" t="s">
        <v>332</v>
      </c>
      <c r="F3" s="11"/>
      <c r="G3" s="11"/>
      <c r="H3" s="255"/>
      <c r="I3" s="255"/>
      <c r="J3" s="255"/>
      <c r="K3" s="11"/>
      <c r="L3" s="11"/>
    </row>
    <row r="4" spans="1:12" s="2" customFormat="1" ht="15.95" customHeight="1" x14ac:dyDescent="0.25">
      <c r="A4" s="127" t="s">
        <v>523</v>
      </c>
      <c r="B4" s="127" t="s">
        <v>7</v>
      </c>
      <c r="C4" s="174" t="s">
        <v>8</v>
      </c>
      <c r="D4" s="127" t="s">
        <v>9</v>
      </c>
      <c r="E4" s="113"/>
      <c r="F4" s="256" t="s">
        <v>1006</v>
      </c>
      <c r="G4" s="256" t="s">
        <v>1006</v>
      </c>
      <c r="H4" s="256" t="s">
        <v>768</v>
      </c>
      <c r="I4" s="478" t="s">
        <v>1010</v>
      </c>
      <c r="J4" s="260" t="s">
        <v>1012</v>
      </c>
      <c r="K4" s="409" t="s">
        <v>1012</v>
      </c>
      <c r="L4" s="409" t="s">
        <v>1012</v>
      </c>
    </row>
    <row r="5" spans="1:12" s="2" customFormat="1" ht="15.95" customHeight="1" x14ac:dyDescent="0.25">
      <c r="A5" s="128" t="s">
        <v>524</v>
      </c>
      <c r="B5" s="128" t="s">
        <v>10</v>
      </c>
      <c r="C5" s="175" t="s">
        <v>11</v>
      </c>
      <c r="D5" s="128" t="s">
        <v>12</v>
      </c>
      <c r="E5" s="120" t="s">
        <v>13</v>
      </c>
      <c r="F5" s="257" t="s">
        <v>1007</v>
      </c>
      <c r="G5" s="257" t="s">
        <v>1007</v>
      </c>
      <c r="H5" s="257" t="s">
        <v>769</v>
      </c>
      <c r="I5" s="479" t="s">
        <v>1073</v>
      </c>
      <c r="J5" s="261" t="s">
        <v>379</v>
      </c>
      <c r="K5" s="410" t="s">
        <v>379</v>
      </c>
      <c r="L5" s="410" t="s">
        <v>379</v>
      </c>
    </row>
    <row r="6" spans="1:12" s="2" customFormat="1" ht="15.95" customHeight="1" thickBot="1" x14ac:dyDescent="0.3">
      <c r="A6" s="128" t="s">
        <v>282</v>
      </c>
      <c r="B6" s="128" t="s">
        <v>303</v>
      </c>
      <c r="C6" s="176"/>
      <c r="D6" s="177"/>
      <c r="E6" s="114"/>
      <c r="F6" s="258" t="s">
        <v>1008</v>
      </c>
      <c r="G6" s="258" t="s">
        <v>1009</v>
      </c>
      <c r="H6" s="257" t="s">
        <v>774</v>
      </c>
      <c r="I6" s="479" t="s">
        <v>1011</v>
      </c>
      <c r="J6" s="262" t="s">
        <v>1013</v>
      </c>
      <c r="K6" s="411" t="s">
        <v>1014</v>
      </c>
      <c r="L6" s="411" t="s">
        <v>1017</v>
      </c>
    </row>
    <row r="7" spans="1:12" ht="15.95" customHeight="1" thickBot="1" x14ac:dyDescent="0.3">
      <c r="A7" s="178"/>
      <c r="B7" s="179" t="s">
        <v>304</v>
      </c>
      <c r="C7" s="180"/>
      <c r="D7" s="179"/>
      <c r="E7" s="26"/>
      <c r="F7" s="259" t="s">
        <v>306</v>
      </c>
      <c r="G7" s="259" t="s">
        <v>306</v>
      </c>
      <c r="H7" s="259" t="s">
        <v>306</v>
      </c>
      <c r="I7" s="374" t="s">
        <v>306</v>
      </c>
      <c r="J7" s="263" t="s">
        <v>306</v>
      </c>
      <c r="K7" s="412" t="s">
        <v>306</v>
      </c>
      <c r="L7" s="412" t="s">
        <v>306</v>
      </c>
    </row>
    <row r="8" spans="1:12" ht="15.95" customHeight="1" thickBot="1" x14ac:dyDescent="0.3">
      <c r="A8" s="217"/>
      <c r="B8" s="166"/>
      <c r="C8" s="166"/>
      <c r="D8" s="166"/>
      <c r="E8" s="218" t="s">
        <v>358</v>
      </c>
      <c r="F8" s="216" t="s">
        <v>306</v>
      </c>
      <c r="G8" s="216" t="s">
        <v>306</v>
      </c>
      <c r="H8" s="216" t="s">
        <v>306</v>
      </c>
      <c r="I8" s="375" t="s">
        <v>306</v>
      </c>
      <c r="J8" s="413" t="s">
        <v>306</v>
      </c>
      <c r="K8" s="249" t="s">
        <v>306</v>
      </c>
      <c r="L8" s="249" t="s">
        <v>306</v>
      </c>
    </row>
    <row r="9" spans="1:12" s="8" customFormat="1" ht="15.95" customHeight="1" x14ac:dyDescent="0.25">
      <c r="A9" s="10" t="s">
        <v>281</v>
      </c>
      <c r="B9" s="10"/>
      <c r="C9" s="11"/>
      <c r="D9" s="11"/>
      <c r="E9" s="11"/>
      <c r="F9" s="11"/>
      <c r="G9" s="11"/>
      <c r="H9" s="11"/>
      <c r="I9" s="376"/>
      <c r="J9" s="414"/>
      <c r="K9" s="11"/>
      <c r="L9" s="11"/>
    </row>
    <row r="10" spans="1:12" s="2" customFormat="1" ht="15.95" customHeight="1" x14ac:dyDescent="0.25">
      <c r="A10" s="29" t="s">
        <v>409</v>
      </c>
      <c r="B10" s="31" t="s">
        <v>410</v>
      </c>
      <c r="C10" s="32"/>
      <c r="D10" s="33"/>
      <c r="E10" s="33"/>
      <c r="F10" s="33"/>
      <c r="G10" s="33"/>
      <c r="H10" s="33"/>
      <c r="I10" s="377"/>
      <c r="J10" s="415"/>
      <c r="K10" s="29"/>
      <c r="L10" s="29"/>
    </row>
    <row r="11" spans="1:12" ht="15.95" customHeight="1" x14ac:dyDescent="0.2">
      <c r="A11" s="41"/>
      <c r="B11" s="115"/>
      <c r="C11" s="63"/>
      <c r="D11" s="50"/>
      <c r="E11" s="50" t="s">
        <v>14</v>
      </c>
      <c r="F11" s="252"/>
      <c r="G11" s="252"/>
      <c r="H11" s="223"/>
      <c r="I11" s="378"/>
      <c r="J11" s="416"/>
      <c r="K11" s="223"/>
      <c r="L11" s="223"/>
    </row>
    <row r="12" spans="1:12" ht="15.95" customHeight="1" x14ac:dyDescent="0.2">
      <c r="A12" s="43" t="s">
        <v>381</v>
      </c>
      <c r="B12" s="116" t="s">
        <v>572</v>
      </c>
      <c r="C12" s="61">
        <v>611</v>
      </c>
      <c r="D12" s="41">
        <v>41</v>
      </c>
      <c r="E12" s="41" t="s">
        <v>15</v>
      </c>
      <c r="F12" s="230">
        <v>200865.26</v>
      </c>
      <c r="G12" s="230">
        <v>223178.41</v>
      </c>
      <c r="H12" s="224">
        <v>250000</v>
      </c>
      <c r="I12" s="379">
        <v>250000</v>
      </c>
      <c r="J12" s="417">
        <v>285000</v>
      </c>
      <c r="K12" s="224">
        <v>285000</v>
      </c>
      <c r="L12" s="224">
        <v>285000</v>
      </c>
    </row>
    <row r="13" spans="1:12" ht="15.95" customHeight="1" x14ac:dyDescent="0.2">
      <c r="A13" s="41"/>
      <c r="B13" s="52"/>
      <c r="C13" s="137" t="s">
        <v>16</v>
      </c>
      <c r="D13" s="41">
        <v>41</v>
      </c>
      <c r="E13" s="41" t="s">
        <v>17</v>
      </c>
      <c r="F13" s="230">
        <v>67869.58</v>
      </c>
      <c r="G13" s="230">
        <v>73791.92</v>
      </c>
      <c r="H13" s="224">
        <v>87019</v>
      </c>
      <c r="I13" s="379">
        <v>87019</v>
      </c>
      <c r="J13" s="417">
        <v>99700</v>
      </c>
      <c r="K13" s="224">
        <v>99700</v>
      </c>
      <c r="L13" s="224">
        <v>99700</v>
      </c>
    </row>
    <row r="14" spans="1:12" ht="15.95" customHeight="1" x14ac:dyDescent="0.2">
      <c r="A14" s="41"/>
      <c r="B14" s="52"/>
      <c r="C14" s="61" t="s">
        <v>18</v>
      </c>
      <c r="D14" s="41">
        <v>41</v>
      </c>
      <c r="E14" s="41" t="s">
        <v>19</v>
      </c>
      <c r="F14" s="230">
        <v>52891.55</v>
      </c>
      <c r="G14" s="230">
        <v>64434.66</v>
      </c>
      <c r="H14" s="224">
        <v>69000</v>
      </c>
      <c r="I14" s="379">
        <v>69000</v>
      </c>
      <c r="J14" s="417">
        <v>76000</v>
      </c>
      <c r="K14" s="224">
        <v>76000</v>
      </c>
      <c r="L14" s="224">
        <v>76000</v>
      </c>
    </row>
    <row r="15" spans="1:12" ht="15.95" customHeight="1" x14ac:dyDescent="0.2">
      <c r="A15" s="41"/>
      <c r="B15" s="52"/>
      <c r="C15" s="61" t="s">
        <v>20</v>
      </c>
      <c r="D15" s="41">
        <v>111</v>
      </c>
      <c r="E15" s="41" t="s">
        <v>21</v>
      </c>
      <c r="F15" s="230">
        <v>380.53</v>
      </c>
      <c r="G15" s="230">
        <v>384.17</v>
      </c>
      <c r="H15" s="224">
        <v>384</v>
      </c>
      <c r="I15" s="379">
        <v>378</v>
      </c>
      <c r="J15" s="417">
        <v>378</v>
      </c>
      <c r="K15" s="224">
        <v>378</v>
      </c>
      <c r="L15" s="224">
        <v>378</v>
      </c>
    </row>
    <row r="16" spans="1:12" ht="15.95" customHeight="1" x14ac:dyDescent="0.2">
      <c r="A16" s="41"/>
      <c r="B16" s="52"/>
      <c r="C16" s="61" t="s">
        <v>16</v>
      </c>
      <c r="D16" s="41">
        <v>41</v>
      </c>
      <c r="E16" s="41" t="s">
        <v>22</v>
      </c>
      <c r="F16" s="230">
        <v>18071.849999999999</v>
      </c>
      <c r="G16" s="230">
        <v>20764.75</v>
      </c>
      <c r="H16" s="224">
        <v>24000</v>
      </c>
      <c r="I16" s="379">
        <v>24000</v>
      </c>
      <c r="J16" s="417">
        <v>26600</v>
      </c>
      <c r="K16" s="224">
        <v>26600</v>
      </c>
      <c r="L16" s="224">
        <v>26600</v>
      </c>
    </row>
    <row r="17" spans="1:12" ht="15.95" customHeight="1" x14ac:dyDescent="0.2">
      <c r="A17" s="41"/>
      <c r="B17" s="52"/>
      <c r="C17" s="61">
        <v>627000</v>
      </c>
      <c r="D17" s="41">
        <v>41</v>
      </c>
      <c r="E17" s="183" t="s">
        <v>710</v>
      </c>
      <c r="F17" s="230">
        <v>0</v>
      </c>
      <c r="G17" s="230">
        <v>5277.85</v>
      </c>
      <c r="H17" s="224">
        <v>10000</v>
      </c>
      <c r="I17" s="379">
        <v>10000</v>
      </c>
      <c r="J17" s="417">
        <v>11400</v>
      </c>
      <c r="K17" s="224">
        <v>11400</v>
      </c>
      <c r="L17" s="224">
        <v>11400</v>
      </c>
    </row>
    <row r="18" spans="1:12" ht="15.95" customHeight="1" x14ac:dyDescent="0.2">
      <c r="A18" s="41"/>
      <c r="B18" s="52"/>
      <c r="C18" s="61">
        <v>627001</v>
      </c>
      <c r="D18" s="41">
        <v>41</v>
      </c>
      <c r="E18" s="183" t="s">
        <v>709</v>
      </c>
      <c r="F18" s="230">
        <v>0</v>
      </c>
      <c r="G18" s="230">
        <v>1487.42</v>
      </c>
      <c r="H18" s="224">
        <v>2800</v>
      </c>
      <c r="I18" s="379">
        <v>2800</v>
      </c>
      <c r="J18" s="417">
        <v>3040</v>
      </c>
      <c r="K18" s="224">
        <v>3040</v>
      </c>
      <c r="L18" s="224">
        <v>3040</v>
      </c>
    </row>
    <row r="19" spans="1:12" ht="15.95" customHeight="1" x14ac:dyDescent="0.2">
      <c r="A19" s="41"/>
      <c r="B19" s="52"/>
      <c r="C19" s="61">
        <v>625</v>
      </c>
      <c r="D19" s="41">
        <v>41</v>
      </c>
      <c r="E19" s="41" t="s">
        <v>433</v>
      </c>
      <c r="F19" s="230">
        <v>79.760000000000005</v>
      </c>
      <c r="G19" s="230">
        <v>62.56</v>
      </c>
      <c r="H19" s="224">
        <v>100</v>
      </c>
      <c r="I19" s="379">
        <v>817</v>
      </c>
      <c r="J19" s="417">
        <v>1000</v>
      </c>
      <c r="K19" s="224">
        <v>0</v>
      </c>
      <c r="L19" s="224">
        <v>0</v>
      </c>
    </row>
    <row r="20" spans="1:12" ht="15.95" customHeight="1" x14ac:dyDescent="0.2">
      <c r="A20" s="41"/>
      <c r="B20" s="52"/>
      <c r="C20" s="61">
        <v>625</v>
      </c>
      <c r="D20" s="41">
        <v>41</v>
      </c>
      <c r="E20" s="183" t="s">
        <v>683</v>
      </c>
      <c r="F20" s="230">
        <v>86.02</v>
      </c>
      <c r="G20" s="230">
        <v>345.19</v>
      </c>
      <c r="H20" s="224">
        <v>350</v>
      </c>
      <c r="I20" s="379">
        <v>506</v>
      </c>
      <c r="J20" s="417">
        <v>350</v>
      </c>
      <c r="K20" s="224">
        <v>0</v>
      </c>
      <c r="L20" s="224">
        <v>0</v>
      </c>
    </row>
    <row r="21" spans="1:12" ht="15.95" customHeight="1" x14ac:dyDescent="0.2">
      <c r="A21" s="41"/>
      <c r="B21" s="52"/>
      <c r="C21" s="61">
        <v>625</v>
      </c>
      <c r="D21" s="41">
        <v>41</v>
      </c>
      <c r="E21" s="183" t="s">
        <v>1005</v>
      </c>
      <c r="F21" s="230">
        <v>0</v>
      </c>
      <c r="G21" s="230">
        <v>0</v>
      </c>
      <c r="H21" s="224">
        <v>0</v>
      </c>
      <c r="I21" s="379">
        <v>726</v>
      </c>
      <c r="J21" s="417">
        <v>3000</v>
      </c>
      <c r="K21" s="224">
        <v>0</v>
      </c>
      <c r="L21" s="224">
        <v>0</v>
      </c>
    </row>
    <row r="22" spans="1:12" ht="15.95" customHeight="1" x14ac:dyDescent="0.2">
      <c r="A22" s="41"/>
      <c r="B22" s="52"/>
      <c r="C22" s="61">
        <v>631001</v>
      </c>
      <c r="D22" s="41">
        <v>41</v>
      </c>
      <c r="E22" s="41" t="s">
        <v>23</v>
      </c>
      <c r="F22" s="230">
        <v>188.23</v>
      </c>
      <c r="G22" s="230">
        <v>219.57</v>
      </c>
      <c r="H22" s="224">
        <v>200</v>
      </c>
      <c r="I22" s="379">
        <v>200</v>
      </c>
      <c r="J22" s="417">
        <v>200</v>
      </c>
      <c r="K22" s="224">
        <v>200</v>
      </c>
      <c r="L22" s="224">
        <v>200</v>
      </c>
    </row>
    <row r="23" spans="1:12" ht="15.95" customHeight="1" x14ac:dyDescent="0.2">
      <c r="A23" s="41"/>
      <c r="B23" s="52"/>
      <c r="C23" s="61">
        <v>636001</v>
      </c>
      <c r="D23" s="41">
        <v>41</v>
      </c>
      <c r="E23" s="183" t="s">
        <v>838</v>
      </c>
      <c r="F23" s="230">
        <v>53.12</v>
      </c>
      <c r="G23" s="230">
        <v>52</v>
      </c>
      <c r="H23" s="224">
        <v>100</v>
      </c>
      <c r="I23" s="379">
        <v>100</v>
      </c>
      <c r="J23" s="417">
        <v>100</v>
      </c>
      <c r="K23" s="224">
        <v>100</v>
      </c>
      <c r="L23" s="224">
        <v>100</v>
      </c>
    </row>
    <row r="24" spans="1:12" ht="15.95" customHeight="1" x14ac:dyDescent="0.2">
      <c r="A24" s="41"/>
      <c r="B24" s="52"/>
      <c r="C24" s="61">
        <v>632001</v>
      </c>
      <c r="D24" s="41">
        <v>41</v>
      </c>
      <c r="E24" s="41" t="s">
        <v>24</v>
      </c>
      <c r="F24" s="230">
        <v>3014.7</v>
      </c>
      <c r="G24" s="230">
        <v>2059.89</v>
      </c>
      <c r="H24" s="224">
        <v>2290</v>
      </c>
      <c r="I24" s="379">
        <v>2870</v>
      </c>
      <c r="J24" s="417">
        <v>2870</v>
      </c>
      <c r="K24" s="224">
        <v>2870</v>
      </c>
      <c r="L24" s="224">
        <v>2870</v>
      </c>
    </row>
    <row r="25" spans="1:12" ht="15.95" customHeight="1" x14ac:dyDescent="0.2">
      <c r="A25" s="41"/>
      <c r="B25" s="52"/>
      <c r="C25" s="137" t="s">
        <v>25</v>
      </c>
      <c r="D25" s="41">
        <v>41</v>
      </c>
      <c r="E25" s="41" t="s">
        <v>26</v>
      </c>
      <c r="F25" s="230">
        <v>1092.8399999999999</v>
      </c>
      <c r="G25" s="230">
        <v>784.34</v>
      </c>
      <c r="H25" s="224">
        <v>741</v>
      </c>
      <c r="I25" s="379">
        <v>877</v>
      </c>
      <c r="J25" s="417">
        <v>877</v>
      </c>
      <c r="K25" s="224">
        <v>877</v>
      </c>
      <c r="L25" s="224">
        <v>877</v>
      </c>
    </row>
    <row r="26" spans="1:12" ht="15.95" customHeight="1" x14ac:dyDescent="0.2">
      <c r="A26" s="41"/>
      <c r="B26" s="52"/>
      <c r="C26" s="137" t="s">
        <v>27</v>
      </c>
      <c r="D26" s="41">
        <v>41</v>
      </c>
      <c r="E26" s="41" t="s">
        <v>28</v>
      </c>
      <c r="F26" s="230">
        <v>5951.84</v>
      </c>
      <c r="G26" s="230">
        <v>4228.05</v>
      </c>
      <c r="H26" s="224">
        <v>12000</v>
      </c>
      <c r="I26" s="379">
        <v>12000</v>
      </c>
      <c r="J26" s="417">
        <v>12000</v>
      </c>
      <c r="K26" s="224">
        <v>12000</v>
      </c>
      <c r="L26" s="224">
        <v>12000</v>
      </c>
    </row>
    <row r="27" spans="1:12" ht="15.95" customHeight="1" x14ac:dyDescent="0.2">
      <c r="A27" s="41"/>
      <c r="B27" s="52"/>
      <c r="C27" s="137" t="s">
        <v>29</v>
      </c>
      <c r="D27" s="41">
        <v>41</v>
      </c>
      <c r="E27" s="41" t="s">
        <v>472</v>
      </c>
      <c r="F27" s="230">
        <v>821.3</v>
      </c>
      <c r="G27" s="230">
        <v>1160.8499999999999</v>
      </c>
      <c r="H27" s="224">
        <v>1990</v>
      </c>
      <c r="I27" s="379">
        <v>1990</v>
      </c>
      <c r="J27" s="417">
        <v>1990</v>
      </c>
      <c r="K27" s="224">
        <v>1990</v>
      </c>
      <c r="L27" s="224">
        <v>1990</v>
      </c>
    </row>
    <row r="28" spans="1:12" ht="15.95" customHeight="1" x14ac:dyDescent="0.2">
      <c r="A28" s="41"/>
      <c r="B28" s="52"/>
      <c r="C28" s="137" t="s">
        <v>30</v>
      </c>
      <c r="D28" s="41">
        <v>41</v>
      </c>
      <c r="E28" s="41" t="s">
        <v>31</v>
      </c>
      <c r="F28" s="230">
        <v>544.54999999999995</v>
      </c>
      <c r="G28" s="230">
        <v>1031.17</v>
      </c>
      <c r="H28" s="224">
        <v>660</v>
      </c>
      <c r="I28" s="379">
        <v>660</v>
      </c>
      <c r="J28" s="417">
        <v>660</v>
      </c>
      <c r="K28" s="224">
        <v>660</v>
      </c>
      <c r="L28" s="224">
        <v>660</v>
      </c>
    </row>
    <row r="29" spans="1:12" ht="15.95" customHeight="1" x14ac:dyDescent="0.2">
      <c r="A29" s="41"/>
      <c r="B29" s="52"/>
      <c r="C29" s="137" t="s">
        <v>32</v>
      </c>
      <c r="D29" s="41">
        <v>41</v>
      </c>
      <c r="E29" s="41" t="s">
        <v>33</v>
      </c>
      <c r="F29" s="230">
        <v>789.28</v>
      </c>
      <c r="G29" s="230">
        <v>840.53</v>
      </c>
      <c r="H29" s="224">
        <v>760</v>
      </c>
      <c r="I29" s="379">
        <v>760</v>
      </c>
      <c r="J29" s="417">
        <v>760</v>
      </c>
      <c r="K29" s="224">
        <v>760</v>
      </c>
      <c r="L29" s="224">
        <v>760</v>
      </c>
    </row>
    <row r="30" spans="1:12" ht="15.95" customHeight="1" x14ac:dyDescent="0.2">
      <c r="A30" s="41"/>
      <c r="B30" s="52"/>
      <c r="C30" s="137" t="s">
        <v>34</v>
      </c>
      <c r="D30" s="41">
        <v>41</v>
      </c>
      <c r="E30" s="41" t="s">
        <v>35</v>
      </c>
      <c r="F30" s="230">
        <v>158.97</v>
      </c>
      <c r="G30" s="230">
        <v>248.98</v>
      </c>
      <c r="H30" s="224">
        <v>430</v>
      </c>
      <c r="I30" s="379">
        <v>430</v>
      </c>
      <c r="J30" s="417">
        <v>430</v>
      </c>
      <c r="K30" s="224">
        <v>430</v>
      </c>
      <c r="L30" s="224">
        <v>430</v>
      </c>
    </row>
    <row r="31" spans="1:12" ht="15.95" customHeight="1" x14ac:dyDescent="0.2">
      <c r="A31" s="41"/>
      <c r="B31" s="52"/>
      <c r="C31" s="137">
        <v>632003</v>
      </c>
      <c r="D31" s="41">
        <v>41</v>
      </c>
      <c r="E31" s="41" t="s">
        <v>36</v>
      </c>
      <c r="F31" s="230">
        <v>3373.81</v>
      </c>
      <c r="G31" s="230">
        <v>2618.3200000000002</v>
      </c>
      <c r="H31" s="224">
        <v>5000</v>
      </c>
      <c r="I31" s="379">
        <v>3200</v>
      </c>
      <c r="J31" s="417">
        <v>3200</v>
      </c>
      <c r="K31" s="224">
        <v>3200</v>
      </c>
      <c r="L31" s="224">
        <v>3200</v>
      </c>
    </row>
    <row r="32" spans="1:12" ht="15.95" customHeight="1" x14ac:dyDescent="0.2">
      <c r="A32" s="41"/>
      <c r="B32" s="52"/>
      <c r="C32" s="137" t="s">
        <v>37</v>
      </c>
      <c r="D32" s="41">
        <v>41</v>
      </c>
      <c r="E32" s="41" t="s">
        <v>38</v>
      </c>
      <c r="F32" s="230">
        <v>242.82</v>
      </c>
      <c r="G32" s="230">
        <v>262.69</v>
      </c>
      <c r="H32" s="224">
        <v>300</v>
      </c>
      <c r="I32" s="379">
        <v>300</v>
      </c>
      <c r="J32" s="417">
        <v>300</v>
      </c>
      <c r="K32" s="224">
        <v>300</v>
      </c>
      <c r="L32" s="224">
        <v>300</v>
      </c>
    </row>
    <row r="33" spans="1:12" ht="15.95" customHeight="1" x14ac:dyDescent="0.2">
      <c r="A33" s="41"/>
      <c r="B33" s="52"/>
      <c r="C33" s="137" t="s">
        <v>39</v>
      </c>
      <c r="D33" s="41">
        <v>41</v>
      </c>
      <c r="E33" s="41" t="s">
        <v>543</v>
      </c>
      <c r="F33" s="230">
        <v>1911.66</v>
      </c>
      <c r="G33" s="230">
        <v>2172.02</v>
      </c>
      <c r="H33" s="224">
        <v>2100</v>
      </c>
      <c r="I33" s="379">
        <v>5000</v>
      </c>
      <c r="J33" s="417">
        <v>8000</v>
      </c>
      <c r="K33" s="224">
        <v>8000</v>
      </c>
      <c r="L33" s="224">
        <v>8000</v>
      </c>
    </row>
    <row r="34" spans="1:12" ht="15.95" customHeight="1" x14ac:dyDescent="0.2">
      <c r="A34" s="41"/>
      <c r="B34" s="52"/>
      <c r="C34" s="184" t="s">
        <v>39</v>
      </c>
      <c r="D34" s="41">
        <v>41</v>
      </c>
      <c r="E34" s="183" t="s">
        <v>711</v>
      </c>
      <c r="F34" s="230">
        <v>0</v>
      </c>
      <c r="G34" s="230">
        <v>1908.22</v>
      </c>
      <c r="H34" s="224">
        <v>1900</v>
      </c>
      <c r="I34" s="379">
        <v>2500</v>
      </c>
      <c r="J34" s="417">
        <v>2500</v>
      </c>
      <c r="K34" s="224">
        <v>2500</v>
      </c>
      <c r="L34" s="224">
        <v>2500</v>
      </c>
    </row>
    <row r="35" spans="1:12" ht="15.6" customHeight="1" x14ac:dyDescent="0.2">
      <c r="A35" s="41"/>
      <c r="B35" s="52"/>
      <c r="C35" s="61">
        <v>633001</v>
      </c>
      <c r="D35" s="41">
        <v>41</v>
      </c>
      <c r="E35" s="183" t="s">
        <v>837</v>
      </c>
      <c r="F35" s="230">
        <v>193.2</v>
      </c>
      <c r="G35" s="230">
        <v>3388.9</v>
      </c>
      <c r="H35" s="224">
        <v>500</v>
      </c>
      <c r="I35" s="379">
        <v>500</v>
      </c>
      <c r="J35" s="417">
        <v>500</v>
      </c>
      <c r="K35" s="224">
        <v>500</v>
      </c>
      <c r="L35" s="224">
        <v>500</v>
      </c>
    </row>
    <row r="36" spans="1:12" ht="15.95" customHeight="1" x14ac:dyDescent="0.2">
      <c r="A36" s="41"/>
      <c r="B36" s="52"/>
      <c r="C36" s="61">
        <v>633004</v>
      </c>
      <c r="D36" s="41">
        <v>41</v>
      </c>
      <c r="E36" s="41" t="s">
        <v>624</v>
      </c>
      <c r="F36" s="230">
        <v>3048.9</v>
      </c>
      <c r="G36" s="230">
        <v>1301</v>
      </c>
      <c r="H36" s="224">
        <v>5000</v>
      </c>
      <c r="I36" s="379">
        <v>5000</v>
      </c>
      <c r="J36" s="417">
        <v>5000</v>
      </c>
      <c r="K36" s="224">
        <v>5000</v>
      </c>
      <c r="L36" s="224">
        <v>5000</v>
      </c>
    </row>
    <row r="37" spans="1:12" ht="15.95" customHeight="1" x14ac:dyDescent="0.2">
      <c r="A37" s="41"/>
      <c r="B37" s="52"/>
      <c r="C37" s="137" t="s">
        <v>41</v>
      </c>
      <c r="D37" s="41">
        <v>41</v>
      </c>
      <c r="E37" s="41" t="s">
        <v>563</v>
      </c>
      <c r="F37" s="230">
        <v>1012.79</v>
      </c>
      <c r="G37" s="230">
        <v>2977.6</v>
      </c>
      <c r="H37" s="224">
        <v>4000</v>
      </c>
      <c r="I37" s="379">
        <v>5000</v>
      </c>
      <c r="J37" s="417">
        <v>5000</v>
      </c>
      <c r="K37" s="224">
        <v>5000</v>
      </c>
      <c r="L37" s="224">
        <v>5000</v>
      </c>
    </row>
    <row r="38" spans="1:12" ht="15.95" customHeight="1" x14ac:dyDescent="0.2">
      <c r="A38" s="41"/>
      <c r="B38" s="52"/>
      <c r="C38" s="137" t="s">
        <v>42</v>
      </c>
      <c r="D38" s="41">
        <v>41</v>
      </c>
      <c r="E38" s="41" t="s">
        <v>564</v>
      </c>
      <c r="F38" s="230">
        <v>604.24</v>
      </c>
      <c r="G38" s="230">
        <v>715.62</v>
      </c>
      <c r="H38" s="224">
        <v>1000</v>
      </c>
      <c r="I38" s="379">
        <v>1000</v>
      </c>
      <c r="J38" s="417">
        <v>1000</v>
      </c>
      <c r="K38" s="224">
        <v>1000</v>
      </c>
      <c r="L38" s="224">
        <v>1000</v>
      </c>
    </row>
    <row r="39" spans="1:12" ht="15.95" customHeight="1" x14ac:dyDescent="0.2">
      <c r="A39" s="41"/>
      <c r="B39" s="52"/>
      <c r="C39" s="137" t="s">
        <v>43</v>
      </c>
      <c r="D39" s="41">
        <v>41</v>
      </c>
      <c r="E39" s="41" t="s">
        <v>562</v>
      </c>
      <c r="F39" s="230">
        <v>3191.4</v>
      </c>
      <c r="G39" s="230">
        <v>2934.66</v>
      </c>
      <c r="H39" s="224">
        <v>4000</v>
      </c>
      <c r="I39" s="379">
        <v>4000</v>
      </c>
      <c r="J39" s="417">
        <v>4000</v>
      </c>
      <c r="K39" s="224">
        <v>4000</v>
      </c>
      <c r="L39" s="224">
        <v>4000</v>
      </c>
    </row>
    <row r="40" spans="1:12" ht="15.95" customHeight="1" x14ac:dyDescent="0.2">
      <c r="A40" s="41"/>
      <c r="B40" s="52"/>
      <c r="C40" s="137">
        <v>633006</v>
      </c>
      <c r="D40" s="41">
        <v>41</v>
      </c>
      <c r="E40" s="41" t="s">
        <v>4</v>
      </c>
      <c r="F40" s="230">
        <v>944.97</v>
      </c>
      <c r="G40" s="230">
        <v>782.63</v>
      </c>
      <c r="H40" s="224">
        <v>1400</v>
      </c>
      <c r="I40" s="379">
        <v>1400</v>
      </c>
      <c r="J40" s="417">
        <v>1400</v>
      </c>
      <c r="K40" s="224">
        <v>1400</v>
      </c>
      <c r="L40" s="224">
        <v>1400</v>
      </c>
    </row>
    <row r="41" spans="1:12" ht="15.95" customHeight="1" x14ac:dyDescent="0.2">
      <c r="A41" s="41"/>
      <c r="B41" s="52"/>
      <c r="C41" s="137" t="s">
        <v>44</v>
      </c>
      <c r="D41" s="41">
        <v>41</v>
      </c>
      <c r="E41" s="41" t="s">
        <v>45</v>
      </c>
      <c r="F41" s="230">
        <v>474.55</v>
      </c>
      <c r="G41" s="230">
        <v>504.88</v>
      </c>
      <c r="H41" s="224">
        <v>300</v>
      </c>
      <c r="I41" s="379">
        <v>300</v>
      </c>
      <c r="J41" s="417">
        <v>300</v>
      </c>
      <c r="K41" s="224">
        <v>300</v>
      </c>
      <c r="L41" s="224">
        <v>300</v>
      </c>
    </row>
    <row r="42" spans="1:12" ht="15.6" customHeight="1" x14ac:dyDescent="0.2">
      <c r="A42" s="41"/>
      <c r="B42" s="52"/>
      <c r="C42" s="137" t="s">
        <v>46</v>
      </c>
      <c r="D42" s="41">
        <v>41</v>
      </c>
      <c r="E42" s="41" t="s">
        <v>47</v>
      </c>
      <c r="F42" s="230">
        <v>857.47</v>
      </c>
      <c r="G42" s="230">
        <v>1297.7</v>
      </c>
      <c r="H42" s="224">
        <v>660</v>
      </c>
      <c r="I42" s="379">
        <v>1000</v>
      </c>
      <c r="J42" s="417">
        <v>1000</v>
      </c>
      <c r="K42" s="224">
        <v>1000</v>
      </c>
      <c r="L42" s="224">
        <v>1000</v>
      </c>
    </row>
    <row r="43" spans="1:12" ht="15.6" customHeight="1" x14ac:dyDescent="0.2">
      <c r="A43" s="41"/>
      <c r="B43" s="52"/>
      <c r="C43" s="137">
        <v>633009</v>
      </c>
      <c r="D43" s="41">
        <v>41</v>
      </c>
      <c r="E43" s="41" t="s">
        <v>48</v>
      </c>
      <c r="F43" s="230">
        <v>288.60000000000002</v>
      </c>
      <c r="G43" s="230">
        <v>674.97</v>
      </c>
      <c r="H43" s="224">
        <v>300</v>
      </c>
      <c r="I43" s="379">
        <v>600</v>
      </c>
      <c r="J43" s="417">
        <v>600</v>
      </c>
      <c r="K43" s="224">
        <v>600</v>
      </c>
      <c r="L43" s="224">
        <v>600</v>
      </c>
    </row>
    <row r="44" spans="1:12" ht="15.6" customHeight="1" x14ac:dyDescent="0.2">
      <c r="A44" s="41"/>
      <c r="B44" s="52"/>
      <c r="C44" s="137">
        <v>633016</v>
      </c>
      <c r="D44" s="41">
        <v>41</v>
      </c>
      <c r="E44" s="41" t="s">
        <v>430</v>
      </c>
      <c r="F44" s="230">
        <v>1429.32</v>
      </c>
      <c r="G44" s="230">
        <v>1431.33</v>
      </c>
      <c r="H44" s="224">
        <v>1400</v>
      </c>
      <c r="I44" s="379">
        <v>1400</v>
      </c>
      <c r="J44" s="417">
        <v>1400</v>
      </c>
      <c r="K44" s="224">
        <v>1400</v>
      </c>
      <c r="L44" s="224">
        <v>1400</v>
      </c>
    </row>
    <row r="45" spans="1:12" ht="15.6" customHeight="1" x14ac:dyDescent="0.2">
      <c r="A45" s="41"/>
      <c r="B45" s="47"/>
      <c r="C45" s="137">
        <v>634001</v>
      </c>
      <c r="D45" s="41">
        <v>41</v>
      </c>
      <c r="E45" s="41" t="s">
        <v>522</v>
      </c>
      <c r="F45" s="230">
        <v>1882.06</v>
      </c>
      <c r="G45" s="230">
        <v>1708.77</v>
      </c>
      <c r="H45" s="224">
        <v>2200</v>
      </c>
      <c r="I45" s="379">
        <v>2200</v>
      </c>
      <c r="J45" s="417">
        <v>2200</v>
      </c>
      <c r="K45" s="224">
        <v>2200</v>
      </c>
      <c r="L45" s="224">
        <v>2200</v>
      </c>
    </row>
    <row r="46" spans="1:12" ht="15.6" customHeight="1" x14ac:dyDescent="0.2">
      <c r="A46" s="41"/>
      <c r="B46" s="52"/>
      <c r="C46" s="137" t="s">
        <v>49</v>
      </c>
      <c r="D46" s="41">
        <v>41</v>
      </c>
      <c r="E46" s="183" t="s">
        <v>714</v>
      </c>
      <c r="F46" s="230">
        <v>5055.68</v>
      </c>
      <c r="G46" s="230">
        <v>5144.3900000000003</v>
      </c>
      <c r="H46" s="224">
        <v>4500</v>
      </c>
      <c r="I46" s="379">
        <v>6000</v>
      </c>
      <c r="J46" s="417">
        <v>6000</v>
      </c>
      <c r="K46" s="224">
        <v>6000</v>
      </c>
      <c r="L46" s="224">
        <v>6000</v>
      </c>
    </row>
    <row r="47" spans="1:12" ht="15.6" customHeight="1" x14ac:dyDescent="0.2">
      <c r="A47" s="41"/>
      <c r="B47" s="52"/>
      <c r="C47" s="137" t="s">
        <v>2</v>
      </c>
      <c r="D47" s="41">
        <v>41</v>
      </c>
      <c r="E47" s="41" t="s">
        <v>3</v>
      </c>
      <c r="F47" s="230">
        <v>115</v>
      </c>
      <c r="G47" s="230">
        <v>100</v>
      </c>
      <c r="H47" s="224">
        <v>187</v>
      </c>
      <c r="I47" s="379">
        <v>187</v>
      </c>
      <c r="J47" s="417">
        <v>187</v>
      </c>
      <c r="K47" s="224">
        <v>187</v>
      </c>
      <c r="L47" s="224">
        <v>187</v>
      </c>
    </row>
    <row r="48" spans="1:12" ht="15.6" customHeight="1" x14ac:dyDescent="0.2">
      <c r="A48" s="41"/>
      <c r="B48" s="52"/>
      <c r="C48" s="137">
        <v>634003</v>
      </c>
      <c r="D48" s="41">
        <v>41</v>
      </c>
      <c r="E48" s="41" t="s">
        <v>473</v>
      </c>
      <c r="F48" s="230">
        <v>610.59</v>
      </c>
      <c r="G48" s="230">
        <v>1140.5</v>
      </c>
      <c r="H48" s="224">
        <v>1003</v>
      </c>
      <c r="I48" s="379">
        <v>1003</v>
      </c>
      <c r="J48" s="417">
        <v>1003</v>
      </c>
      <c r="K48" s="224">
        <v>1003</v>
      </c>
      <c r="L48" s="224">
        <v>1003</v>
      </c>
    </row>
    <row r="49" spans="1:15" ht="15.6" customHeight="1" x14ac:dyDescent="0.2">
      <c r="A49" s="41"/>
      <c r="B49" s="52"/>
      <c r="C49" s="137" t="s">
        <v>50</v>
      </c>
      <c r="D49" s="41">
        <v>41</v>
      </c>
      <c r="E49" s="41" t="s">
        <v>51</v>
      </c>
      <c r="F49" s="230">
        <v>1436.54</v>
      </c>
      <c r="G49" s="230">
        <v>879.66</v>
      </c>
      <c r="H49" s="224">
        <v>1000</v>
      </c>
      <c r="I49" s="379">
        <v>2000</v>
      </c>
      <c r="J49" s="417">
        <v>2000</v>
      </c>
      <c r="K49" s="224">
        <v>2000</v>
      </c>
      <c r="L49" s="224">
        <v>2000</v>
      </c>
    </row>
    <row r="50" spans="1:15" ht="15.6" customHeight="1" x14ac:dyDescent="0.2">
      <c r="A50" s="41"/>
      <c r="B50" s="52"/>
      <c r="C50" s="137">
        <v>635002</v>
      </c>
      <c r="D50" s="41">
        <v>41</v>
      </c>
      <c r="E50" s="41" t="s">
        <v>474</v>
      </c>
      <c r="F50" s="230">
        <v>0</v>
      </c>
      <c r="G50" s="230">
        <v>0</v>
      </c>
      <c r="H50" s="224">
        <v>400</v>
      </c>
      <c r="I50" s="379">
        <v>581</v>
      </c>
      <c r="J50" s="417">
        <v>581</v>
      </c>
      <c r="K50" s="224">
        <v>581</v>
      </c>
      <c r="L50" s="224">
        <v>581</v>
      </c>
    </row>
    <row r="51" spans="1:15" ht="15.6" customHeight="1" x14ac:dyDescent="0.2">
      <c r="A51" s="41"/>
      <c r="B51" s="52"/>
      <c r="C51" s="137">
        <v>635004</v>
      </c>
      <c r="D51" s="41">
        <v>41</v>
      </c>
      <c r="E51" s="41" t="s">
        <v>53</v>
      </c>
      <c r="F51" s="230">
        <v>25.2</v>
      </c>
      <c r="G51" s="230">
        <v>0</v>
      </c>
      <c r="H51" s="224">
        <v>201</v>
      </c>
      <c r="I51" s="379">
        <v>0</v>
      </c>
      <c r="J51" s="417">
        <v>200</v>
      </c>
      <c r="K51" s="224">
        <v>200</v>
      </c>
      <c r="L51" s="224">
        <v>200</v>
      </c>
    </row>
    <row r="52" spans="1:15" ht="15.6" customHeight="1" x14ac:dyDescent="0.2">
      <c r="A52" s="41"/>
      <c r="B52" s="52"/>
      <c r="C52" s="137">
        <v>635005</v>
      </c>
      <c r="D52" s="41">
        <v>41</v>
      </c>
      <c r="E52" s="41" t="s">
        <v>54</v>
      </c>
      <c r="F52" s="230">
        <v>2849.54</v>
      </c>
      <c r="G52" s="230">
        <v>1044.8699999999999</v>
      </c>
      <c r="H52" s="224">
        <v>1140</v>
      </c>
      <c r="I52" s="379">
        <v>2000</v>
      </c>
      <c r="J52" s="417">
        <v>2000</v>
      </c>
      <c r="K52" s="224">
        <v>2000</v>
      </c>
      <c r="L52" s="224">
        <v>2000</v>
      </c>
    </row>
    <row r="53" spans="1:15" ht="15.6" customHeight="1" x14ac:dyDescent="0.2">
      <c r="A53" s="41"/>
      <c r="B53" s="41"/>
      <c r="C53" s="137" t="s">
        <v>55</v>
      </c>
      <c r="D53" s="41">
        <v>41</v>
      </c>
      <c r="E53" s="41" t="s">
        <v>56</v>
      </c>
      <c r="F53" s="230">
        <v>2265.33</v>
      </c>
      <c r="G53" s="230">
        <v>3944.85</v>
      </c>
      <c r="H53" s="224">
        <v>3515</v>
      </c>
      <c r="I53" s="379">
        <v>6000</v>
      </c>
      <c r="J53" s="417">
        <v>6000</v>
      </c>
      <c r="K53" s="224">
        <v>6000</v>
      </c>
      <c r="L53" s="224">
        <v>6000</v>
      </c>
    </row>
    <row r="54" spans="1:15" ht="15.6" customHeight="1" x14ac:dyDescent="0.2">
      <c r="A54" s="41"/>
      <c r="B54" s="52"/>
      <c r="C54" s="137" t="s">
        <v>57</v>
      </c>
      <c r="D54" s="41">
        <v>41</v>
      </c>
      <c r="E54" s="41" t="s">
        <v>666</v>
      </c>
      <c r="F54" s="230">
        <v>2841.75</v>
      </c>
      <c r="G54" s="230">
        <v>2745.6</v>
      </c>
      <c r="H54" s="224">
        <v>5200</v>
      </c>
      <c r="I54" s="379">
        <v>5200</v>
      </c>
      <c r="J54" s="417">
        <v>5200</v>
      </c>
      <c r="K54" s="224">
        <v>5200</v>
      </c>
      <c r="L54" s="224">
        <v>5200</v>
      </c>
    </row>
    <row r="55" spans="1:15" ht="15.6" customHeight="1" x14ac:dyDescent="0.2">
      <c r="A55" s="41"/>
      <c r="B55" s="52"/>
      <c r="C55" s="137" t="s">
        <v>475</v>
      </c>
      <c r="D55" s="41">
        <v>41</v>
      </c>
      <c r="E55" s="41" t="s">
        <v>476</v>
      </c>
      <c r="F55" s="230">
        <v>54</v>
      </c>
      <c r="G55" s="230">
        <v>58.8</v>
      </c>
      <c r="H55" s="224">
        <v>59</v>
      </c>
      <c r="I55" s="379">
        <v>59</v>
      </c>
      <c r="J55" s="417">
        <v>59</v>
      </c>
      <c r="K55" s="224">
        <v>59</v>
      </c>
      <c r="L55" s="224">
        <v>59</v>
      </c>
    </row>
    <row r="56" spans="1:15" ht="15.6" customHeight="1" x14ac:dyDescent="0.2">
      <c r="A56" s="41"/>
      <c r="B56" s="52"/>
      <c r="C56" s="137" t="s">
        <v>58</v>
      </c>
      <c r="D56" s="41">
        <v>41</v>
      </c>
      <c r="E56" s="41" t="s">
        <v>256</v>
      </c>
      <c r="F56" s="230">
        <v>276</v>
      </c>
      <c r="G56" s="230">
        <v>1194</v>
      </c>
      <c r="H56" s="224">
        <v>2000</v>
      </c>
      <c r="I56" s="379">
        <v>2000</v>
      </c>
      <c r="J56" s="417">
        <v>5000</v>
      </c>
      <c r="K56" s="224">
        <v>5000</v>
      </c>
      <c r="L56" s="224">
        <v>5000</v>
      </c>
    </row>
    <row r="57" spans="1:15" ht="15.6" customHeight="1" x14ac:dyDescent="0.2">
      <c r="A57" s="41"/>
      <c r="B57" s="52"/>
      <c r="C57" s="137">
        <v>637003</v>
      </c>
      <c r="D57" s="41">
        <v>41</v>
      </c>
      <c r="E57" s="41" t="s">
        <v>565</v>
      </c>
      <c r="F57" s="230">
        <v>0</v>
      </c>
      <c r="G57" s="230">
        <v>1326</v>
      </c>
      <c r="H57" s="224">
        <v>1206</v>
      </c>
      <c r="I57" s="379">
        <v>1206</v>
      </c>
      <c r="J57" s="417">
        <v>1000</v>
      </c>
      <c r="K57" s="224">
        <v>1000</v>
      </c>
      <c r="L57" s="224">
        <v>1000</v>
      </c>
    </row>
    <row r="58" spans="1:15" ht="15.6" customHeight="1" x14ac:dyDescent="0.2">
      <c r="A58" s="41"/>
      <c r="B58" s="52"/>
      <c r="C58" s="137" t="s">
        <v>566</v>
      </c>
      <c r="D58" s="41">
        <v>41</v>
      </c>
      <c r="E58" s="41" t="s">
        <v>567</v>
      </c>
      <c r="F58" s="230">
        <v>1140</v>
      </c>
      <c r="G58" s="230">
        <v>0</v>
      </c>
      <c r="H58" s="224">
        <v>336</v>
      </c>
      <c r="I58" s="379">
        <v>336</v>
      </c>
      <c r="J58" s="417">
        <v>336</v>
      </c>
      <c r="K58" s="224">
        <v>336</v>
      </c>
      <c r="L58" s="224">
        <v>336</v>
      </c>
    </row>
    <row r="59" spans="1:15" ht="15.6" customHeight="1" x14ac:dyDescent="0.2">
      <c r="A59" s="41"/>
      <c r="B59" s="52"/>
      <c r="C59" s="137" t="s">
        <v>336</v>
      </c>
      <c r="D59" s="41">
        <v>41</v>
      </c>
      <c r="E59" s="41" t="s">
        <v>337</v>
      </c>
      <c r="F59" s="230">
        <v>74.06</v>
      </c>
      <c r="G59" s="230">
        <v>203.26</v>
      </c>
      <c r="H59" s="224">
        <v>80</v>
      </c>
      <c r="I59" s="379">
        <v>80</v>
      </c>
      <c r="J59" s="417">
        <v>80</v>
      </c>
      <c r="K59" s="224">
        <v>80</v>
      </c>
      <c r="L59" s="224">
        <v>80</v>
      </c>
    </row>
    <row r="60" spans="1:15" ht="15.6" customHeight="1" x14ac:dyDescent="0.2">
      <c r="A60" s="41"/>
      <c r="B60" s="52"/>
      <c r="C60" s="137" t="s">
        <v>568</v>
      </c>
      <c r="D60" s="41">
        <v>41</v>
      </c>
      <c r="E60" s="41" t="s">
        <v>569</v>
      </c>
      <c r="F60" s="230">
        <v>2856.99</v>
      </c>
      <c r="G60" s="230">
        <v>16.989999999999998</v>
      </c>
      <c r="H60" s="224">
        <v>808</v>
      </c>
      <c r="I60" s="379">
        <v>808</v>
      </c>
      <c r="J60" s="417">
        <v>808</v>
      </c>
      <c r="K60" s="224">
        <v>808</v>
      </c>
      <c r="L60" s="224">
        <v>808</v>
      </c>
    </row>
    <row r="61" spans="1:15" ht="15.6" customHeight="1" x14ac:dyDescent="0.2">
      <c r="A61" s="41"/>
      <c r="B61" s="52"/>
      <c r="C61" s="137">
        <v>637011</v>
      </c>
      <c r="D61" s="41">
        <v>41</v>
      </c>
      <c r="E61" s="41" t="s">
        <v>570</v>
      </c>
      <c r="F61" s="230">
        <v>779.58</v>
      </c>
      <c r="G61" s="230">
        <v>1390</v>
      </c>
      <c r="H61" s="224">
        <v>1500</v>
      </c>
      <c r="I61" s="379">
        <v>1500</v>
      </c>
      <c r="J61" s="417">
        <v>1500</v>
      </c>
      <c r="K61" s="224">
        <v>1500</v>
      </c>
      <c r="L61" s="224">
        <v>1500</v>
      </c>
    </row>
    <row r="62" spans="1:15" ht="15.6" customHeight="1" x14ac:dyDescent="0.2">
      <c r="A62" s="41"/>
      <c r="B62" s="52"/>
      <c r="C62" s="137">
        <v>637012</v>
      </c>
      <c r="D62" s="41">
        <v>41</v>
      </c>
      <c r="E62" s="41" t="s">
        <v>316</v>
      </c>
      <c r="F62" s="230">
        <v>4171.82</v>
      </c>
      <c r="G62" s="230">
        <v>3149.13</v>
      </c>
      <c r="H62" s="224">
        <v>2000</v>
      </c>
      <c r="I62" s="379">
        <v>2000</v>
      </c>
      <c r="J62" s="417">
        <v>2000</v>
      </c>
      <c r="K62" s="224">
        <v>2000</v>
      </c>
      <c r="L62" s="224">
        <v>2000</v>
      </c>
    </row>
    <row r="63" spans="1:15" ht="15.6" customHeight="1" x14ac:dyDescent="0.2">
      <c r="A63" s="41"/>
      <c r="B63" s="52"/>
      <c r="C63" s="137">
        <v>637014</v>
      </c>
      <c r="D63" s="41">
        <v>41</v>
      </c>
      <c r="E63" s="41" t="s">
        <v>59</v>
      </c>
      <c r="F63" s="161">
        <v>7886.27</v>
      </c>
      <c r="G63" s="161">
        <v>8282.0499999999993</v>
      </c>
      <c r="H63" s="45">
        <v>8580</v>
      </c>
      <c r="I63" s="380">
        <v>8580</v>
      </c>
      <c r="J63" s="418">
        <v>9839</v>
      </c>
      <c r="K63" s="45">
        <v>9839</v>
      </c>
      <c r="L63" s="45">
        <v>9839</v>
      </c>
      <c r="O63" s="3"/>
    </row>
    <row r="64" spans="1:15" ht="15.6" customHeight="1" x14ac:dyDescent="0.2">
      <c r="A64" s="41"/>
      <c r="B64" s="52"/>
      <c r="C64" s="137" t="s">
        <v>60</v>
      </c>
      <c r="D64" s="41">
        <v>41</v>
      </c>
      <c r="E64" s="41" t="s">
        <v>61</v>
      </c>
      <c r="F64" s="161">
        <v>3010.72</v>
      </c>
      <c r="G64" s="161">
        <v>3265.8</v>
      </c>
      <c r="H64" s="45">
        <v>3300</v>
      </c>
      <c r="I64" s="380">
        <v>3300</v>
      </c>
      <c r="J64" s="418">
        <v>3514</v>
      </c>
      <c r="K64" s="45">
        <v>3514</v>
      </c>
      <c r="L64" s="45">
        <v>3514</v>
      </c>
    </row>
    <row r="65" spans="1:23" ht="15.6" customHeight="1" x14ac:dyDescent="0.2">
      <c r="A65" s="41"/>
      <c r="B65" s="52"/>
      <c r="C65" s="137" t="s">
        <v>62</v>
      </c>
      <c r="D65" s="41">
        <v>41</v>
      </c>
      <c r="E65" s="183" t="s">
        <v>1031</v>
      </c>
      <c r="F65" s="161">
        <v>0</v>
      </c>
      <c r="G65" s="161">
        <v>1518.89</v>
      </c>
      <c r="H65" s="45">
        <v>1519</v>
      </c>
      <c r="I65" s="380">
        <v>1519</v>
      </c>
      <c r="J65" s="418">
        <v>1519</v>
      </c>
      <c r="K65" s="45">
        <v>1519</v>
      </c>
      <c r="L65" s="45">
        <v>1519</v>
      </c>
    </row>
    <row r="66" spans="1:23" ht="15.6" customHeight="1" x14ac:dyDescent="0.2">
      <c r="A66" s="41"/>
      <c r="B66" s="52"/>
      <c r="C66" s="61">
        <v>637016</v>
      </c>
      <c r="D66" s="41">
        <v>41</v>
      </c>
      <c r="E66" s="41" t="s">
        <v>63</v>
      </c>
      <c r="F66" s="161">
        <v>3746</v>
      </c>
      <c r="G66" s="161">
        <v>3915</v>
      </c>
      <c r="H66" s="45">
        <v>3900</v>
      </c>
      <c r="I66" s="380">
        <v>3900</v>
      </c>
      <c r="J66" s="418">
        <v>4000</v>
      </c>
      <c r="K66" s="45">
        <v>4000</v>
      </c>
      <c r="L66" s="45">
        <v>4000</v>
      </c>
    </row>
    <row r="67" spans="1:23" ht="15.6" customHeight="1" x14ac:dyDescent="0.2">
      <c r="A67" s="41"/>
      <c r="B67" s="52"/>
      <c r="C67" s="61">
        <v>637004</v>
      </c>
      <c r="D67" s="41">
        <v>41</v>
      </c>
      <c r="E67" s="41" t="s">
        <v>431</v>
      </c>
      <c r="F67" s="161">
        <v>156</v>
      </c>
      <c r="G67" s="161">
        <v>167.21</v>
      </c>
      <c r="H67" s="45">
        <v>150</v>
      </c>
      <c r="I67" s="380">
        <v>150</v>
      </c>
      <c r="J67" s="418">
        <v>150</v>
      </c>
      <c r="K67" s="45">
        <v>150</v>
      </c>
      <c r="L67" s="45">
        <v>150</v>
      </c>
    </row>
    <row r="68" spans="1:23" ht="15.6" customHeight="1" x14ac:dyDescent="0.2">
      <c r="A68" s="41"/>
      <c r="B68" s="52"/>
      <c r="C68" s="193" t="s">
        <v>715</v>
      </c>
      <c r="D68" s="41">
        <v>41</v>
      </c>
      <c r="E68" s="183" t="s">
        <v>753</v>
      </c>
      <c r="F68" s="161">
        <v>0</v>
      </c>
      <c r="G68" s="161">
        <v>1863.48</v>
      </c>
      <c r="H68" s="45">
        <v>1600</v>
      </c>
      <c r="I68" s="380">
        <v>1600</v>
      </c>
      <c r="J68" s="418">
        <v>1600</v>
      </c>
      <c r="K68" s="45">
        <v>1600</v>
      </c>
      <c r="L68" s="45">
        <v>1600</v>
      </c>
    </row>
    <row r="69" spans="1:23" ht="15.6" customHeight="1" x14ac:dyDescent="0.2">
      <c r="A69" s="41"/>
      <c r="B69" s="52"/>
      <c r="C69" s="61">
        <v>642015</v>
      </c>
      <c r="D69" s="41">
        <v>41</v>
      </c>
      <c r="E69" s="41" t="s">
        <v>458</v>
      </c>
      <c r="F69" s="161">
        <v>354.56</v>
      </c>
      <c r="G69" s="161">
        <v>324.32</v>
      </c>
      <c r="H69" s="45">
        <v>187</v>
      </c>
      <c r="I69" s="380">
        <v>382</v>
      </c>
      <c r="J69" s="418">
        <v>400</v>
      </c>
      <c r="K69" s="45">
        <v>400</v>
      </c>
      <c r="L69" s="45">
        <v>400</v>
      </c>
    </row>
    <row r="70" spans="1:23" ht="15.6" customHeight="1" x14ac:dyDescent="0.2">
      <c r="A70" s="41"/>
      <c r="B70" s="41"/>
      <c r="C70" s="137" t="s">
        <v>480</v>
      </c>
      <c r="D70" s="41">
        <v>41</v>
      </c>
      <c r="E70" s="41" t="s">
        <v>481</v>
      </c>
      <c r="F70" s="161">
        <v>57.72</v>
      </c>
      <c r="G70" s="161">
        <v>145.19999999999999</v>
      </c>
      <c r="H70" s="45">
        <v>145</v>
      </c>
      <c r="I70" s="380">
        <v>145</v>
      </c>
      <c r="J70" s="418">
        <v>200</v>
      </c>
      <c r="K70" s="45">
        <v>200</v>
      </c>
      <c r="L70" s="45">
        <v>200</v>
      </c>
    </row>
    <row r="71" spans="1:23" ht="15.6" customHeight="1" x14ac:dyDescent="0.2">
      <c r="A71" s="41"/>
      <c r="B71" s="41"/>
      <c r="C71" s="137">
        <v>637026</v>
      </c>
      <c r="D71" s="41">
        <v>41</v>
      </c>
      <c r="E71" s="41" t="s">
        <v>432</v>
      </c>
      <c r="F71" s="161">
        <v>308</v>
      </c>
      <c r="G71" s="161">
        <v>706.01</v>
      </c>
      <c r="H71" s="45">
        <v>1600</v>
      </c>
      <c r="I71" s="380">
        <v>4182</v>
      </c>
      <c r="J71" s="418">
        <v>4224</v>
      </c>
      <c r="K71" s="45">
        <v>0</v>
      </c>
      <c r="L71" s="45">
        <v>0</v>
      </c>
    </row>
    <row r="72" spans="1:23" ht="15.6" customHeight="1" x14ac:dyDescent="0.2">
      <c r="A72" s="41"/>
      <c r="B72" s="41"/>
      <c r="C72" s="137" t="s">
        <v>571</v>
      </c>
      <c r="D72" s="41">
        <v>41</v>
      </c>
      <c r="E72" s="183" t="s">
        <v>839</v>
      </c>
      <c r="F72" s="161">
        <v>440</v>
      </c>
      <c r="G72" s="161">
        <v>1747.8</v>
      </c>
      <c r="H72" s="45">
        <v>1500</v>
      </c>
      <c r="I72" s="380">
        <v>1770</v>
      </c>
      <c r="J72" s="418">
        <v>1400</v>
      </c>
      <c r="K72" s="45">
        <v>0</v>
      </c>
      <c r="L72" s="45">
        <v>0</v>
      </c>
    </row>
    <row r="73" spans="1:23" ht="15.6" customHeight="1" x14ac:dyDescent="0.2">
      <c r="A73" s="41"/>
      <c r="B73" s="41"/>
      <c r="C73" s="184" t="s">
        <v>840</v>
      </c>
      <c r="D73" s="41">
        <v>41</v>
      </c>
      <c r="E73" s="183" t="s">
        <v>841</v>
      </c>
      <c r="F73" s="161">
        <v>0</v>
      </c>
      <c r="G73" s="161">
        <v>0</v>
      </c>
      <c r="H73" s="45">
        <v>0</v>
      </c>
      <c r="I73" s="380">
        <v>3220</v>
      </c>
      <c r="J73" s="418">
        <v>9660</v>
      </c>
      <c r="K73" s="45">
        <v>0</v>
      </c>
      <c r="L73" s="45">
        <v>0</v>
      </c>
    </row>
    <row r="74" spans="1:23" ht="15.6" customHeight="1" x14ac:dyDescent="0.2">
      <c r="A74" s="41"/>
      <c r="B74" s="41"/>
      <c r="C74" s="137">
        <v>642013</v>
      </c>
      <c r="D74" s="41">
        <v>41</v>
      </c>
      <c r="E74" s="183" t="s">
        <v>825</v>
      </c>
      <c r="F74" s="161">
        <v>0</v>
      </c>
      <c r="G74" s="161">
        <v>0</v>
      </c>
      <c r="H74" s="45">
        <v>0</v>
      </c>
      <c r="I74" s="380">
        <v>15796</v>
      </c>
      <c r="J74" s="418">
        <v>0</v>
      </c>
      <c r="K74" s="45">
        <v>0</v>
      </c>
      <c r="L74" s="45">
        <v>0</v>
      </c>
    </row>
    <row r="75" spans="1:23" ht="15.6" customHeight="1" x14ac:dyDescent="0.2">
      <c r="A75" s="41"/>
      <c r="B75" s="41"/>
      <c r="C75" s="137" t="s">
        <v>574</v>
      </c>
      <c r="D75" s="41">
        <v>41</v>
      </c>
      <c r="E75" s="41" t="s">
        <v>643</v>
      </c>
      <c r="F75" s="161">
        <v>124</v>
      </c>
      <c r="G75" s="161">
        <v>360</v>
      </c>
      <c r="H75" s="45">
        <v>700</v>
      </c>
      <c r="I75" s="380">
        <v>202</v>
      </c>
      <c r="J75" s="418">
        <v>202</v>
      </c>
      <c r="K75" s="45">
        <v>202</v>
      </c>
      <c r="L75" s="45">
        <v>202</v>
      </c>
    </row>
    <row r="76" spans="1:23" ht="15.6" customHeight="1" x14ac:dyDescent="0.2">
      <c r="A76" s="43" t="s">
        <v>381</v>
      </c>
      <c r="B76" s="41"/>
      <c r="C76" s="61"/>
      <c r="D76" s="103"/>
      <c r="E76" s="103" t="s">
        <v>65</v>
      </c>
      <c r="F76" s="252">
        <v>413310.29</v>
      </c>
      <c r="G76" s="252">
        <v>471252.5</v>
      </c>
      <c r="H76" s="225">
        <f>SUM(H11:H75)</f>
        <v>541200</v>
      </c>
      <c r="I76" s="381">
        <f t="shared" ref="I76" si="0">SUM(I11:I75)</f>
        <v>574239</v>
      </c>
      <c r="J76" s="419">
        <f>SUM(J12:J75)</f>
        <v>633417</v>
      </c>
      <c r="K76" s="225">
        <f>SUM(K12:K75)</f>
        <v>613783</v>
      </c>
      <c r="L76" s="225">
        <f>SUM(L12:L75)</f>
        <v>613783</v>
      </c>
      <c r="M76" s="39">
        <f>SUM(G76)</f>
        <v>471252.5</v>
      </c>
      <c r="N76" s="39">
        <f>SUM(H76)</f>
        <v>541200</v>
      </c>
      <c r="O76" s="39">
        <f>SUM(I76)</f>
        <v>574239</v>
      </c>
      <c r="P76" s="39">
        <f>SUM(J76)</f>
        <v>633417</v>
      </c>
      <c r="Q76" s="39"/>
      <c r="R76" s="39"/>
      <c r="S76" s="4"/>
      <c r="T76" s="4"/>
      <c r="U76" s="4"/>
      <c r="V76" s="4"/>
      <c r="W76" s="4"/>
    </row>
    <row r="77" spans="1:23" ht="15.6" customHeight="1" x14ac:dyDescent="0.2">
      <c r="A77" s="51"/>
      <c r="B77" s="65"/>
      <c r="C77" s="64"/>
      <c r="D77" s="182"/>
      <c r="E77" s="182"/>
      <c r="F77" s="163"/>
      <c r="G77" s="163"/>
      <c r="H77" s="5"/>
      <c r="I77" s="383"/>
      <c r="J77" s="421"/>
      <c r="K77" s="5"/>
      <c r="L77" s="5"/>
      <c r="M77" s="39"/>
      <c r="N77" s="39"/>
      <c r="O77" s="39"/>
      <c r="P77" s="39"/>
      <c r="Q77" s="39"/>
      <c r="R77" s="39"/>
      <c r="S77" s="4"/>
      <c r="T77" s="4"/>
      <c r="U77" s="4"/>
      <c r="V77" s="4"/>
      <c r="W77" s="4"/>
    </row>
    <row r="78" spans="1:23" ht="15.6" customHeight="1" x14ac:dyDescent="0.2">
      <c r="A78" s="51"/>
      <c r="B78" s="65"/>
      <c r="C78" s="64"/>
      <c r="D78" s="182"/>
      <c r="E78" s="182"/>
      <c r="F78" s="163"/>
      <c r="G78" s="163"/>
      <c r="H78" s="5"/>
      <c r="I78" s="383"/>
      <c r="J78" s="421"/>
      <c r="K78" s="5"/>
      <c r="L78" s="5"/>
      <c r="M78" s="39"/>
      <c r="N78" s="39"/>
      <c r="O78" s="39"/>
      <c r="P78" s="39"/>
      <c r="Q78" s="39"/>
      <c r="R78" s="39"/>
      <c r="S78" s="4"/>
      <c r="T78" s="4"/>
      <c r="U78" s="4"/>
      <c r="V78" s="4"/>
      <c r="W78" s="4"/>
    </row>
    <row r="79" spans="1:23" ht="15.6" customHeight="1" x14ac:dyDescent="0.2">
      <c r="A79" s="51"/>
      <c r="B79" s="65"/>
      <c r="C79" s="64"/>
      <c r="D79" s="182"/>
      <c r="E79" s="182"/>
      <c r="F79" s="163"/>
      <c r="G79" s="163"/>
      <c r="H79" s="5"/>
      <c r="I79" s="383"/>
      <c r="J79" s="421"/>
      <c r="K79" s="5"/>
      <c r="L79" s="5"/>
      <c r="M79" s="39"/>
      <c r="N79" s="39"/>
      <c r="O79" s="39"/>
      <c r="P79" s="39"/>
      <c r="Q79" s="39"/>
      <c r="R79" s="39"/>
      <c r="S79" s="4"/>
      <c r="T79" s="4"/>
      <c r="U79" s="4"/>
      <c r="V79" s="4"/>
      <c r="W79" s="4"/>
    </row>
    <row r="80" spans="1:23" s="3" customFormat="1" ht="15.75" customHeight="1" x14ac:dyDescent="0.2">
      <c r="A80" s="71"/>
      <c r="B80" s="71" t="s">
        <v>407</v>
      </c>
      <c r="C80" s="72"/>
      <c r="D80" s="73"/>
      <c r="E80" s="71"/>
      <c r="F80" s="285"/>
      <c r="G80" s="285"/>
      <c r="H80" s="226"/>
      <c r="I80" s="382"/>
      <c r="J80" s="420"/>
      <c r="K80" s="226"/>
      <c r="L80" s="226"/>
    </row>
    <row r="81" spans="1:23" ht="15.75" customHeight="1" x14ac:dyDescent="0.2">
      <c r="A81" s="43" t="s">
        <v>406</v>
      </c>
      <c r="B81" s="41"/>
      <c r="C81" s="61">
        <v>637026.61100000003</v>
      </c>
      <c r="D81" s="41">
        <v>41</v>
      </c>
      <c r="E81" s="41" t="s">
        <v>641</v>
      </c>
      <c r="F81" s="230">
        <v>9170</v>
      </c>
      <c r="G81" s="230">
        <v>13911</v>
      </c>
      <c r="H81" s="224">
        <v>10000</v>
      </c>
      <c r="I81" s="379">
        <v>10000</v>
      </c>
      <c r="J81" s="417">
        <v>10000</v>
      </c>
      <c r="K81" s="224">
        <v>10000</v>
      </c>
      <c r="L81" s="224">
        <v>10000</v>
      </c>
    </row>
    <row r="82" spans="1:23" ht="15.75" customHeight="1" x14ac:dyDescent="0.2">
      <c r="A82" s="41"/>
      <c r="B82" s="41"/>
      <c r="C82" s="137" t="s">
        <v>64</v>
      </c>
      <c r="D82" s="41">
        <v>41</v>
      </c>
      <c r="E82" s="41" t="s">
        <v>640</v>
      </c>
      <c r="F82" s="230">
        <v>1820.94</v>
      </c>
      <c r="G82" s="230">
        <v>5098.1099999999997</v>
      </c>
      <c r="H82" s="224">
        <v>3400</v>
      </c>
      <c r="I82" s="379">
        <v>3400</v>
      </c>
      <c r="J82" s="417">
        <v>3400</v>
      </c>
      <c r="K82" s="224">
        <v>3400</v>
      </c>
      <c r="L82" s="224">
        <v>3400</v>
      </c>
    </row>
    <row r="83" spans="1:23" ht="15.75" customHeight="1" x14ac:dyDescent="0.2">
      <c r="A83" s="43" t="s">
        <v>406</v>
      </c>
      <c r="B83" s="41"/>
      <c r="C83" s="61"/>
      <c r="D83" s="103"/>
      <c r="E83" s="103" t="s">
        <v>65</v>
      </c>
      <c r="F83" s="252">
        <v>10990.94</v>
      </c>
      <c r="G83" s="252">
        <v>19009.11</v>
      </c>
      <c r="H83" s="225">
        <v>13400</v>
      </c>
      <c r="I83" s="381">
        <v>13400</v>
      </c>
      <c r="J83" s="419">
        <f>SUM(J81:J82)</f>
        <v>13400</v>
      </c>
      <c r="K83" s="225">
        <f>SUM(K81:K82)</f>
        <v>13400</v>
      </c>
      <c r="L83" s="225">
        <f>SUM(L81:L82)</f>
        <v>13400</v>
      </c>
      <c r="M83" s="39">
        <f>SUM(G83)</f>
        <v>19009.11</v>
      </c>
      <c r="N83" s="39">
        <f>SUM(H83)</f>
        <v>13400</v>
      </c>
      <c r="O83" s="39">
        <f>SUM(I83)</f>
        <v>13400</v>
      </c>
      <c r="P83" s="39">
        <f>SUM(J83)</f>
        <v>13400</v>
      </c>
      <c r="Q83" s="39"/>
      <c r="R83" s="39"/>
      <c r="S83" s="4"/>
      <c r="T83" s="4"/>
      <c r="U83" s="4"/>
      <c r="V83" s="4"/>
      <c r="W83" s="4"/>
    </row>
    <row r="84" spans="1:23" s="3" customFormat="1" ht="15.95" customHeight="1" x14ac:dyDescent="0.2">
      <c r="A84" s="71"/>
      <c r="B84" s="71" t="s">
        <v>362</v>
      </c>
      <c r="C84" s="72"/>
      <c r="D84" s="73"/>
      <c r="E84" s="71"/>
      <c r="F84" s="285"/>
      <c r="G84" s="285"/>
      <c r="H84" s="226"/>
      <c r="I84" s="382"/>
      <c r="J84" s="420"/>
      <c r="K84" s="226"/>
      <c r="L84" s="226"/>
    </row>
    <row r="85" spans="1:23" ht="15.95" customHeight="1" x14ac:dyDescent="0.2">
      <c r="A85" s="65"/>
      <c r="B85" s="482" t="s">
        <v>66</v>
      </c>
      <c r="C85" s="84"/>
      <c r="D85" s="51"/>
      <c r="E85" s="51" t="s">
        <v>67</v>
      </c>
      <c r="F85" s="285"/>
      <c r="G85" s="285"/>
      <c r="H85" s="226"/>
      <c r="I85" s="382"/>
      <c r="J85" s="420"/>
      <c r="K85" s="226"/>
      <c r="L85" s="226"/>
    </row>
    <row r="86" spans="1:23" ht="15.95" customHeight="1" x14ac:dyDescent="0.2">
      <c r="A86" s="79" t="s">
        <v>283</v>
      </c>
      <c r="B86" s="41"/>
      <c r="C86" s="61" t="s">
        <v>18</v>
      </c>
      <c r="D86" s="41">
        <v>41</v>
      </c>
      <c r="E86" s="41" t="s">
        <v>68</v>
      </c>
      <c r="F86" s="351">
        <v>3475.91</v>
      </c>
      <c r="G86" s="351">
        <v>3392.21</v>
      </c>
      <c r="H86" s="227">
        <v>4000</v>
      </c>
      <c r="I86" s="379">
        <v>2000</v>
      </c>
      <c r="J86" s="417">
        <v>4200</v>
      </c>
      <c r="K86" s="227">
        <v>4200</v>
      </c>
      <c r="L86" s="227">
        <v>4200</v>
      </c>
    </row>
    <row r="87" spans="1:23" ht="15.95" customHeight="1" x14ac:dyDescent="0.2">
      <c r="A87" s="41"/>
      <c r="B87" s="41"/>
      <c r="C87" s="137" t="s">
        <v>16</v>
      </c>
      <c r="D87" s="41">
        <v>41</v>
      </c>
      <c r="E87" s="41" t="s">
        <v>69</v>
      </c>
      <c r="F87" s="230">
        <v>982.81</v>
      </c>
      <c r="G87" s="230">
        <v>1108.3800000000001</v>
      </c>
      <c r="H87" s="224">
        <v>1400</v>
      </c>
      <c r="I87" s="379">
        <v>700</v>
      </c>
      <c r="J87" s="417">
        <v>1460</v>
      </c>
      <c r="K87" s="224">
        <v>1460</v>
      </c>
      <c r="L87" s="224">
        <v>1460</v>
      </c>
    </row>
    <row r="88" spans="1:23" ht="15.95" customHeight="1" x14ac:dyDescent="0.2">
      <c r="A88" s="41"/>
      <c r="B88" s="41"/>
      <c r="C88" s="184" t="s">
        <v>842</v>
      </c>
      <c r="D88" s="41">
        <v>41</v>
      </c>
      <c r="E88" s="183" t="s">
        <v>843</v>
      </c>
      <c r="F88" s="230">
        <v>0</v>
      </c>
      <c r="G88" s="230">
        <v>0</v>
      </c>
      <c r="H88" s="224">
        <v>0</v>
      </c>
      <c r="I88" s="379">
        <v>43</v>
      </c>
      <c r="J88" s="417">
        <v>0</v>
      </c>
      <c r="K88" s="224">
        <v>0</v>
      </c>
      <c r="L88" s="224">
        <v>0</v>
      </c>
    </row>
    <row r="89" spans="1:23" ht="15.95" customHeight="1" x14ac:dyDescent="0.2">
      <c r="A89" s="75" t="s">
        <v>283</v>
      </c>
      <c r="B89" s="41"/>
      <c r="C89" s="61">
        <v>637011</v>
      </c>
      <c r="D89" s="41">
        <v>41</v>
      </c>
      <c r="E89" s="41" t="s">
        <v>70</v>
      </c>
      <c r="F89" s="230">
        <v>3000</v>
      </c>
      <c r="G89" s="230">
        <v>3000</v>
      </c>
      <c r="H89" s="224">
        <v>3000</v>
      </c>
      <c r="I89" s="379">
        <v>3000</v>
      </c>
      <c r="J89" s="417">
        <v>3000</v>
      </c>
      <c r="K89" s="224">
        <v>3000</v>
      </c>
      <c r="L89" s="224">
        <v>3000</v>
      </c>
    </row>
    <row r="90" spans="1:23" ht="15.95" customHeight="1" x14ac:dyDescent="0.2">
      <c r="A90" s="75"/>
      <c r="B90" s="41"/>
      <c r="C90" s="61">
        <v>637005</v>
      </c>
      <c r="D90" s="41">
        <v>41</v>
      </c>
      <c r="E90" s="41" t="s">
        <v>610</v>
      </c>
      <c r="F90" s="230">
        <v>13732.58</v>
      </c>
      <c r="G90" s="230">
        <v>17115</v>
      </c>
      <c r="H90" s="224">
        <v>15840</v>
      </c>
      <c r="I90" s="379">
        <v>15840</v>
      </c>
      <c r="J90" s="417">
        <v>4020</v>
      </c>
      <c r="K90" s="224">
        <v>2880</v>
      </c>
      <c r="L90" s="224">
        <v>2880</v>
      </c>
    </row>
    <row r="91" spans="1:23" ht="15.95" customHeight="1" x14ac:dyDescent="0.2">
      <c r="A91" s="75" t="s">
        <v>283</v>
      </c>
      <c r="B91" s="41"/>
      <c r="C91" s="61">
        <v>637012</v>
      </c>
      <c r="D91" s="41">
        <v>41</v>
      </c>
      <c r="E91" s="41" t="s">
        <v>482</v>
      </c>
      <c r="F91" s="230">
        <v>3862.96</v>
      </c>
      <c r="G91" s="230">
        <v>3519.47</v>
      </c>
      <c r="H91" s="224">
        <v>3100</v>
      </c>
      <c r="I91" s="379">
        <v>3100</v>
      </c>
      <c r="J91" s="417">
        <v>3100</v>
      </c>
      <c r="K91" s="224">
        <v>3100</v>
      </c>
      <c r="L91" s="224">
        <v>3100</v>
      </c>
    </row>
    <row r="92" spans="1:23" ht="15.95" customHeight="1" x14ac:dyDescent="0.2">
      <c r="A92" s="75"/>
      <c r="B92" s="41"/>
      <c r="C92" s="61">
        <v>637035</v>
      </c>
      <c r="D92" s="41">
        <v>41</v>
      </c>
      <c r="E92" s="41" t="s">
        <v>534</v>
      </c>
      <c r="F92" s="230">
        <v>0.78</v>
      </c>
      <c r="G92" s="230">
        <v>0.21</v>
      </c>
      <c r="H92" s="224">
        <v>1</v>
      </c>
      <c r="I92" s="379">
        <v>1</v>
      </c>
      <c r="J92" s="417">
        <v>0</v>
      </c>
      <c r="K92" s="224">
        <v>0</v>
      </c>
      <c r="L92" s="224">
        <v>0</v>
      </c>
    </row>
    <row r="93" spans="1:23" ht="15.95" customHeight="1" x14ac:dyDescent="0.2">
      <c r="A93" s="75"/>
      <c r="B93" s="41"/>
      <c r="C93" s="186" t="s">
        <v>415</v>
      </c>
      <c r="D93" s="187">
        <v>41</v>
      </c>
      <c r="E93" s="187" t="s">
        <v>684</v>
      </c>
      <c r="F93" s="230">
        <v>33685.410000000003</v>
      </c>
      <c r="G93" s="230">
        <v>12293.11</v>
      </c>
      <c r="H93" s="224">
        <v>0</v>
      </c>
      <c r="I93" s="379">
        <v>116</v>
      </c>
      <c r="J93" s="417">
        <v>0</v>
      </c>
      <c r="K93" s="224">
        <v>0</v>
      </c>
      <c r="L93" s="224">
        <v>0</v>
      </c>
    </row>
    <row r="94" spans="1:23" ht="15.95" customHeight="1" x14ac:dyDescent="0.2">
      <c r="A94" s="75" t="s">
        <v>283</v>
      </c>
      <c r="B94" s="41"/>
      <c r="C94" s="41"/>
      <c r="D94" s="41"/>
      <c r="E94" s="43" t="s">
        <v>65</v>
      </c>
      <c r="F94" s="352">
        <f t="shared" ref="F94:I94" si="1">SUM(F86:F93)</f>
        <v>58740.45</v>
      </c>
      <c r="G94" s="352">
        <v>40710.379999999997</v>
      </c>
      <c r="H94" s="219">
        <f t="shared" si="1"/>
        <v>27341</v>
      </c>
      <c r="I94" s="381">
        <f t="shared" si="1"/>
        <v>24800</v>
      </c>
      <c r="J94" s="419">
        <f>SUM(J86:J93)</f>
        <v>15780</v>
      </c>
      <c r="K94" s="219">
        <f>SUM(K86:K93)</f>
        <v>14640</v>
      </c>
      <c r="L94" s="219">
        <f>SUM(L86:L93)</f>
        <v>14640</v>
      </c>
      <c r="M94" s="39">
        <f>SUM(G94)</f>
        <v>40710.379999999997</v>
      </c>
      <c r="N94" s="39">
        <f>SUM(H94)</f>
        <v>27341</v>
      </c>
      <c r="O94" s="39">
        <f>SUM(I94)</f>
        <v>24800</v>
      </c>
      <c r="P94" s="39">
        <f>SUM(J94)</f>
        <v>15780</v>
      </c>
      <c r="Q94" s="39"/>
      <c r="R94" s="39"/>
      <c r="S94" s="4"/>
      <c r="T94" s="4"/>
      <c r="U94" s="4"/>
      <c r="V94" s="4"/>
      <c r="W94" s="4"/>
    </row>
    <row r="95" spans="1:23" ht="15.95" customHeight="1" x14ac:dyDescent="0.2">
      <c r="A95" s="71" t="s">
        <v>225</v>
      </c>
      <c r="B95" s="51" t="s">
        <v>486</v>
      </c>
      <c r="C95" s="65"/>
      <c r="D95" s="65"/>
      <c r="E95" s="51" t="s">
        <v>752</v>
      </c>
      <c r="F95" s="163"/>
      <c r="G95" s="163"/>
      <c r="H95" s="5"/>
      <c r="I95" s="383"/>
      <c r="J95" s="421"/>
      <c r="K95" s="5"/>
      <c r="L95" s="5"/>
    </row>
    <row r="96" spans="1:23" ht="15.95" customHeight="1" x14ac:dyDescent="0.2">
      <c r="A96" s="41"/>
      <c r="B96" s="41"/>
      <c r="C96" s="41">
        <v>633.63699999999994</v>
      </c>
      <c r="D96" s="41">
        <v>111</v>
      </c>
      <c r="E96" s="183" t="s">
        <v>811</v>
      </c>
      <c r="F96" s="230">
        <v>0</v>
      </c>
      <c r="G96" s="230">
        <v>0</v>
      </c>
      <c r="H96" s="224">
        <v>0</v>
      </c>
      <c r="I96" s="379">
        <v>2555</v>
      </c>
      <c r="J96" s="417">
        <v>0</v>
      </c>
      <c r="K96" s="224">
        <v>0</v>
      </c>
      <c r="L96" s="224">
        <v>0</v>
      </c>
    </row>
    <row r="97" spans="1:24" ht="15.95" customHeight="1" x14ac:dyDescent="0.2">
      <c r="A97" s="41"/>
      <c r="B97" s="41"/>
      <c r="C97" s="41">
        <v>633.63699999999994</v>
      </c>
      <c r="D97" s="41">
        <v>111</v>
      </c>
      <c r="E97" s="183" t="s">
        <v>812</v>
      </c>
      <c r="F97" s="230">
        <v>0</v>
      </c>
      <c r="G97" s="230">
        <v>0</v>
      </c>
      <c r="H97" s="224">
        <v>0</v>
      </c>
      <c r="I97" s="379">
        <v>2153</v>
      </c>
      <c r="J97" s="417">
        <v>0</v>
      </c>
      <c r="K97" s="224">
        <v>0</v>
      </c>
      <c r="L97" s="224">
        <v>0</v>
      </c>
    </row>
    <row r="98" spans="1:24" ht="15.95" customHeight="1" x14ac:dyDescent="0.2">
      <c r="A98" s="41"/>
      <c r="B98" s="41"/>
      <c r="C98" s="41">
        <v>633.63699999999994</v>
      </c>
      <c r="D98" s="41">
        <v>111</v>
      </c>
      <c r="E98" s="183" t="s">
        <v>813</v>
      </c>
      <c r="F98" s="230">
        <v>0</v>
      </c>
      <c r="G98" s="230">
        <v>0</v>
      </c>
      <c r="H98" s="224">
        <v>0</v>
      </c>
      <c r="I98" s="379">
        <v>2975</v>
      </c>
      <c r="J98" s="417">
        <v>0</v>
      </c>
      <c r="K98" s="224">
        <v>0</v>
      </c>
      <c r="L98" s="224">
        <v>0</v>
      </c>
    </row>
    <row r="99" spans="1:24" ht="15.95" customHeight="1" x14ac:dyDescent="0.2">
      <c r="A99" s="75" t="s">
        <v>225</v>
      </c>
      <c r="B99" s="41"/>
      <c r="C99" s="41"/>
      <c r="D99" s="41"/>
      <c r="E99" s="43" t="s">
        <v>65</v>
      </c>
      <c r="F99" s="352">
        <v>1997.33</v>
      </c>
      <c r="G99" s="352">
        <v>2923</v>
      </c>
      <c r="H99" s="219">
        <f>SUM(H96:H98)</f>
        <v>0</v>
      </c>
      <c r="I99" s="381">
        <f t="shared" ref="I99" si="2">SUM(I96:I98)</f>
        <v>7683</v>
      </c>
      <c r="J99" s="419">
        <f>SUM(J96:J98)</f>
        <v>0</v>
      </c>
      <c r="K99" s="219">
        <f>SUM(K96:K98)</f>
        <v>0</v>
      </c>
      <c r="L99" s="219">
        <f>SUM(L96:L98)</f>
        <v>0</v>
      </c>
      <c r="M99" s="39">
        <f>SUM(G99)</f>
        <v>2923</v>
      </c>
      <c r="N99" s="39">
        <f>SUM(H99)</f>
        <v>0</v>
      </c>
      <c r="O99" s="39">
        <f>SUM(I99)</f>
        <v>7683</v>
      </c>
      <c r="P99" s="39">
        <f>SUM(J99)</f>
        <v>0</v>
      </c>
      <c r="Q99" s="39"/>
      <c r="R99" s="39"/>
      <c r="S99" s="4"/>
      <c r="T99" s="4"/>
      <c r="U99" s="4"/>
      <c r="V99" s="4"/>
      <c r="W99" s="4"/>
    </row>
    <row r="100" spans="1:24" s="8" customFormat="1" ht="15.95" customHeight="1" x14ac:dyDescent="0.2">
      <c r="A100" s="51" t="s">
        <v>284</v>
      </c>
      <c r="B100" s="65"/>
      <c r="C100" s="65"/>
      <c r="D100" s="65"/>
      <c r="E100" s="65"/>
      <c r="F100" s="163"/>
      <c r="G100" s="163"/>
      <c r="H100" s="5"/>
      <c r="I100" s="383"/>
      <c r="J100" s="421"/>
      <c r="K100" s="5"/>
      <c r="L100" s="5"/>
    </row>
    <row r="101" spans="1:24" s="6" customFormat="1" ht="15.95" customHeight="1" x14ac:dyDescent="0.2">
      <c r="A101" s="65"/>
      <c r="B101" s="71" t="s">
        <v>412</v>
      </c>
      <c r="C101" s="64"/>
      <c r="D101" s="65"/>
      <c r="E101" s="65"/>
      <c r="F101" s="285"/>
      <c r="G101" s="285"/>
      <c r="H101" s="226"/>
      <c r="I101" s="382"/>
      <c r="J101" s="420"/>
      <c r="K101" s="226"/>
      <c r="L101" s="226"/>
    </row>
    <row r="102" spans="1:24" ht="15.95" customHeight="1" x14ac:dyDescent="0.2">
      <c r="A102" s="75" t="s">
        <v>369</v>
      </c>
      <c r="B102" s="74" t="s">
        <v>71</v>
      </c>
      <c r="C102" s="61" t="s">
        <v>20</v>
      </c>
      <c r="D102" s="41">
        <v>111</v>
      </c>
      <c r="E102" s="41" t="s">
        <v>72</v>
      </c>
      <c r="F102" s="230">
        <v>6973</v>
      </c>
      <c r="G102" s="230">
        <v>7586</v>
      </c>
      <c r="H102" s="224">
        <v>8350</v>
      </c>
      <c r="I102" s="379">
        <v>8936</v>
      </c>
      <c r="J102" s="417">
        <v>8936</v>
      </c>
      <c r="K102" s="224">
        <v>8936</v>
      </c>
      <c r="L102" s="224">
        <v>8936</v>
      </c>
      <c r="X102" s="40"/>
    </row>
    <row r="103" spans="1:24" ht="15.95" customHeight="1" x14ac:dyDescent="0.2">
      <c r="A103" s="41"/>
      <c r="B103" s="52"/>
      <c r="C103" s="61">
        <v>611</v>
      </c>
      <c r="D103" s="41">
        <v>41</v>
      </c>
      <c r="E103" s="41" t="s">
        <v>73</v>
      </c>
      <c r="F103" s="230">
        <v>6315.88</v>
      </c>
      <c r="G103" s="230">
        <v>6883.24</v>
      </c>
      <c r="H103" s="224">
        <v>8400</v>
      </c>
      <c r="I103" s="379">
        <v>7814</v>
      </c>
      <c r="J103" s="417">
        <v>9464</v>
      </c>
      <c r="K103" s="224">
        <v>9464</v>
      </c>
      <c r="L103" s="224">
        <v>9464</v>
      </c>
    </row>
    <row r="104" spans="1:24" ht="15.95" customHeight="1" x14ac:dyDescent="0.2">
      <c r="A104" s="41"/>
      <c r="B104" s="52"/>
      <c r="C104" s="137" t="s">
        <v>16</v>
      </c>
      <c r="D104" s="41">
        <v>41</v>
      </c>
      <c r="E104" s="41" t="s">
        <v>74</v>
      </c>
      <c r="F104" s="353">
        <v>2825.25</v>
      </c>
      <c r="G104" s="353">
        <v>3299.77</v>
      </c>
      <c r="H104" s="208">
        <v>3800</v>
      </c>
      <c r="I104" s="384">
        <v>3800</v>
      </c>
      <c r="J104" s="422">
        <v>4570</v>
      </c>
      <c r="K104" s="208">
        <v>4570</v>
      </c>
      <c r="L104" s="208">
        <v>4570</v>
      </c>
    </row>
    <row r="105" spans="1:24" ht="15.95" customHeight="1" x14ac:dyDescent="0.2">
      <c r="A105" s="41"/>
      <c r="B105" s="52"/>
      <c r="C105" s="137" t="s">
        <v>16</v>
      </c>
      <c r="D105" s="41">
        <v>111</v>
      </c>
      <c r="E105" s="41" t="s">
        <v>521</v>
      </c>
      <c r="F105" s="353">
        <v>1674.46</v>
      </c>
      <c r="G105" s="353">
        <v>1673.52</v>
      </c>
      <c r="H105" s="208">
        <v>1850</v>
      </c>
      <c r="I105" s="384">
        <v>1850</v>
      </c>
      <c r="J105" s="422">
        <v>1850</v>
      </c>
      <c r="K105" s="208">
        <v>1850</v>
      </c>
      <c r="L105" s="208">
        <v>1850</v>
      </c>
    </row>
    <row r="106" spans="1:24" ht="15.95" customHeight="1" x14ac:dyDescent="0.2">
      <c r="A106" s="41"/>
      <c r="B106" s="52"/>
      <c r="C106" s="137">
        <v>627000</v>
      </c>
      <c r="D106" s="41">
        <v>41</v>
      </c>
      <c r="E106" s="183" t="s">
        <v>724</v>
      </c>
      <c r="F106" s="353">
        <v>0</v>
      </c>
      <c r="G106" s="353">
        <v>336.58</v>
      </c>
      <c r="H106" s="208">
        <v>670</v>
      </c>
      <c r="I106" s="384">
        <v>670</v>
      </c>
      <c r="J106" s="422">
        <v>736</v>
      </c>
      <c r="K106" s="208">
        <v>736</v>
      </c>
      <c r="L106" s="208">
        <v>736</v>
      </c>
    </row>
    <row r="107" spans="1:24" ht="15.95" customHeight="1" x14ac:dyDescent="0.2">
      <c r="A107" s="41"/>
      <c r="B107" s="52"/>
      <c r="C107" s="137" t="s">
        <v>483</v>
      </c>
      <c r="D107" s="41">
        <v>41</v>
      </c>
      <c r="E107" s="41" t="s">
        <v>484</v>
      </c>
      <c r="F107" s="353">
        <v>76.36</v>
      </c>
      <c r="G107" s="353">
        <v>0</v>
      </c>
      <c r="H107" s="208">
        <v>50</v>
      </c>
      <c r="I107" s="384">
        <v>50</v>
      </c>
      <c r="J107" s="422">
        <v>50</v>
      </c>
      <c r="K107" s="208">
        <v>50</v>
      </c>
      <c r="L107" s="208">
        <v>50</v>
      </c>
    </row>
    <row r="108" spans="1:24" ht="15.95" customHeight="1" x14ac:dyDescent="0.2">
      <c r="A108" s="41"/>
      <c r="B108" s="52"/>
      <c r="C108" s="137">
        <v>637001</v>
      </c>
      <c r="D108" s="41">
        <v>41</v>
      </c>
      <c r="E108" s="41" t="s">
        <v>485</v>
      </c>
      <c r="F108" s="353">
        <v>201</v>
      </c>
      <c r="G108" s="353">
        <v>136</v>
      </c>
      <c r="H108" s="208">
        <v>200</v>
      </c>
      <c r="I108" s="384">
        <v>200</v>
      </c>
      <c r="J108" s="422">
        <v>200</v>
      </c>
      <c r="K108" s="208">
        <v>200</v>
      </c>
      <c r="L108" s="208">
        <v>200</v>
      </c>
    </row>
    <row r="109" spans="1:24" ht="15.95" customHeight="1" x14ac:dyDescent="0.2">
      <c r="A109" s="41"/>
      <c r="B109" s="52"/>
      <c r="C109" s="137" t="s">
        <v>77</v>
      </c>
      <c r="D109" s="41">
        <v>41</v>
      </c>
      <c r="E109" s="41" t="s">
        <v>78</v>
      </c>
      <c r="F109" s="353">
        <v>597.67999999999995</v>
      </c>
      <c r="G109" s="353">
        <v>641.94000000000005</v>
      </c>
      <c r="H109" s="208">
        <v>660</v>
      </c>
      <c r="I109" s="384">
        <v>660</v>
      </c>
      <c r="J109" s="422">
        <v>703</v>
      </c>
      <c r="K109" s="208">
        <v>703</v>
      </c>
      <c r="L109" s="208">
        <v>703</v>
      </c>
    </row>
    <row r="110" spans="1:24" ht="15.95" customHeight="1" x14ac:dyDescent="0.2">
      <c r="A110" s="41"/>
      <c r="B110" s="41"/>
      <c r="C110" s="61">
        <v>637026</v>
      </c>
      <c r="D110" s="41">
        <v>111</v>
      </c>
      <c r="E110" s="41" t="s">
        <v>79</v>
      </c>
      <c r="F110" s="353">
        <v>100</v>
      </c>
      <c r="G110" s="353">
        <v>100</v>
      </c>
      <c r="H110" s="208">
        <v>100</v>
      </c>
      <c r="I110" s="384">
        <v>100</v>
      </c>
      <c r="J110" s="422">
        <v>100</v>
      </c>
      <c r="K110" s="208">
        <v>100</v>
      </c>
      <c r="L110" s="208">
        <v>100</v>
      </c>
    </row>
    <row r="111" spans="1:24" ht="15.95" customHeight="1" x14ac:dyDescent="0.2">
      <c r="A111" s="132" t="s">
        <v>369</v>
      </c>
      <c r="B111" s="103"/>
      <c r="C111" s="105"/>
      <c r="D111" s="103"/>
      <c r="E111" s="103" t="s">
        <v>65</v>
      </c>
      <c r="F111" s="352">
        <v>18775.96</v>
      </c>
      <c r="G111" s="352">
        <v>20882.05</v>
      </c>
      <c r="H111" s="219">
        <f>SUM(H102:H110)</f>
        <v>24080</v>
      </c>
      <c r="I111" s="381">
        <f t="shared" ref="I111" si="3">SUM(I102:I110)</f>
        <v>24080</v>
      </c>
      <c r="J111" s="419">
        <f>SUM(J102:J110)</f>
        <v>26609</v>
      </c>
      <c r="K111" s="219">
        <f>SUM(K102:K110)</f>
        <v>26609</v>
      </c>
      <c r="L111" s="219">
        <f>SUM(L102:L110)</f>
        <v>26609</v>
      </c>
      <c r="M111" s="39">
        <f>SUM(G111)</f>
        <v>20882.05</v>
      </c>
      <c r="N111" s="39">
        <f>SUM(H111)</f>
        <v>24080</v>
      </c>
      <c r="O111" s="39">
        <f>SUM(I111)</f>
        <v>24080</v>
      </c>
      <c r="P111" s="39">
        <f>SUM(J111)</f>
        <v>26609</v>
      </c>
      <c r="Q111" s="39"/>
      <c r="R111" s="39"/>
      <c r="S111" s="4"/>
      <c r="T111" s="4"/>
      <c r="U111" s="4"/>
      <c r="V111" s="4"/>
      <c r="W111" s="4"/>
    </row>
    <row r="112" spans="1:24" s="6" customFormat="1" ht="15.95" customHeight="1" x14ac:dyDescent="0.2">
      <c r="A112" s="65" t="s">
        <v>411</v>
      </c>
      <c r="B112" s="71" t="s">
        <v>416</v>
      </c>
      <c r="C112" s="64"/>
      <c r="D112" s="65"/>
      <c r="E112" s="65"/>
      <c r="F112" s="285"/>
      <c r="G112" s="285"/>
      <c r="H112" s="226"/>
      <c r="I112" s="382"/>
      <c r="J112" s="420"/>
      <c r="K112" s="226"/>
      <c r="L112" s="226"/>
    </row>
    <row r="113" spans="1:23" ht="15.95" customHeight="1" x14ac:dyDescent="0.2">
      <c r="A113" s="75" t="s">
        <v>370</v>
      </c>
      <c r="B113" s="43" t="s">
        <v>486</v>
      </c>
      <c r="C113" s="61">
        <v>633006</v>
      </c>
      <c r="D113" s="41">
        <v>111</v>
      </c>
      <c r="E113" s="41" t="s">
        <v>40</v>
      </c>
      <c r="F113" s="230">
        <v>994.2</v>
      </c>
      <c r="G113" s="230">
        <v>1590.01</v>
      </c>
      <c r="H113" s="224">
        <v>1334</v>
      </c>
      <c r="I113" s="379">
        <v>1090</v>
      </c>
      <c r="J113" s="417">
        <v>1090</v>
      </c>
      <c r="K113" s="224">
        <v>1090</v>
      </c>
      <c r="L113" s="224">
        <v>1090</v>
      </c>
    </row>
    <row r="114" spans="1:23" ht="15.95" customHeight="1" x14ac:dyDescent="0.2">
      <c r="A114" s="75"/>
      <c r="B114" s="43"/>
      <c r="C114" s="61" t="s">
        <v>41</v>
      </c>
      <c r="D114" s="41">
        <v>111</v>
      </c>
      <c r="E114" s="41" t="s">
        <v>619</v>
      </c>
      <c r="F114" s="351">
        <v>1182.8</v>
      </c>
      <c r="G114" s="351">
        <v>10</v>
      </c>
      <c r="H114" s="227">
        <v>10</v>
      </c>
      <c r="I114" s="379">
        <v>77</v>
      </c>
      <c r="J114" s="417">
        <v>77</v>
      </c>
      <c r="K114" s="227">
        <v>77</v>
      </c>
      <c r="L114" s="227">
        <v>77</v>
      </c>
    </row>
    <row r="115" spans="1:23" ht="15.95" customHeight="1" x14ac:dyDescent="0.2">
      <c r="A115" s="41"/>
      <c r="B115" s="41"/>
      <c r="C115" s="61">
        <v>635002</v>
      </c>
      <c r="D115" s="41">
        <v>111</v>
      </c>
      <c r="E115" s="41" t="s">
        <v>52</v>
      </c>
      <c r="F115" s="230">
        <v>79.56</v>
      </c>
      <c r="G115" s="230">
        <v>0</v>
      </c>
      <c r="H115" s="224">
        <v>0</v>
      </c>
      <c r="I115" s="379">
        <v>0</v>
      </c>
      <c r="J115" s="417">
        <v>0</v>
      </c>
      <c r="K115" s="224">
        <v>0</v>
      </c>
      <c r="L115" s="224">
        <v>0</v>
      </c>
    </row>
    <row r="116" spans="1:23" ht="15.95" customHeight="1" x14ac:dyDescent="0.2">
      <c r="A116" s="41"/>
      <c r="B116" s="41"/>
      <c r="C116" s="61">
        <v>637001</v>
      </c>
      <c r="D116" s="41">
        <v>111</v>
      </c>
      <c r="E116" s="41" t="s">
        <v>602</v>
      </c>
      <c r="F116" s="230">
        <v>270</v>
      </c>
      <c r="G116" s="230">
        <v>200</v>
      </c>
      <c r="H116" s="224">
        <v>200</v>
      </c>
      <c r="I116" s="379">
        <v>246</v>
      </c>
      <c r="J116" s="417">
        <v>246</v>
      </c>
      <c r="K116" s="224">
        <v>246</v>
      </c>
      <c r="L116" s="224">
        <v>246</v>
      </c>
    </row>
    <row r="117" spans="1:23" ht="15.95" customHeight="1" x14ac:dyDescent="0.2">
      <c r="A117" s="103" t="s">
        <v>370</v>
      </c>
      <c r="B117" s="104"/>
      <c r="C117" s="104"/>
      <c r="D117" s="104"/>
      <c r="E117" s="103" t="s">
        <v>65</v>
      </c>
      <c r="F117" s="352">
        <f>SUM(F113:F116)</f>
        <v>2526.56</v>
      </c>
      <c r="G117" s="352">
        <f>SUM(G113:G116)</f>
        <v>1800.01</v>
      </c>
      <c r="H117" s="219">
        <f>SUM(H113:H116)</f>
        <v>1544</v>
      </c>
      <c r="I117" s="381">
        <f t="shared" ref="I117" si="4">SUM(I113:I116)</f>
        <v>1413</v>
      </c>
      <c r="J117" s="419">
        <f>SUM(J113:J116)</f>
        <v>1413</v>
      </c>
      <c r="K117" s="219">
        <f>SUM(K113:K116)</f>
        <v>1413</v>
      </c>
      <c r="L117" s="219">
        <f>SUM(L113:L116)</f>
        <v>1413</v>
      </c>
      <c r="M117" s="39">
        <f>SUM(G117)</f>
        <v>1800.01</v>
      </c>
      <c r="N117" s="39">
        <f>SUM(H117)</f>
        <v>1544</v>
      </c>
      <c r="O117" s="39">
        <f>SUM(I117)</f>
        <v>1413</v>
      </c>
      <c r="P117" s="39">
        <f>SUM(J117)</f>
        <v>1413</v>
      </c>
      <c r="Q117" s="39"/>
      <c r="R117" s="39"/>
      <c r="S117" s="4"/>
      <c r="T117" s="4"/>
      <c r="U117" s="4"/>
      <c r="V117" s="4"/>
      <c r="W117" s="4"/>
    </row>
    <row r="118" spans="1:23" ht="15.95" customHeight="1" x14ac:dyDescent="0.2">
      <c r="A118" s="182"/>
      <c r="B118" s="222"/>
      <c r="C118" s="222"/>
      <c r="D118" s="222"/>
      <c r="E118" s="182"/>
      <c r="F118" s="285"/>
      <c r="G118" s="285"/>
      <c r="H118" s="226"/>
      <c r="I118" s="382"/>
      <c r="J118" s="420"/>
      <c r="K118" s="226"/>
      <c r="L118" s="226"/>
      <c r="M118" s="39"/>
      <c r="N118" s="39"/>
      <c r="O118" s="39"/>
      <c r="P118" s="39"/>
      <c r="Q118" s="39"/>
      <c r="R118" s="39"/>
      <c r="S118" s="4"/>
      <c r="T118" s="4"/>
      <c r="U118" s="4"/>
      <c r="V118" s="4"/>
      <c r="W118" s="4"/>
    </row>
    <row r="119" spans="1:23" s="9" customFormat="1" ht="15.95" customHeight="1" x14ac:dyDescent="0.25">
      <c r="A119" s="51" t="s">
        <v>281</v>
      </c>
      <c r="B119" s="51"/>
      <c r="C119" s="100"/>
      <c r="D119" s="100"/>
      <c r="E119" s="100"/>
      <c r="F119" s="163"/>
      <c r="G119" s="163"/>
      <c r="H119" s="5"/>
      <c r="I119" s="383"/>
      <c r="J119" s="421"/>
      <c r="K119" s="5"/>
      <c r="L119" s="5"/>
    </row>
    <row r="120" spans="1:23" s="6" customFormat="1" ht="15.95" customHeight="1" x14ac:dyDescent="0.2">
      <c r="A120" s="65" t="s">
        <v>411</v>
      </c>
      <c r="B120" s="71" t="s">
        <v>417</v>
      </c>
      <c r="C120" s="64"/>
      <c r="D120" s="65"/>
      <c r="E120" s="65"/>
      <c r="F120" s="285"/>
      <c r="G120" s="285"/>
      <c r="H120" s="226"/>
      <c r="I120" s="382"/>
      <c r="J120" s="420"/>
      <c r="K120" s="226"/>
      <c r="L120" s="226"/>
    </row>
    <row r="121" spans="1:23" ht="15.95" customHeight="1" x14ac:dyDescent="0.2">
      <c r="A121" s="75" t="s">
        <v>382</v>
      </c>
      <c r="B121" s="43" t="s">
        <v>80</v>
      </c>
      <c r="C121" s="60"/>
      <c r="D121" s="43"/>
      <c r="E121" s="43" t="s">
        <v>81</v>
      </c>
      <c r="F121" s="230"/>
      <c r="G121" s="230"/>
      <c r="H121" s="224"/>
      <c r="I121" s="379"/>
      <c r="J121" s="417"/>
      <c r="K121" s="224"/>
      <c r="L121" s="224"/>
    </row>
    <row r="122" spans="1:23" ht="15.95" customHeight="1" x14ac:dyDescent="0.2">
      <c r="A122" s="41"/>
      <c r="B122" s="41"/>
      <c r="C122" s="137" t="s">
        <v>82</v>
      </c>
      <c r="D122" s="41">
        <v>41</v>
      </c>
      <c r="E122" s="41" t="s">
        <v>338</v>
      </c>
      <c r="F122" s="230">
        <v>9019.7099999999991</v>
      </c>
      <c r="G122" s="230">
        <v>8659.86</v>
      </c>
      <c r="H122" s="224">
        <v>8166</v>
      </c>
      <c r="I122" s="379">
        <v>8166</v>
      </c>
      <c r="J122" s="417">
        <v>7749</v>
      </c>
      <c r="K122" s="224">
        <v>7286</v>
      </c>
      <c r="L122" s="224">
        <v>6803</v>
      </c>
    </row>
    <row r="123" spans="1:23" ht="15.95" customHeight="1" x14ac:dyDescent="0.2">
      <c r="A123" s="41"/>
      <c r="B123" s="52"/>
      <c r="C123" s="137" t="s">
        <v>83</v>
      </c>
      <c r="D123" s="41">
        <v>41</v>
      </c>
      <c r="E123" s="41" t="s">
        <v>84</v>
      </c>
      <c r="F123" s="353">
        <v>4491.95</v>
      </c>
      <c r="G123" s="353">
        <v>4314.8599999999997</v>
      </c>
      <c r="H123" s="208">
        <v>4078</v>
      </c>
      <c r="I123" s="384">
        <v>4078</v>
      </c>
      <c r="J123" s="422">
        <v>3886</v>
      </c>
      <c r="K123" s="208">
        <v>3680</v>
      </c>
      <c r="L123" s="208">
        <v>3473</v>
      </c>
    </row>
    <row r="124" spans="1:23" ht="15.95" customHeight="1" x14ac:dyDescent="0.2">
      <c r="A124" s="41"/>
      <c r="B124" s="52"/>
      <c r="C124" s="137">
        <v>651002</v>
      </c>
      <c r="D124" s="41">
        <v>41</v>
      </c>
      <c r="E124" s="41" t="s">
        <v>301</v>
      </c>
      <c r="F124" s="230">
        <v>8954.3700000000008</v>
      </c>
      <c r="G124" s="230">
        <v>8573.19</v>
      </c>
      <c r="H124" s="224">
        <v>9600</v>
      </c>
      <c r="I124" s="379">
        <v>9600</v>
      </c>
      <c r="J124" s="417">
        <v>9600</v>
      </c>
      <c r="K124" s="224">
        <v>9600</v>
      </c>
      <c r="L124" s="224">
        <v>9600</v>
      </c>
    </row>
    <row r="125" spans="1:23" ht="15.95" customHeight="1" x14ac:dyDescent="0.2">
      <c r="A125" s="42"/>
      <c r="B125" s="80"/>
      <c r="C125" s="138" t="s">
        <v>642</v>
      </c>
      <c r="D125" s="42">
        <v>41</v>
      </c>
      <c r="E125" s="183" t="s">
        <v>716</v>
      </c>
      <c r="F125" s="230">
        <v>3140.34</v>
      </c>
      <c r="G125" s="230">
        <v>2374.5500000000002</v>
      </c>
      <c r="H125" s="224">
        <v>3600</v>
      </c>
      <c r="I125" s="379">
        <v>3600</v>
      </c>
      <c r="J125" s="417">
        <v>3600</v>
      </c>
      <c r="K125" s="224">
        <v>3600</v>
      </c>
      <c r="L125" s="224">
        <v>3600</v>
      </c>
    </row>
    <row r="126" spans="1:23" ht="15.95" customHeight="1" x14ac:dyDescent="0.2">
      <c r="A126" s="42"/>
      <c r="B126" s="80"/>
      <c r="C126" s="138" t="s">
        <v>487</v>
      </c>
      <c r="D126" s="42">
        <v>41</v>
      </c>
      <c r="E126" s="183" t="s">
        <v>695</v>
      </c>
      <c r="F126" s="230">
        <v>289.82</v>
      </c>
      <c r="G126" s="230">
        <v>1830.48</v>
      </c>
      <c r="H126" s="224">
        <v>3000</v>
      </c>
      <c r="I126" s="379">
        <v>3000</v>
      </c>
      <c r="J126" s="417">
        <v>3000</v>
      </c>
      <c r="K126" s="224">
        <v>3000</v>
      </c>
      <c r="L126" s="224">
        <v>3000</v>
      </c>
    </row>
    <row r="127" spans="1:23" ht="15.95" customHeight="1" x14ac:dyDescent="0.2">
      <c r="A127" s="42"/>
      <c r="B127" s="80"/>
      <c r="C127" s="188" t="s">
        <v>844</v>
      </c>
      <c r="D127" s="42">
        <v>41</v>
      </c>
      <c r="E127" s="202" t="s">
        <v>845</v>
      </c>
      <c r="F127" s="355">
        <v>0</v>
      </c>
      <c r="G127" s="355">
        <v>116.67</v>
      </c>
      <c r="H127" s="228">
        <v>0</v>
      </c>
      <c r="I127" s="386">
        <v>1250</v>
      </c>
      <c r="J127" s="424">
        <v>1250</v>
      </c>
      <c r="K127" s="228">
        <v>1250</v>
      </c>
      <c r="L127" s="228">
        <v>1250</v>
      </c>
    </row>
    <row r="128" spans="1:23" ht="15.95" customHeight="1" x14ac:dyDescent="0.2">
      <c r="A128" s="103" t="s">
        <v>382</v>
      </c>
      <c r="B128" s="104"/>
      <c r="C128" s="112"/>
      <c r="D128" s="104"/>
      <c r="E128" s="103" t="s">
        <v>65</v>
      </c>
      <c r="F128" s="352">
        <f>SUM(F122:F127)</f>
        <v>25896.19</v>
      </c>
      <c r="G128" s="352">
        <f>SUM(G122:G127)</f>
        <v>25869.61</v>
      </c>
      <c r="H128" s="219">
        <f>SUM(H122:H127)</f>
        <v>28444</v>
      </c>
      <c r="I128" s="381">
        <f t="shared" ref="I128" si="5">SUM(I122:I127)</f>
        <v>29694</v>
      </c>
      <c r="J128" s="419">
        <f>SUM(J122:J127)</f>
        <v>29085</v>
      </c>
      <c r="K128" s="219">
        <f>SUM(K122:K127)</f>
        <v>28416</v>
      </c>
      <c r="L128" s="219">
        <f>SUM(L122:L127)</f>
        <v>27726</v>
      </c>
      <c r="M128" s="39">
        <f>SUM(G128)</f>
        <v>25869.61</v>
      </c>
      <c r="N128" s="39">
        <f>SUM(H128)</f>
        <v>28444</v>
      </c>
      <c r="O128" s="39">
        <f>SUM(I128)</f>
        <v>29694</v>
      </c>
      <c r="P128" s="39">
        <f>SUM(J128)</f>
        <v>29085</v>
      </c>
      <c r="Q128" s="39"/>
      <c r="R128" s="39"/>
      <c r="S128" s="4"/>
      <c r="T128" s="4"/>
      <c r="U128" s="4"/>
      <c r="V128" s="4"/>
      <c r="W128" s="4"/>
    </row>
    <row r="129" spans="1:23" s="8" customFormat="1" ht="15.95" customHeight="1" x14ac:dyDescent="0.2">
      <c r="A129" s="51" t="s">
        <v>285</v>
      </c>
      <c r="B129" s="65"/>
      <c r="C129" s="64"/>
      <c r="D129" s="65"/>
      <c r="E129" s="65"/>
      <c r="F129" s="285"/>
      <c r="G129" s="285"/>
      <c r="H129" s="226"/>
      <c r="I129" s="382"/>
      <c r="J129" s="420"/>
      <c r="K129" s="226"/>
      <c r="L129" s="226"/>
    </row>
    <row r="130" spans="1:23" s="6" customFormat="1" ht="15.95" customHeight="1" x14ac:dyDescent="0.2">
      <c r="A130" s="69" t="s">
        <v>411</v>
      </c>
      <c r="B130" s="77" t="s">
        <v>418</v>
      </c>
      <c r="C130" s="78"/>
      <c r="D130" s="69"/>
      <c r="E130" s="69"/>
      <c r="F130" s="285"/>
      <c r="G130" s="285"/>
      <c r="H130" s="226"/>
      <c r="I130" s="382"/>
      <c r="J130" s="420"/>
      <c r="K130" s="226"/>
      <c r="L130" s="226"/>
    </row>
    <row r="131" spans="1:23" ht="15.95" customHeight="1" x14ac:dyDescent="0.2">
      <c r="A131" s="79" t="s">
        <v>287</v>
      </c>
      <c r="B131" s="50" t="s">
        <v>85</v>
      </c>
      <c r="C131" s="63"/>
      <c r="D131" s="50"/>
      <c r="E131" s="50" t="s">
        <v>86</v>
      </c>
      <c r="F131" s="230"/>
      <c r="G131" s="230"/>
      <c r="H131" s="224"/>
      <c r="I131" s="379"/>
      <c r="J131" s="417"/>
      <c r="K131" s="224"/>
      <c r="L131" s="224"/>
    </row>
    <row r="132" spans="1:23" ht="15.95" customHeight="1" x14ac:dyDescent="0.2">
      <c r="A132" s="41"/>
      <c r="B132" s="41"/>
      <c r="C132" s="61">
        <v>637027</v>
      </c>
      <c r="D132" s="41">
        <v>41</v>
      </c>
      <c r="E132" s="41" t="s">
        <v>87</v>
      </c>
      <c r="F132" s="351">
        <v>192.77</v>
      </c>
      <c r="G132" s="351">
        <v>210</v>
      </c>
      <c r="H132" s="227">
        <v>210</v>
      </c>
      <c r="I132" s="379">
        <v>232</v>
      </c>
      <c r="J132" s="417">
        <v>232</v>
      </c>
      <c r="K132" s="227">
        <v>232</v>
      </c>
      <c r="L132" s="227">
        <v>232</v>
      </c>
    </row>
    <row r="133" spans="1:23" ht="15.95" customHeight="1" x14ac:dyDescent="0.2">
      <c r="A133" s="41"/>
      <c r="B133" s="52"/>
      <c r="C133" s="61">
        <v>621</v>
      </c>
      <c r="D133" s="41">
        <v>41</v>
      </c>
      <c r="E133" s="41" t="s">
        <v>434</v>
      </c>
      <c r="F133" s="230">
        <v>62.61</v>
      </c>
      <c r="G133" s="230">
        <v>68.28</v>
      </c>
      <c r="H133" s="224">
        <v>68</v>
      </c>
      <c r="I133" s="379">
        <v>75</v>
      </c>
      <c r="J133" s="417">
        <v>75</v>
      </c>
      <c r="K133" s="224">
        <v>75</v>
      </c>
      <c r="L133" s="224">
        <v>75</v>
      </c>
    </row>
    <row r="134" spans="1:23" ht="15.95" customHeight="1" x14ac:dyDescent="0.2">
      <c r="A134" s="75" t="s">
        <v>287</v>
      </c>
      <c r="B134" s="41"/>
      <c r="C134" s="61"/>
      <c r="D134" s="41"/>
      <c r="E134" s="43" t="s">
        <v>88</v>
      </c>
      <c r="F134" s="352">
        <f>SUM(F131:F133)</f>
        <v>255.38</v>
      </c>
      <c r="G134" s="352">
        <f>SUM(G131:G133)</f>
        <v>278.27999999999997</v>
      </c>
      <c r="H134" s="219">
        <f>SUM(H131:H133)</f>
        <v>278</v>
      </c>
      <c r="I134" s="381">
        <f t="shared" ref="I134" si="6">SUM(I131:I133)</f>
        <v>307</v>
      </c>
      <c r="J134" s="419">
        <f>SUM(J132:J133)</f>
        <v>307</v>
      </c>
      <c r="K134" s="219">
        <f>SUM(K132:K133)</f>
        <v>307</v>
      </c>
      <c r="L134" s="219">
        <f>SUM(L132:L133)</f>
        <v>307</v>
      </c>
      <c r="M134" s="39">
        <f>SUM(G134)</f>
        <v>278.27999999999997</v>
      </c>
      <c r="N134" s="39">
        <f>SUM(H134)</f>
        <v>278</v>
      </c>
      <c r="O134" s="39">
        <f>SUM(I134)</f>
        <v>307</v>
      </c>
      <c r="P134" s="39">
        <f>SUM(J134)</f>
        <v>307</v>
      </c>
      <c r="Q134" s="39"/>
      <c r="R134" s="39"/>
      <c r="S134" s="4"/>
      <c r="T134" s="4"/>
      <c r="U134" s="4"/>
      <c r="V134" s="4"/>
      <c r="W134" s="4"/>
    </row>
    <row r="135" spans="1:23" s="6" customFormat="1" ht="15.95" customHeight="1" x14ac:dyDescent="0.2">
      <c r="A135" s="65" t="s">
        <v>411</v>
      </c>
      <c r="B135" s="71" t="s">
        <v>420</v>
      </c>
      <c r="C135" s="64"/>
      <c r="D135" s="65"/>
      <c r="E135" s="65"/>
      <c r="F135" s="285"/>
      <c r="G135" s="285"/>
      <c r="H135" s="226"/>
      <c r="I135" s="382"/>
      <c r="J135" s="420"/>
      <c r="K135" s="226"/>
      <c r="L135" s="226"/>
    </row>
    <row r="136" spans="1:23" ht="15.95" customHeight="1" x14ac:dyDescent="0.2">
      <c r="A136" s="75" t="s">
        <v>286</v>
      </c>
      <c r="B136" s="43" t="s">
        <v>89</v>
      </c>
      <c r="C136" s="60"/>
      <c r="D136" s="43"/>
      <c r="E136" s="223" t="s">
        <v>90</v>
      </c>
      <c r="F136" s="230"/>
      <c r="G136" s="230"/>
      <c r="H136" s="224"/>
      <c r="I136" s="379"/>
      <c r="J136" s="417"/>
      <c r="K136" s="224"/>
      <c r="L136" s="224"/>
    </row>
    <row r="137" spans="1:23" ht="15.95" customHeight="1" x14ac:dyDescent="0.2">
      <c r="A137" s="41"/>
      <c r="B137" s="41"/>
      <c r="C137" s="61">
        <v>611</v>
      </c>
      <c r="D137" s="41">
        <v>41</v>
      </c>
      <c r="E137" s="41" t="s">
        <v>380</v>
      </c>
      <c r="F137" s="230">
        <v>28362.87</v>
      </c>
      <c r="G137" s="230">
        <v>33213.910000000003</v>
      </c>
      <c r="H137" s="224">
        <v>34300</v>
      </c>
      <c r="I137" s="379">
        <v>34300</v>
      </c>
      <c r="J137" s="417">
        <v>37500</v>
      </c>
      <c r="K137" s="224">
        <v>37500</v>
      </c>
      <c r="L137" s="224">
        <v>37500</v>
      </c>
    </row>
    <row r="138" spans="1:23" ht="15.95" customHeight="1" x14ac:dyDescent="0.2">
      <c r="A138" s="41"/>
      <c r="B138" s="41"/>
      <c r="C138" s="137" t="s">
        <v>16</v>
      </c>
      <c r="D138" s="41">
        <v>41</v>
      </c>
      <c r="E138" s="41" t="s">
        <v>91</v>
      </c>
      <c r="F138" s="351">
        <v>10009.92</v>
      </c>
      <c r="G138" s="351">
        <v>10483.9</v>
      </c>
      <c r="H138" s="227">
        <v>11960</v>
      </c>
      <c r="I138" s="379">
        <v>11960</v>
      </c>
      <c r="J138" s="417">
        <v>13100</v>
      </c>
      <c r="K138" s="227">
        <v>13100</v>
      </c>
      <c r="L138" s="227">
        <v>13100</v>
      </c>
    </row>
    <row r="139" spans="1:23" ht="15.95" customHeight="1" x14ac:dyDescent="0.2">
      <c r="A139" s="41"/>
      <c r="B139" s="52"/>
      <c r="C139" s="137">
        <v>627000</v>
      </c>
      <c r="D139" s="41">
        <v>41</v>
      </c>
      <c r="E139" s="183" t="s">
        <v>726</v>
      </c>
      <c r="F139" s="285">
        <v>0</v>
      </c>
      <c r="G139" s="285">
        <v>761.27</v>
      </c>
      <c r="H139" s="226">
        <v>1372</v>
      </c>
      <c r="I139" s="382">
        <v>1372</v>
      </c>
      <c r="J139" s="420">
        <v>1500</v>
      </c>
      <c r="K139" s="226">
        <v>1500</v>
      </c>
      <c r="L139" s="226">
        <v>1500</v>
      </c>
    </row>
    <row r="140" spans="1:23" ht="15.95" customHeight="1" x14ac:dyDescent="0.2">
      <c r="A140" s="41"/>
      <c r="B140" s="52"/>
      <c r="C140" s="137" t="s">
        <v>41</v>
      </c>
      <c r="D140" s="41">
        <v>41</v>
      </c>
      <c r="E140" s="41" t="s">
        <v>278</v>
      </c>
      <c r="F140" s="230">
        <v>53.2</v>
      </c>
      <c r="G140" s="230">
        <v>155.97</v>
      </c>
      <c r="H140" s="224">
        <v>500</v>
      </c>
      <c r="I140" s="379">
        <v>500</v>
      </c>
      <c r="J140" s="417">
        <v>500</v>
      </c>
      <c r="K140" s="224">
        <v>500</v>
      </c>
      <c r="L140" s="224">
        <v>500</v>
      </c>
    </row>
    <row r="141" spans="1:23" ht="15.95" customHeight="1" x14ac:dyDescent="0.2">
      <c r="A141" s="41"/>
      <c r="B141" s="52"/>
      <c r="C141" s="137">
        <v>633003</v>
      </c>
      <c r="D141" s="41">
        <v>41</v>
      </c>
      <c r="E141" s="104" t="s">
        <v>1033</v>
      </c>
      <c r="F141" s="353">
        <v>0</v>
      </c>
      <c r="G141" s="353">
        <v>0</v>
      </c>
      <c r="H141" s="208">
        <v>0</v>
      </c>
      <c r="I141" s="384">
        <v>149</v>
      </c>
      <c r="J141" s="422">
        <v>149</v>
      </c>
      <c r="K141" s="208">
        <v>149</v>
      </c>
      <c r="L141" s="208">
        <v>149</v>
      </c>
    </row>
    <row r="142" spans="1:23" ht="15.95" customHeight="1" x14ac:dyDescent="0.2">
      <c r="A142" s="41"/>
      <c r="B142" s="52"/>
      <c r="C142" s="137">
        <v>632003</v>
      </c>
      <c r="D142" s="41">
        <v>41</v>
      </c>
      <c r="E142" s="41" t="s">
        <v>333</v>
      </c>
      <c r="F142" s="353">
        <v>93.6</v>
      </c>
      <c r="G142" s="353">
        <v>139.38</v>
      </c>
      <c r="H142" s="208">
        <v>250</v>
      </c>
      <c r="I142" s="384">
        <v>250</v>
      </c>
      <c r="J142" s="422">
        <v>250</v>
      </c>
      <c r="K142" s="208">
        <v>250</v>
      </c>
      <c r="L142" s="208">
        <v>250</v>
      </c>
    </row>
    <row r="143" spans="1:23" ht="15.95" customHeight="1" x14ac:dyDescent="0.2">
      <c r="A143" s="41"/>
      <c r="B143" s="52"/>
      <c r="C143" s="137">
        <v>633006</v>
      </c>
      <c r="D143" s="41">
        <v>41</v>
      </c>
      <c r="E143" s="41" t="s">
        <v>320</v>
      </c>
      <c r="F143" s="230">
        <v>244.07</v>
      </c>
      <c r="G143" s="230">
        <v>144.94999999999999</v>
      </c>
      <c r="H143" s="224">
        <v>130</v>
      </c>
      <c r="I143" s="379">
        <v>130</v>
      </c>
      <c r="J143" s="417">
        <v>130</v>
      </c>
      <c r="K143" s="224">
        <v>130</v>
      </c>
      <c r="L143" s="224">
        <v>130</v>
      </c>
    </row>
    <row r="144" spans="1:23" ht="15.95" customHeight="1" x14ac:dyDescent="0.2">
      <c r="A144" s="41"/>
      <c r="B144" s="52"/>
      <c r="C144" s="137" t="s">
        <v>42</v>
      </c>
      <c r="D144" s="41">
        <v>41</v>
      </c>
      <c r="E144" s="41" t="s">
        <v>319</v>
      </c>
      <c r="F144" s="230">
        <v>0</v>
      </c>
      <c r="G144" s="230">
        <v>26.44</v>
      </c>
      <c r="H144" s="224">
        <v>50</v>
      </c>
      <c r="I144" s="379">
        <v>0</v>
      </c>
      <c r="J144" s="417">
        <v>0</v>
      </c>
      <c r="K144" s="224">
        <v>0</v>
      </c>
      <c r="L144" s="224">
        <v>0</v>
      </c>
    </row>
    <row r="145" spans="1:23" ht="15.95" customHeight="1" x14ac:dyDescent="0.2">
      <c r="A145" s="41"/>
      <c r="B145" s="52"/>
      <c r="C145" s="137">
        <v>635005</v>
      </c>
      <c r="D145" s="41">
        <v>41</v>
      </c>
      <c r="E145" s="41" t="s">
        <v>321</v>
      </c>
      <c r="F145" s="230">
        <v>410.08</v>
      </c>
      <c r="G145" s="230">
        <v>564.45000000000005</v>
      </c>
      <c r="H145" s="224">
        <v>500</v>
      </c>
      <c r="I145" s="379">
        <v>379</v>
      </c>
      <c r="J145" s="417">
        <v>379</v>
      </c>
      <c r="K145" s="224">
        <v>379</v>
      </c>
      <c r="L145" s="224">
        <v>379</v>
      </c>
    </row>
    <row r="146" spans="1:23" ht="15.95" customHeight="1" x14ac:dyDescent="0.2">
      <c r="A146" s="41"/>
      <c r="B146" s="52"/>
      <c r="C146" s="137">
        <v>634001</v>
      </c>
      <c r="D146" s="41">
        <v>41</v>
      </c>
      <c r="E146" s="41" t="s">
        <v>317</v>
      </c>
      <c r="F146" s="230">
        <v>467.01</v>
      </c>
      <c r="G146" s="230">
        <v>505.29</v>
      </c>
      <c r="H146" s="224">
        <v>1000</v>
      </c>
      <c r="I146" s="379">
        <v>1000</v>
      </c>
      <c r="J146" s="417">
        <v>1000</v>
      </c>
      <c r="K146" s="224">
        <v>1000</v>
      </c>
      <c r="L146" s="224">
        <v>1000</v>
      </c>
    </row>
    <row r="147" spans="1:23" ht="15.95" customHeight="1" x14ac:dyDescent="0.2">
      <c r="A147" s="41"/>
      <c r="B147" s="52"/>
      <c r="C147" s="137">
        <v>634003</v>
      </c>
      <c r="D147" s="41">
        <v>41</v>
      </c>
      <c r="E147" s="41" t="s">
        <v>318</v>
      </c>
      <c r="F147" s="230">
        <v>125.22</v>
      </c>
      <c r="G147" s="230">
        <v>122.09</v>
      </c>
      <c r="H147" s="224">
        <v>122</v>
      </c>
      <c r="I147" s="379">
        <v>126</v>
      </c>
      <c r="J147" s="417">
        <v>126</v>
      </c>
      <c r="K147" s="224">
        <v>126</v>
      </c>
      <c r="L147" s="224">
        <v>126</v>
      </c>
    </row>
    <row r="148" spans="1:23" ht="15.95" customHeight="1" x14ac:dyDescent="0.2">
      <c r="A148" s="41"/>
      <c r="B148" s="52"/>
      <c r="C148" s="137" t="s">
        <v>43</v>
      </c>
      <c r="D148" s="41">
        <v>41</v>
      </c>
      <c r="E148" s="41" t="s">
        <v>279</v>
      </c>
      <c r="F148" s="230">
        <v>85</v>
      </c>
      <c r="G148" s="230">
        <v>35</v>
      </c>
      <c r="H148" s="224">
        <v>217</v>
      </c>
      <c r="I148" s="379">
        <v>217</v>
      </c>
      <c r="J148" s="417">
        <v>217</v>
      </c>
      <c r="K148" s="224">
        <v>217</v>
      </c>
      <c r="L148" s="224">
        <v>217</v>
      </c>
    </row>
    <row r="149" spans="1:23" ht="15.95" customHeight="1" x14ac:dyDescent="0.2">
      <c r="A149" s="41"/>
      <c r="B149" s="52"/>
      <c r="C149" s="61">
        <v>637014</v>
      </c>
      <c r="D149" s="41">
        <v>41</v>
      </c>
      <c r="E149" s="41" t="s">
        <v>280</v>
      </c>
      <c r="F149" s="230">
        <v>1225.1199999999999</v>
      </c>
      <c r="G149" s="230">
        <v>1306.32</v>
      </c>
      <c r="H149" s="224">
        <v>1320</v>
      </c>
      <c r="I149" s="379">
        <v>1320</v>
      </c>
      <c r="J149" s="417">
        <v>1406</v>
      </c>
      <c r="K149" s="224">
        <v>1406</v>
      </c>
      <c r="L149" s="224">
        <v>1406</v>
      </c>
    </row>
    <row r="150" spans="1:23" ht="15.95" customHeight="1" x14ac:dyDescent="0.2">
      <c r="A150" s="41"/>
      <c r="B150" s="41"/>
      <c r="C150" s="61">
        <v>670001</v>
      </c>
      <c r="D150" s="41">
        <v>41</v>
      </c>
      <c r="E150" s="183" t="s">
        <v>902</v>
      </c>
      <c r="F150" s="230">
        <v>0</v>
      </c>
      <c r="G150" s="230">
        <v>0</v>
      </c>
      <c r="H150" s="224">
        <v>0</v>
      </c>
      <c r="I150" s="379">
        <v>18</v>
      </c>
      <c r="J150" s="417">
        <v>18</v>
      </c>
      <c r="K150" s="224">
        <v>18</v>
      </c>
      <c r="L150" s="224">
        <v>18</v>
      </c>
    </row>
    <row r="151" spans="1:23" ht="15.95" customHeight="1" x14ac:dyDescent="0.2">
      <c r="A151" s="75" t="s">
        <v>286</v>
      </c>
      <c r="B151" s="41"/>
      <c r="C151" s="61"/>
      <c r="D151" s="41"/>
      <c r="E151" s="43" t="s">
        <v>65</v>
      </c>
      <c r="F151" s="352">
        <v>41358.19</v>
      </c>
      <c r="G151" s="352">
        <v>47696.93</v>
      </c>
      <c r="H151" s="219">
        <f>SUM(H137:H150)</f>
        <v>51721</v>
      </c>
      <c r="I151" s="381">
        <f>SUM(I137:I150)</f>
        <v>51721</v>
      </c>
      <c r="J151" s="419">
        <f>SUM(J137:J150)</f>
        <v>56275</v>
      </c>
      <c r="K151" s="219">
        <f>SUM(K137:K150)</f>
        <v>56275</v>
      </c>
      <c r="L151" s="219">
        <f>SUM(L137:L150)</f>
        <v>56275</v>
      </c>
      <c r="M151" s="39">
        <f>SUM(G151)</f>
        <v>47696.93</v>
      </c>
      <c r="N151" s="39">
        <f>SUM(H151)</f>
        <v>51721</v>
      </c>
      <c r="O151" s="39">
        <f>SUM(I151)</f>
        <v>51721</v>
      </c>
      <c r="P151" s="39">
        <f>SUM(J151)</f>
        <v>56275</v>
      </c>
      <c r="Q151" s="39"/>
      <c r="R151" s="39"/>
      <c r="S151" s="4"/>
      <c r="T151" s="4"/>
      <c r="U151" s="4"/>
      <c r="V151" s="4"/>
      <c r="W151" s="4"/>
    </row>
    <row r="152" spans="1:23" s="6" customFormat="1" ht="15.95" customHeight="1" x14ac:dyDescent="0.2">
      <c r="A152" s="65" t="s">
        <v>411</v>
      </c>
      <c r="B152" s="71" t="s">
        <v>421</v>
      </c>
      <c r="C152" s="64"/>
      <c r="D152" s="65"/>
      <c r="E152" s="65"/>
      <c r="F152" s="285"/>
      <c r="G152" s="285"/>
      <c r="H152" s="226"/>
      <c r="I152" s="382"/>
      <c r="J152" s="420"/>
      <c r="K152" s="226"/>
      <c r="L152" s="226"/>
    </row>
    <row r="153" spans="1:23" ht="15.95" customHeight="1" x14ac:dyDescent="0.2">
      <c r="A153" s="75" t="s">
        <v>288</v>
      </c>
      <c r="B153" s="43" t="s">
        <v>92</v>
      </c>
      <c r="C153" s="60"/>
      <c r="D153" s="43"/>
      <c r="E153" s="43" t="s">
        <v>93</v>
      </c>
      <c r="F153" s="230"/>
      <c r="G153" s="230"/>
      <c r="H153" s="224"/>
      <c r="I153" s="379"/>
      <c r="J153" s="417"/>
      <c r="K153" s="224"/>
      <c r="L153" s="224"/>
    </row>
    <row r="154" spans="1:23" ht="15.95" customHeight="1" x14ac:dyDescent="0.2">
      <c r="A154" s="41"/>
      <c r="B154" s="41"/>
      <c r="C154" s="137">
        <v>632001</v>
      </c>
      <c r="D154" s="41">
        <v>41</v>
      </c>
      <c r="E154" s="41" t="s">
        <v>340</v>
      </c>
      <c r="F154" s="230">
        <v>541.51</v>
      </c>
      <c r="G154" s="230">
        <v>763.21</v>
      </c>
      <c r="H154" s="224">
        <v>800</v>
      </c>
      <c r="I154" s="379">
        <v>800</v>
      </c>
      <c r="J154" s="417">
        <v>800</v>
      </c>
      <c r="K154" s="224">
        <v>800</v>
      </c>
      <c r="L154" s="224">
        <v>800</v>
      </c>
    </row>
    <row r="155" spans="1:23" ht="15.95" customHeight="1" x14ac:dyDescent="0.2">
      <c r="A155" s="41"/>
      <c r="B155" s="52"/>
      <c r="C155" s="137">
        <v>632002</v>
      </c>
      <c r="D155" s="41">
        <v>41</v>
      </c>
      <c r="E155" s="41" t="s">
        <v>94</v>
      </c>
      <c r="F155" s="230">
        <v>497.96</v>
      </c>
      <c r="G155" s="230">
        <v>420.82</v>
      </c>
      <c r="H155" s="224">
        <v>500</v>
      </c>
      <c r="I155" s="379">
        <v>500</v>
      </c>
      <c r="J155" s="417">
        <v>500</v>
      </c>
      <c r="K155" s="224">
        <v>500</v>
      </c>
      <c r="L155" s="224">
        <v>500</v>
      </c>
    </row>
    <row r="156" spans="1:23" ht="15.95" customHeight="1" x14ac:dyDescent="0.2">
      <c r="A156" s="41"/>
      <c r="B156" s="41"/>
      <c r="C156" s="137">
        <v>633006</v>
      </c>
      <c r="D156" s="41">
        <v>41</v>
      </c>
      <c r="E156" s="41" t="s">
        <v>96</v>
      </c>
      <c r="F156" s="351">
        <v>8</v>
      </c>
      <c r="G156" s="351">
        <v>618</v>
      </c>
      <c r="H156" s="227">
        <v>618</v>
      </c>
      <c r="I156" s="379">
        <v>618</v>
      </c>
      <c r="J156" s="417">
        <v>618</v>
      </c>
      <c r="K156" s="227">
        <v>618</v>
      </c>
      <c r="L156" s="227">
        <v>618</v>
      </c>
    </row>
    <row r="157" spans="1:23" ht="15.95" customHeight="1" x14ac:dyDescent="0.2">
      <c r="A157" s="41"/>
      <c r="B157" s="41"/>
      <c r="C157" s="137" t="s">
        <v>41</v>
      </c>
      <c r="D157" s="41">
        <v>41</v>
      </c>
      <c r="E157" s="41" t="s">
        <v>97</v>
      </c>
      <c r="F157" s="230">
        <v>1996.39</v>
      </c>
      <c r="G157" s="230">
        <v>348</v>
      </c>
      <c r="H157" s="224">
        <v>500</v>
      </c>
      <c r="I157" s="379">
        <v>500</v>
      </c>
      <c r="J157" s="417">
        <v>500</v>
      </c>
      <c r="K157" s="224">
        <v>500</v>
      </c>
      <c r="L157" s="224">
        <v>500</v>
      </c>
    </row>
    <row r="158" spans="1:23" ht="15.95" customHeight="1" x14ac:dyDescent="0.2">
      <c r="A158" s="41"/>
      <c r="B158" s="41"/>
      <c r="C158" s="137" t="s">
        <v>41</v>
      </c>
      <c r="D158" s="41">
        <v>41.110999999999997</v>
      </c>
      <c r="E158" s="183" t="s">
        <v>728</v>
      </c>
      <c r="F158" s="230">
        <v>4921.8</v>
      </c>
      <c r="G158" s="230">
        <v>6253.4</v>
      </c>
      <c r="H158" s="224">
        <v>0</v>
      </c>
      <c r="I158" s="379">
        <v>3431</v>
      </c>
      <c r="J158" s="417">
        <v>3431</v>
      </c>
      <c r="K158" s="224">
        <v>3431</v>
      </c>
      <c r="L158" s="224">
        <v>3431</v>
      </c>
    </row>
    <row r="159" spans="1:23" ht="15.95" customHeight="1" x14ac:dyDescent="0.2">
      <c r="A159" s="41"/>
      <c r="B159" s="41"/>
      <c r="C159" s="184" t="s">
        <v>42</v>
      </c>
      <c r="D159" s="41">
        <v>41.110999999999997</v>
      </c>
      <c r="E159" s="183" t="s">
        <v>903</v>
      </c>
      <c r="F159" s="230"/>
      <c r="G159" s="230">
        <v>0</v>
      </c>
      <c r="H159" s="224"/>
      <c r="I159" s="379">
        <v>1598</v>
      </c>
      <c r="J159" s="417">
        <v>1598</v>
      </c>
      <c r="K159" s="224">
        <v>1598</v>
      </c>
      <c r="L159" s="224">
        <v>1598</v>
      </c>
    </row>
    <row r="160" spans="1:23" ht="15.95" customHeight="1" x14ac:dyDescent="0.2">
      <c r="A160" s="41"/>
      <c r="B160" s="41"/>
      <c r="C160" s="184">
        <v>631003</v>
      </c>
      <c r="D160" s="41">
        <v>41</v>
      </c>
      <c r="E160" s="183" t="s">
        <v>904</v>
      </c>
      <c r="F160" s="230">
        <v>0</v>
      </c>
      <c r="G160" s="230">
        <v>0</v>
      </c>
      <c r="H160" s="224">
        <v>0</v>
      </c>
      <c r="I160" s="379">
        <v>32</v>
      </c>
      <c r="J160" s="417">
        <v>32</v>
      </c>
      <c r="K160" s="224">
        <v>32</v>
      </c>
      <c r="L160" s="224">
        <v>32</v>
      </c>
    </row>
    <row r="161" spans="1:12" ht="15.95" customHeight="1" x14ac:dyDescent="0.2">
      <c r="A161" s="41"/>
      <c r="B161" s="41"/>
      <c r="C161" s="137" t="s">
        <v>43</v>
      </c>
      <c r="D161" s="41">
        <v>41</v>
      </c>
      <c r="E161" s="41" t="s">
        <v>573</v>
      </c>
      <c r="F161" s="230">
        <v>0</v>
      </c>
      <c r="G161" s="230">
        <v>0</v>
      </c>
      <c r="H161" s="224">
        <v>127</v>
      </c>
      <c r="I161" s="379">
        <v>127</v>
      </c>
      <c r="J161" s="417">
        <v>127</v>
      </c>
      <c r="K161" s="224">
        <v>127</v>
      </c>
      <c r="L161" s="224">
        <v>127</v>
      </c>
    </row>
    <row r="162" spans="1:12" ht="15.95" customHeight="1" x14ac:dyDescent="0.2">
      <c r="A162" s="41"/>
      <c r="B162" s="41"/>
      <c r="C162" s="137">
        <v>63316</v>
      </c>
      <c r="D162" s="41">
        <v>41</v>
      </c>
      <c r="E162" s="41" t="s">
        <v>459</v>
      </c>
      <c r="F162" s="230">
        <v>0</v>
      </c>
      <c r="G162" s="230">
        <v>700</v>
      </c>
      <c r="H162" s="224">
        <v>100</v>
      </c>
      <c r="I162" s="379">
        <v>100</v>
      </c>
      <c r="J162" s="417">
        <v>100</v>
      </c>
      <c r="K162" s="224">
        <v>100</v>
      </c>
      <c r="L162" s="224">
        <v>100</v>
      </c>
    </row>
    <row r="163" spans="1:12" ht="15.95" customHeight="1" x14ac:dyDescent="0.2">
      <c r="A163" s="41"/>
      <c r="B163" s="52"/>
      <c r="C163" s="137">
        <v>634001</v>
      </c>
      <c r="D163" s="41">
        <v>41</v>
      </c>
      <c r="E163" s="41" t="s">
        <v>98</v>
      </c>
      <c r="F163" s="230">
        <v>800.59</v>
      </c>
      <c r="G163" s="230">
        <v>1031.8</v>
      </c>
      <c r="H163" s="224">
        <v>1000</v>
      </c>
      <c r="I163" s="379">
        <v>1000</v>
      </c>
      <c r="J163" s="417">
        <v>1000</v>
      </c>
      <c r="K163" s="224">
        <v>1000</v>
      </c>
      <c r="L163" s="224">
        <v>1000</v>
      </c>
    </row>
    <row r="164" spans="1:12" ht="15.95" customHeight="1" x14ac:dyDescent="0.2">
      <c r="A164" s="41"/>
      <c r="B164" s="52"/>
      <c r="C164" s="137" t="s">
        <v>49</v>
      </c>
      <c r="D164" s="41">
        <v>41</v>
      </c>
      <c r="E164" s="41" t="s">
        <v>99</v>
      </c>
      <c r="F164" s="230">
        <v>26.5</v>
      </c>
      <c r="G164" s="230">
        <v>72.900000000000006</v>
      </c>
      <c r="H164" s="224">
        <v>100</v>
      </c>
      <c r="I164" s="379">
        <v>100</v>
      </c>
      <c r="J164" s="417">
        <v>100</v>
      </c>
      <c r="K164" s="224">
        <v>100</v>
      </c>
      <c r="L164" s="224">
        <v>100</v>
      </c>
    </row>
    <row r="165" spans="1:12" ht="15.95" customHeight="1" x14ac:dyDescent="0.2">
      <c r="A165" s="41"/>
      <c r="B165" s="52"/>
      <c r="C165" s="137">
        <v>634002</v>
      </c>
      <c r="D165" s="41">
        <v>41</v>
      </c>
      <c r="E165" s="41" t="s">
        <v>100</v>
      </c>
      <c r="F165" s="230">
        <v>22.4</v>
      </c>
      <c r="G165" s="230">
        <v>0</v>
      </c>
      <c r="H165" s="224">
        <v>100</v>
      </c>
      <c r="I165" s="379">
        <v>126</v>
      </c>
      <c r="J165" s="417">
        <v>126</v>
      </c>
      <c r="K165" s="224">
        <v>126</v>
      </c>
      <c r="L165" s="224">
        <v>126</v>
      </c>
    </row>
    <row r="166" spans="1:12" ht="15.95" customHeight="1" x14ac:dyDescent="0.2">
      <c r="A166" s="41"/>
      <c r="B166" s="52"/>
      <c r="C166" s="137" t="s">
        <v>101</v>
      </c>
      <c r="D166" s="41">
        <v>41</v>
      </c>
      <c r="E166" s="41" t="s">
        <v>102</v>
      </c>
      <c r="F166" s="230">
        <v>522.02</v>
      </c>
      <c r="G166" s="230">
        <v>0</v>
      </c>
      <c r="H166" s="224">
        <v>100</v>
      </c>
      <c r="I166" s="379">
        <v>100</v>
      </c>
      <c r="J166" s="417">
        <v>100</v>
      </c>
      <c r="K166" s="224">
        <v>100</v>
      </c>
      <c r="L166" s="224">
        <v>100</v>
      </c>
    </row>
    <row r="167" spans="1:12" ht="15.95" customHeight="1" x14ac:dyDescent="0.2">
      <c r="A167" s="41"/>
      <c r="B167" s="52"/>
      <c r="C167" s="137">
        <v>634003</v>
      </c>
      <c r="D167" s="41">
        <v>41</v>
      </c>
      <c r="E167" s="41" t="s">
        <v>103</v>
      </c>
      <c r="F167" s="230">
        <v>564.38</v>
      </c>
      <c r="G167" s="230">
        <v>769.83</v>
      </c>
      <c r="H167" s="224">
        <v>750</v>
      </c>
      <c r="I167" s="379">
        <v>750</v>
      </c>
      <c r="J167" s="417">
        <v>750</v>
      </c>
      <c r="K167" s="224">
        <v>750</v>
      </c>
      <c r="L167" s="224">
        <v>750</v>
      </c>
    </row>
    <row r="168" spans="1:12" ht="15.95" customHeight="1" x14ac:dyDescent="0.2">
      <c r="A168" s="41"/>
      <c r="B168" s="52"/>
      <c r="C168" s="137">
        <v>636002</v>
      </c>
      <c r="D168" s="41">
        <v>41</v>
      </c>
      <c r="E168" s="183" t="s">
        <v>908</v>
      </c>
      <c r="F168" s="230">
        <v>0</v>
      </c>
      <c r="G168" s="230">
        <v>0</v>
      </c>
      <c r="H168" s="224"/>
      <c r="I168" s="379">
        <v>420</v>
      </c>
      <c r="J168" s="417">
        <v>420</v>
      </c>
      <c r="K168" s="224">
        <v>420</v>
      </c>
      <c r="L168" s="224">
        <v>420</v>
      </c>
    </row>
    <row r="169" spans="1:12" ht="15.95" customHeight="1" x14ac:dyDescent="0.2">
      <c r="A169" s="41"/>
      <c r="B169" s="52"/>
      <c r="C169" s="137" t="s">
        <v>50</v>
      </c>
      <c r="D169" s="41">
        <v>41</v>
      </c>
      <c r="E169" s="41" t="s">
        <v>104</v>
      </c>
      <c r="F169" s="230">
        <v>366</v>
      </c>
      <c r="G169" s="230">
        <v>0</v>
      </c>
      <c r="H169" s="224">
        <v>390</v>
      </c>
      <c r="I169" s="379">
        <v>390</v>
      </c>
      <c r="J169" s="417">
        <v>390</v>
      </c>
      <c r="K169" s="224">
        <v>390</v>
      </c>
      <c r="L169" s="224">
        <v>390</v>
      </c>
    </row>
    <row r="170" spans="1:12" ht="15.95" customHeight="1" x14ac:dyDescent="0.2">
      <c r="A170" s="41"/>
      <c r="B170" s="52"/>
      <c r="C170" s="137">
        <v>637023</v>
      </c>
      <c r="D170" s="41">
        <v>41</v>
      </c>
      <c r="E170" s="41" t="s">
        <v>575</v>
      </c>
      <c r="F170" s="230">
        <v>264</v>
      </c>
      <c r="G170" s="230">
        <v>151</v>
      </c>
      <c r="H170" s="224">
        <v>93</v>
      </c>
      <c r="I170" s="379">
        <v>107</v>
      </c>
      <c r="J170" s="417">
        <v>107</v>
      </c>
      <c r="K170" s="224">
        <v>107</v>
      </c>
      <c r="L170" s="224">
        <v>107</v>
      </c>
    </row>
    <row r="171" spans="1:12" ht="15.95" customHeight="1" x14ac:dyDescent="0.2">
      <c r="A171" s="41"/>
      <c r="B171" s="41"/>
      <c r="C171" s="137" t="s">
        <v>105</v>
      </c>
      <c r="D171" s="41">
        <v>41</v>
      </c>
      <c r="E171" s="41" t="s">
        <v>106</v>
      </c>
      <c r="F171" s="230">
        <v>100</v>
      </c>
      <c r="G171" s="230">
        <v>0</v>
      </c>
      <c r="H171" s="224">
        <v>90</v>
      </c>
      <c r="I171" s="379">
        <v>99</v>
      </c>
      <c r="J171" s="417">
        <v>99</v>
      </c>
      <c r="K171" s="224">
        <v>99</v>
      </c>
      <c r="L171" s="224">
        <v>99</v>
      </c>
    </row>
    <row r="172" spans="1:12" ht="15.95" customHeight="1" x14ac:dyDescent="0.2">
      <c r="A172" s="44"/>
      <c r="B172" s="41"/>
      <c r="C172" s="61">
        <v>637004</v>
      </c>
      <c r="D172" s="41">
        <v>41</v>
      </c>
      <c r="E172" s="183" t="s">
        <v>727</v>
      </c>
      <c r="F172" s="230">
        <v>0</v>
      </c>
      <c r="G172" s="230">
        <v>150</v>
      </c>
      <c r="H172" s="224">
        <v>150</v>
      </c>
      <c r="I172" s="379">
        <v>0</v>
      </c>
      <c r="J172" s="417">
        <v>0</v>
      </c>
      <c r="K172" s="224">
        <v>0</v>
      </c>
      <c r="L172" s="224">
        <v>0</v>
      </c>
    </row>
    <row r="173" spans="1:12" ht="15.95" customHeight="1" x14ac:dyDescent="0.2">
      <c r="A173" s="44"/>
      <c r="B173" s="41"/>
      <c r="C173" s="186">
        <v>637005</v>
      </c>
      <c r="D173" s="187">
        <v>41</v>
      </c>
      <c r="E173" s="187" t="s">
        <v>762</v>
      </c>
      <c r="F173" s="230">
        <v>720</v>
      </c>
      <c r="G173" s="230">
        <v>1160</v>
      </c>
      <c r="H173" s="224">
        <v>0</v>
      </c>
      <c r="I173" s="379">
        <v>960</v>
      </c>
      <c r="J173" s="417">
        <v>0</v>
      </c>
      <c r="K173" s="224">
        <v>0</v>
      </c>
      <c r="L173" s="224">
        <v>0</v>
      </c>
    </row>
    <row r="174" spans="1:12" ht="15.95" customHeight="1" x14ac:dyDescent="0.2">
      <c r="A174" s="44"/>
      <c r="B174" s="41"/>
      <c r="C174" s="137">
        <v>633007</v>
      </c>
      <c r="D174" s="187">
        <v>41</v>
      </c>
      <c r="E174" s="187" t="s">
        <v>905</v>
      </c>
      <c r="F174" s="230">
        <v>0</v>
      </c>
      <c r="G174" s="230">
        <v>1580</v>
      </c>
      <c r="H174" s="224">
        <v>0</v>
      </c>
      <c r="I174" s="387">
        <v>527</v>
      </c>
      <c r="J174" s="425">
        <v>0</v>
      </c>
      <c r="K174" s="161">
        <v>0</v>
      </c>
      <c r="L174" s="161">
        <v>0</v>
      </c>
    </row>
    <row r="175" spans="1:12" ht="15.95" customHeight="1" x14ac:dyDescent="0.2">
      <c r="A175" s="44"/>
      <c r="B175" s="41"/>
      <c r="C175" s="184" t="s">
        <v>906</v>
      </c>
      <c r="D175" s="187">
        <v>41</v>
      </c>
      <c r="E175" s="187" t="s">
        <v>907</v>
      </c>
      <c r="F175" s="230">
        <v>0</v>
      </c>
      <c r="G175" s="230">
        <v>0</v>
      </c>
      <c r="H175" s="224">
        <v>0</v>
      </c>
      <c r="I175" s="387">
        <v>503</v>
      </c>
      <c r="J175" s="425">
        <v>0</v>
      </c>
      <c r="K175" s="161">
        <v>0</v>
      </c>
      <c r="L175" s="161">
        <v>0</v>
      </c>
    </row>
    <row r="176" spans="1:12" ht="15.95" customHeight="1" x14ac:dyDescent="0.2">
      <c r="A176" s="44"/>
      <c r="B176" s="41"/>
      <c r="C176" s="184">
        <v>637006</v>
      </c>
      <c r="D176" s="187">
        <v>41</v>
      </c>
      <c r="E176" s="187" t="s">
        <v>909</v>
      </c>
      <c r="F176" s="230">
        <v>0</v>
      </c>
      <c r="G176" s="230">
        <v>0</v>
      </c>
      <c r="H176" s="224">
        <v>0</v>
      </c>
      <c r="I176" s="387">
        <v>80</v>
      </c>
      <c r="J176" s="425">
        <v>0</v>
      </c>
      <c r="K176" s="161">
        <v>0</v>
      </c>
      <c r="L176" s="161">
        <v>0</v>
      </c>
    </row>
    <row r="177" spans="1:23" ht="15.95" customHeight="1" x14ac:dyDescent="0.2">
      <c r="A177" s="79" t="s">
        <v>288</v>
      </c>
      <c r="B177" s="41"/>
      <c r="C177" s="61"/>
      <c r="D177" s="41"/>
      <c r="E177" s="43" t="s">
        <v>88</v>
      </c>
      <c r="F177" s="352">
        <f>SUM(F154:F176)</f>
        <v>11351.55</v>
      </c>
      <c r="G177" s="352">
        <v>15018.96</v>
      </c>
      <c r="H177" s="219">
        <f>SUM(H154:H176)</f>
        <v>5418</v>
      </c>
      <c r="I177" s="381">
        <f>SUM(I154:I176)</f>
        <v>12868</v>
      </c>
      <c r="J177" s="419">
        <f>SUM(J154:J176)</f>
        <v>10798</v>
      </c>
      <c r="K177" s="219">
        <f>SUM(K154:K176)</f>
        <v>10798</v>
      </c>
      <c r="L177" s="219">
        <f>SUM(L154:L176)</f>
        <v>10798</v>
      </c>
      <c r="M177" s="39">
        <f>SUM(G177)</f>
        <v>15018.96</v>
      </c>
      <c r="N177" s="39">
        <f>SUM(H177)</f>
        <v>5418</v>
      </c>
      <c r="O177" s="39">
        <f>SUM(I177)</f>
        <v>12868</v>
      </c>
      <c r="P177" s="39">
        <f>SUM(J177)</f>
        <v>10798</v>
      </c>
      <c r="Q177" s="39"/>
      <c r="R177" s="39"/>
      <c r="S177" s="4"/>
      <c r="T177" s="4"/>
      <c r="U177" s="4"/>
      <c r="V177" s="4"/>
      <c r="W177" s="4"/>
    </row>
    <row r="178" spans="1:23" s="9" customFormat="1" ht="15.95" customHeight="1" x14ac:dyDescent="0.25">
      <c r="A178" s="51" t="s">
        <v>377</v>
      </c>
      <c r="B178" s="51"/>
      <c r="C178" s="84"/>
      <c r="D178" s="51"/>
      <c r="E178" s="51"/>
      <c r="F178" s="285"/>
      <c r="G178" s="285"/>
      <c r="H178" s="226"/>
      <c r="I178" s="382"/>
      <c r="J178" s="420"/>
      <c r="K178" s="226"/>
      <c r="L178" s="226"/>
    </row>
    <row r="179" spans="1:23" ht="15.75" customHeight="1" x14ac:dyDescent="0.2">
      <c r="A179" s="65"/>
      <c r="B179" s="51" t="s">
        <v>107</v>
      </c>
      <c r="C179" s="84"/>
      <c r="D179" s="51"/>
      <c r="E179" s="51" t="s">
        <v>108</v>
      </c>
      <c r="F179" s="285"/>
      <c r="G179" s="285"/>
      <c r="H179" s="226"/>
      <c r="I179" s="382"/>
      <c r="J179" s="420"/>
      <c r="K179" s="226"/>
      <c r="L179" s="226"/>
    </row>
    <row r="180" spans="1:23" ht="15.75" customHeight="1" x14ac:dyDescent="0.2">
      <c r="A180" s="75"/>
      <c r="B180" s="41"/>
      <c r="C180" s="61">
        <v>637027</v>
      </c>
      <c r="D180" s="41">
        <v>41</v>
      </c>
      <c r="E180" s="183" t="s">
        <v>747</v>
      </c>
      <c r="F180" s="230">
        <v>5146.8</v>
      </c>
      <c r="G180" s="230">
        <v>7198.47</v>
      </c>
      <c r="H180" s="224">
        <v>8000</v>
      </c>
      <c r="I180" s="379">
        <v>8000</v>
      </c>
      <c r="J180" s="417">
        <v>8000</v>
      </c>
      <c r="K180" s="224">
        <v>8000</v>
      </c>
      <c r="L180" s="224">
        <v>8000</v>
      </c>
    </row>
    <row r="181" spans="1:23" ht="15.75" customHeight="1" x14ac:dyDescent="0.2">
      <c r="A181" s="75"/>
      <c r="B181" s="41"/>
      <c r="C181" s="61">
        <v>625007</v>
      </c>
      <c r="D181" s="41">
        <v>41</v>
      </c>
      <c r="E181" s="41" t="s">
        <v>315</v>
      </c>
      <c r="F181" s="230">
        <v>1200.33</v>
      </c>
      <c r="G181" s="230">
        <v>1334.85</v>
      </c>
      <c r="H181" s="224">
        <v>2500</v>
      </c>
      <c r="I181" s="379">
        <v>2500</v>
      </c>
      <c r="J181" s="417">
        <v>2500</v>
      </c>
      <c r="K181" s="224">
        <v>2500</v>
      </c>
      <c r="L181" s="224">
        <v>2500</v>
      </c>
    </row>
    <row r="182" spans="1:23" ht="15.75" customHeight="1" x14ac:dyDescent="0.2">
      <c r="A182" s="75"/>
      <c r="B182" s="52"/>
      <c r="C182" s="61">
        <v>633006</v>
      </c>
      <c r="D182" s="41">
        <v>41</v>
      </c>
      <c r="E182" s="183" t="s">
        <v>1039</v>
      </c>
      <c r="F182" s="230">
        <v>898.56</v>
      </c>
      <c r="G182" s="230">
        <v>368.2</v>
      </c>
      <c r="H182" s="224">
        <v>500</v>
      </c>
      <c r="I182" s="379">
        <v>1250</v>
      </c>
      <c r="J182" s="417">
        <v>1250</v>
      </c>
      <c r="K182" s="224">
        <v>1250</v>
      </c>
      <c r="L182" s="224">
        <v>1250</v>
      </c>
    </row>
    <row r="183" spans="1:23" ht="15.75" customHeight="1" x14ac:dyDescent="0.2">
      <c r="A183" s="41"/>
      <c r="B183" s="52"/>
      <c r="C183" s="61">
        <v>637005</v>
      </c>
      <c r="D183" s="41">
        <v>41</v>
      </c>
      <c r="E183" s="41" t="s">
        <v>492</v>
      </c>
      <c r="F183" s="230">
        <v>863.64</v>
      </c>
      <c r="G183" s="230">
        <v>988.64</v>
      </c>
      <c r="H183" s="224">
        <v>1200</v>
      </c>
      <c r="I183" s="379">
        <v>1200</v>
      </c>
      <c r="J183" s="417">
        <v>1200</v>
      </c>
      <c r="K183" s="224">
        <v>1200</v>
      </c>
      <c r="L183" s="224">
        <v>1200</v>
      </c>
    </row>
    <row r="184" spans="1:23" ht="15.75" customHeight="1" x14ac:dyDescent="0.2">
      <c r="A184" s="42"/>
      <c r="B184" s="52"/>
      <c r="C184" s="186">
        <v>637006</v>
      </c>
      <c r="D184" s="190">
        <v>41</v>
      </c>
      <c r="E184" s="190" t="s">
        <v>685</v>
      </c>
      <c r="F184" s="230">
        <v>67</v>
      </c>
      <c r="G184" s="230">
        <v>307</v>
      </c>
      <c r="H184" s="224">
        <v>170</v>
      </c>
      <c r="I184" s="379">
        <v>170</v>
      </c>
      <c r="J184" s="417">
        <v>170</v>
      </c>
      <c r="K184" s="224">
        <v>170</v>
      </c>
      <c r="L184" s="224">
        <v>170</v>
      </c>
    </row>
    <row r="185" spans="1:23" ht="15.75" customHeight="1" x14ac:dyDescent="0.2">
      <c r="A185" s="42"/>
      <c r="B185" s="238" t="s">
        <v>821</v>
      </c>
      <c r="C185" s="236" t="s">
        <v>822</v>
      </c>
      <c r="D185" s="190" t="s">
        <v>786</v>
      </c>
      <c r="E185" s="237" t="s">
        <v>823</v>
      </c>
      <c r="F185" s="230">
        <v>0</v>
      </c>
      <c r="G185" s="230">
        <v>0</v>
      </c>
      <c r="H185" s="224">
        <v>0</v>
      </c>
      <c r="I185" s="379">
        <v>3993</v>
      </c>
      <c r="J185" s="417">
        <v>0</v>
      </c>
      <c r="K185" s="224">
        <v>0</v>
      </c>
      <c r="L185" s="224">
        <v>0</v>
      </c>
    </row>
    <row r="186" spans="1:23" ht="15.75" customHeight="1" x14ac:dyDescent="0.2">
      <c r="A186" s="42"/>
      <c r="B186" s="52"/>
      <c r="C186" s="236" t="s">
        <v>822</v>
      </c>
      <c r="D186" s="190">
        <v>41</v>
      </c>
      <c r="E186" s="237" t="s">
        <v>824</v>
      </c>
      <c r="F186" s="230">
        <v>0</v>
      </c>
      <c r="G186" s="230">
        <v>0</v>
      </c>
      <c r="H186" s="224">
        <v>0</v>
      </c>
      <c r="I186" s="379">
        <v>288</v>
      </c>
      <c r="J186" s="417">
        <v>0</v>
      </c>
      <c r="K186" s="224">
        <v>0</v>
      </c>
      <c r="L186" s="224">
        <v>0</v>
      </c>
    </row>
    <row r="187" spans="1:23" ht="15.75" customHeight="1" x14ac:dyDescent="0.2">
      <c r="A187" s="42"/>
      <c r="B187" s="52"/>
      <c r="C187" s="236" t="s">
        <v>621</v>
      </c>
      <c r="D187" s="190">
        <v>41</v>
      </c>
      <c r="E187" s="237" t="s">
        <v>992</v>
      </c>
      <c r="F187" s="230">
        <v>0</v>
      </c>
      <c r="G187" s="230">
        <v>0</v>
      </c>
      <c r="H187" s="224">
        <v>0</v>
      </c>
      <c r="I187" s="379">
        <v>1104</v>
      </c>
      <c r="J187" s="417">
        <v>0</v>
      </c>
      <c r="K187" s="224">
        <v>0</v>
      </c>
      <c r="L187" s="224">
        <v>0</v>
      </c>
    </row>
    <row r="188" spans="1:23" ht="15.75" customHeight="1" x14ac:dyDescent="0.2">
      <c r="A188" s="42"/>
      <c r="B188" s="52"/>
      <c r="C188" s="236">
        <v>631001</v>
      </c>
      <c r="D188" s="190">
        <v>41</v>
      </c>
      <c r="E188" s="237" t="s">
        <v>1004</v>
      </c>
      <c r="F188" s="230">
        <v>0</v>
      </c>
      <c r="G188" s="230">
        <v>0</v>
      </c>
      <c r="H188" s="224">
        <v>0</v>
      </c>
      <c r="I188" s="379">
        <v>5000</v>
      </c>
      <c r="J188" s="417">
        <v>0</v>
      </c>
      <c r="K188" s="224">
        <v>0</v>
      </c>
      <c r="L188" s="224">
        <v>0</v>
      </c>
    </row>
    <row r="189" spans="1:23" ht="15.75" customHeight="1" x14ac:dyDescent="0.2">
      <c r="A189" s="132">
        <v>11</v>
      </c>
      <c r="B189" s="52"/>
      <c r="C189" s="61" t="s">
        <v>110</v>
      </c>
      <c r="D189" s="42"/>
      <c r="E189" s="132" t="s">
        <v>65</v>
      </c>
      <c r="F189" s="352">
        <v>8567.2900000000009</v>
      </c>
      <c r="G189" s="352">
        <f>SUM(G180:G188)</f>
        <v>10197.16</v>
      </c>
      <c r="H189" s="219">
        <f>SUM(H180:H188)</f>
        <v>12370</v>
      </c>
      <c r="I189" s="381">
        <f t="shared" ref="I189" si="7">SUM(I180:I188)</f>
        <v>23505</v>
      </c>
      <c r="J189" s="419">
        <f>SUM(J180:J188)</f>
        <v>13120</v>
      </c>
      <c r="K189" s="219">
        <f>SUM(K180:K188)</f>
        <v>13120</v>
      </c>
      <c r="L189" s="219">
        <f>SUM(L180:L188)</f>
        <v>13120</v>
      </c>
      <c r="M189" s="39">
        <f>SUM(G189)</f>
        <v>10197.16</v>
      </c>
      <c r="N189" s="39">
        <f>SUM(H189)</f>
        <v>12370</v>
      </c>
      <c r="O189" s="39">
        <f>SUM(I189)</f>
        <v>23505</v>
      </c>
      <c r="P189" s="39">
        <f>SUM(J189)</f>
        <v>13120</v>
      </c>
      <c r="Q189" s="39"/>
      <c r="R189" s="39"/>
      <c r="S189" s="4"/>
      <c r="T189" s="4"/>
      <c r="U189" s="4"/>
      <c r="V189" s="4"/>
      <c r="W189" s="4"/>
    </row>
    <row r="190" spans="1:23" s="8" customFormat="1" ht="15.75" customHeight="1" x14ac:dyDescent="0.2">
      <c r="A190" s="76" t="s">
        <v>284</v>
      </c>
      <c r="B190" s="80"/>
      <c r="C190" s="85"/>
      <c r="D190" s="81"/>
      <c r="E190" s="81"/>
      <c r="F190" s="163"/>
      <c r="G190" s="163"/>
      <c r="H190" s="5"/>
      <c r="I190" s="383"/>
      <c r="J190" s="421"/>
      <c r="K190" s="5"/>
      <c r="L190" s="5"/>
    </row>
    <row r="191" spans="1:23" s="6" customFormat="1" ht="15.75" customHeight="1" x14ac:dyDescent="0.2">
      <c r="A191" s="69" t="s">
        <v>411</v>
      </c>
      <c r="B191" s="71" t="s">
        <v>422</v>
      </c>
      <c r="C191" s="64"/>
      <c r="D191" s="65"/>
      <c r="E191" s="65"/>
      <c r="F191" s="285"/>
      <c r="G191" s="285"/>
      <c r="H191" s="226"/>
      <c r="I191" s="382"/>
      <c r="J191" s="420"/>
      <c r="K191" s="226"/>
      <c r="L191" s="226"/>
    </row>
    <row r="192" spans="1:23" ht="15.75" customHeight="1" x14ac:dyDescent="0.2">
      <c r="A192" s="79" t="s">
        <v>371</v>
      </c>
      <c r="B192" s="43" t="s">
        <v>111</v>
      </c>
      <c r="C192" s="60"/>
      <c r="D192" s="43"/>
      <c r="E192" s="43" t="s">
        <v>112</v>
      </c>
      <c r="F192" s="230"/>
      <c r="G192" s="230"/>
      <c r="H192" s="224"/>
      <c r="I192" s="379"/>
      <c r="J192" s="417"/>
      <c r="K192" s="224"/>
      <c r="L192" s="224"/>
    </row>
    <row r="193" spans="1:12" ht="15.75" customHeight="1" x14ac:dyDescent="0.2">
      <c r="A193" s="41"/>
      <c r="B193" s="52"/>
      <c r="C193" s="61">
        <v>611</v>
      </c>
      <c r="D193" s="41">
        <v>111</v>
      </c>
      <c r="E193" s="41" t="s">
        <v>113</v>
      </c>
      <c r="F193" s="353">
        <v>3117</v>
      </c>
      <c r="G193" s="353">
        <v>3793</v>
      </c>
      <c r="H193" s="208">
        <v>4173</v>
      </c>
      <c r="I193" s="384">
        <v>4173</v>
      </c>
      <c r="J193" s="422">
        <v>4173</v>
      </c>
      <c r="K193" s="208">
        <v>4173</v>
      </c>
      <c r="L193" s="208">
        <v>4173</v>
      </c>
    </row>
    <row r="194" spans="1:12" ht="15.75" customHeight="1" x14ac:dyDescent="0.2">
      <c r="A194" s="41"/>
      <c r="B194" s="52"/>
      <c r="C194" s="61">
        <v>611</v>
      </c>
      <c r="D194" s="41" t="s">
        <v>510</v>
      </c>
      <c r="E194" s="41" t="s">
        <v>114</v>
      </c>
      <c r="F194" s="353">
        <v>4837.3100000000004</v>
      </c>
      <c r="G194" s="353">
        <v>3676.67</v>
      </c>
      <c r="H194" s="208">
        <v>6400</v>
      </c>
      <c r="I194" s="384">
        <v>6400</v>
      </c>
      <c r="J194" s="422">
        <v>6400</v>
      </c>
      <c r="K194" s="208">
        <v>6400</v>
      </c>
      <c r="L194" s="208">
        <v>6400</v>
      </c>
    </row>
    <row r="195" spans="1:12" ht="15.75" customHeight="1" x14ac:dyDescent="0.2">
      <c r="A195" s="41"/>
      <c r="B195" s="52"/>
      <c r="C195" s="61">
        <v>611</v>
      </c>
      <c r="D195" s="41">
        <v>41</v>
      </c>
      <c r="E195" s="41" t="s">
        <v>115</v>
      </c>
      <c r="F195" s="353">
        <v>9600.7099999999991</v>
      </c>
      <c r="G195" s="353">
        <v>14207.3</v>
      </c>
      <c r="H195" s="208">
        <v>15550</v>
      </c>
      <c r="I195" s="384">
        <v>15550</v>
      </c>
      <c r="J195" s="422">
        <v>26127</v>
      </c>
      <c r="K195" s="208">
        <v>26127</v>
      </c>
      <c r="L195" s="208">
        <v>26127</v>
      </c>
    </row>
    <row r="196" spans="1:12" ht="15.75" customHeight="1" x14ac:dyDescent="0.2">
      <c r="A196" s="41"/>
      <c r="B196" s="52"/>
      <c r="C196" s="137" t="s">
        <v>16</v>
      </c>
      <c r="D196" s="41">
        <v>111</v>
      </c>
      <c r="E196" s="41" t="s">
        <v>116</v>
      </c>
      <c r="F196" s="353">
        <v>822</v>
      </c>
      <c r="G196" s="353">
        <v>803.39</v>
      </c>
      <c r="H196" s="208">
        <v>890</v>
      </c>
      <c r="I196" s="384">
        <v>495</v>
      </c>
      <c r="J196" s="422">
        <v>495</v>
      </c>
      <c r="K196" s="208">
        <v>495</v>
      </c>
      <c r="L196" s="208">
        <v>495</v>
      </c>
    </row>
    <row r="197" spans="1:12" ht="15.75" customHeight="1" x14ac:dyDescent="0.2">
      <c r="A197" s="41"/>
      <c r="B197" s="52"/>
      <c r="C197" s="137" t="s">
        <v>16</v>
      </c>
      <c r="D197" s="41" t="s">
        <v>510</v>
      </c>
      <c r="E197" s="41" t="s">
        <v>117</v>
      </c>
      <c r="F197" s="345">
        <v>0</v>
      </c>
      <c r="G197" s="345">
        <v>0</v>
      </c>
      <c r="H197" s="229">
        <v>1360</v>
      </c>
      <c r="I197" s="388">
        <v>1360</v>
      </c>
      <c r="J197" s="426">
        <v>1360</v>
      </c>
      <c r="K197" s="229">
        <v>1360</v>
      </c>
      <c r="L197" s="229">
        <v>1360</v>
      </c>
    </row>
    <row r="198" spans="1:12" ht="15.75" customHeight="1" x14ac:dyDescent="0.2">
      <c r="A198" s="41"/>
      <c r="B198" s="52"/>
      <c r="C198" s="137" t="s">
        <v>16</v>
      </c>
      <c r="D198" s="41">
        <v>41</v>
      </c>
      <c r="E198" s="41" t="s">
        <v>118</v>
      </c>
      <c r="F198" s="345">
        <v>5237.26</v>
      </c>
      <c r="G198" s="345">
        <v>6230.67</v>
      </c>
      <c r="H198" s="229">
        <v>6611</v>
      </c>
      <c r="I198" s="388">
        <v>7006</v>
      </c>
      <c r="J198" s="426">
        <v>10945</v>
      </c>
      <c r="K198" s="229">
        <v>10945</v>
      </c>
      <c r="L198" s="229">
        <v>10945</v>
      </c>
    </row>
    <row r="199" spans="1:12" ht="15.75" customHeight="1" x14ac:dyDescent="0.2">
      <c r="A199" s="41"/>
      <c r="B199" s="52"/>
      <c r="C199" s="137">
        <v>627000</v>
      </c>
      <c r="D199" s="41">
        <v>41</v>
      </c>
      <c r="E199" s="183" t="s">
        <v>725</v>
      </c>
      <c r="F199" s="345">
        <v>0</v>
      </c>
      <c r="G199" s="345">
        <v>377.07</v>
      </c>
      <c r="H199" s="229">
        <v>1040</v>
      </c>
      <c r="I199" s="388">
        <v>1040</v>
      </c>
      <c r="J199" s="426">
        <v>1468</v>
      </c>
      <c r="K199" s="229">
        <v>1468</v>
      </c>
      <c r="L199" s="229">
        <v>1468</v>
      </c>
    </row>
    <row r="200" spans="1:12" ht="15.75" customHeight="1" x14ac:dyDescent="0.2">
      <c r="A200" s="41"/>
      <c r="B200" s="52"/>
      <c r="C200" s="61">
        <v>631001</v>
      </c>
      <c r="D200" s="41">
        <v>41</v>
      </c>
      <c r="E200" s="41" t="s">
        <v>489</v>
      </c>
      <c r="F200" s="230">
        <v>125.4</v>
      </c>
      <c r="G200" s="230">
        <v>112.46</v>
      </c>
      <c r="H200" s="230">
        <v>100</v>
      </c>
      <c r="I200" s="389">
        <v>100</v>
      </c>
      <c r="J200" s="427">
        <v>100</v>
      </c>
      <c r="K200" s="230">
        <v>100</v>
      </c>
      <c r="L200" s="230">
        <v>100</v>
      </c>
    </row>
    <row r="201" spans="1:12" ht="15.75" customHeight="1" x14ac:dyDescent="0.2">
      <c r="A201" s="41"/>
      <c r="B201" s="52"/>
      <c r="C201" s="137" t="s">
        <v>37</v>
      </c>
      <c r="D201" s="41">
        <v>41</v>
      </c>
      <c r="E201" s="41" t="s">
        <v>477</v>
      </c>
      <c r="F201" s="230">
        <v>2714.95</v>
      </c>
      <c r="G201" s="230">
        <v>4977.3999999999996</v>
      </c>
      <c r="H201" s="230">
        <v>303</v>
      </c>
      <c r="I201" s="389">
        <v>303</v>
      </c>
      <c r="J201" s="427">
        <v>303</v>
      </c>
      <c r="K201" s="230">
        <v>303</v>
      </c>
      <c r="L201" s="230">
        <v>303</v>
      </c>
    </row>
    <row r="202" spans="1:12" ht="15.75" customHeight="1" x14ac:dyDescent="0.2">
      <c r="A202" s="41"/>
      <c r="B202" s="52"/>
      <c r="C202" s="61">
        <v>633006</v>
      </c>
      <c r="D202" s="41">
        <v>41</v>
      </c>
      <c r="E202" s="41" t="s">
        <v>322</v>
      </c>
      <c r="F202" s="351">
        <v>597.5</v>
      </c>
      <c r="G202" s="351">
        <v>927.34</v>
      </c>
      <c r="H202" s="227">
        <v>831</v>
      </c>
      <c r="I202" s="379">
        <v>1000</v>
      </c>
      <c r="J202" s="417">
        <v>1000</v>
      </c>
      <c r="K202" s="227">
        <v>1000</v>
      </c>
      <c r="L202" s="227">
        <v>1000</v>
      </c>
    </row>
    <row r="203" spans="1:12" ht="15.75" customHeight="1" x14ac:dyDescent="0.2">
      <c r="A203" s="41"/>
      <c r="B203" s="52"/>
      <c r="C203" s="61">
        <v>633006</v>
      </c>
      <c r="D203" s="41">
        <v>111</v>
      </c>
      <c r="E203" s="41" t="s">
        <v>360</v>
      </c>
      <c r="F203" s="230">
        <v>23.87</v>
      </c>
      <c r="G203" s="230">
        <v>66</v>
      </c>
      <c r="H203" s="224">
        <v>66</v>
      </c>
      <c r="I203" s="379">
        <v>0</v>
      </c>
      <c r="J203" s="417">
        <v>0</v>
      </c>
      <c r="K203" s="224">
        <v>0</v>
      </c>
      <c r="L203" s="224">
        <v>0</v>
      </c>
    </row>
    <row r="204" spans="1:12" ht="15.75" customHeight="1" x14ac:dyDescent="0.2">
      <c r="A204" s="41"/>
      <c r="B204" s="52"/>
      <c r="C204" s="137">
        <v>633001</v>
      </c>
      <c r="D204" s="41">
        <v>41</v>
      </c>
      <c r="E204" s="183" t="s">
        <v>766</v>
      </c>
      <c r="F204" s="230">
        <v>0</v>
      </c>
      <c r="G204" s="230">
        <v>19</v>
      </c>
      <c r="H204" s="224">
        <v>50</v>
      </c>
      <c r="I204" s="379">
        <v>50</v>
      </c>
      <c r="J204" s="417">
        <v>50</v>
      </c>
      <c r="K204" s="224">
        <v>50</v>
      </c>
      <c r="L204" s="224">
        <v>50</v>
      </c>
    </row>
    <row r="205" spans="1:12" ht="15.75" customHeight="1" x14ac:dyDescent="0.2">
      <c r="A205" s="41"/>
      <c r="B205" s="52"/>
      <c r="C205" s="61">
        <v>637014</v>
      </c>
      <c r="D205" s="41">
        <v>41</v>
      </c>
      <c r="E205" s="41" t="s">
        <v>119</v>
      </c>
      <c r="F205" s="230">
        <v>590.24</v>
      </c>
      <c r="G205" s="230">
        <v>630.57000000000005</v>
      </c>
      <c r="H205" s="224">
        <v>660</v>
      </c>
      <c r="I205" s="379">
        <v>660</v>
      </c>
      <c r="J205" s="417">
        <v>1406</v>
      </c>
      <c r="K205" s="224">
        <v>1406</v>
      </c>
      <c r="L205" s="224">
        <v>1406</v>
      </c>
    </row>
    <row r="206" spans="1:12" ht="15.75" customHeight="1" x14ac:dyDescent="0.2">
      <c r="A206" s="41"/>
      <c r="B206" s="52"/>
      <c r="C206" s="137" t="s">
        <v>37</v>
      </c>
      <c r="D206" s="41" t="s">
        <v>510</v>
      </c>
      <c r="E206" s="41" t="s">
        <v>478</v>
      </c>
      <c r="F206" s="230">
        <v>0</v>
      </c>
      <c r="G206" s="230">
        <v>0</v>
      </c>
      <c r="H206" s="224">
        <v>730</v>
      </c>
      <c r="I206" s="379">
        <v>730</v>
      </c>
      <c r="J206" s="417">
        <v>730</v>
      </c>
      <c r="K206" s="224">
        <v>730</v>
      </c>
      <c r="L206" s="224">
        <v>730</v>
      </c>
    </row>
    <row r="207" spans="1:12" ht="15.75" customHeight="1" x14ac:dyDescent="0.2">
      <c r="A207" s="41"/>
      <c r="B207" s="52"/>
      <c r="C207" s="61">
        <v>632003</v>
      </c>
      <c r="D207" s="41">
        <v>41</v>
      </c>
      <c r="E207" s="41" t="s">
        <v>361</v>
      </c>
      <c r="F207" s="230">
        <v>194.33</v>
      </c>
      <c r="G207" s="230">
        <v>252.34</v>
      </c>
      <c r="H207" s="224">
        <v>320</v>
      </c>
      <c r="I207" s="379">
        <v>320</v>
      </c>
      <c r="J207" s="417">
        <v>320</v>
      </c>
      <c r="K207" s="224">
        <v>320</v>
      </c>
      <c r="L207" s="224">
        <v>320</v>
      </c>
    </row>
    <row r="208" spans="1:12" ht="15.75" customHeight="1" x14ac:dyDescent="0.2">
      <c r="A208" s="41"/>
      <c r="B208" s="41"/>
      <c r="C208" s="61">
        <v>637001</v>
      </c>
      <c r="D208" s="41">
        <v>41</v>
      </c>
      <c r="E208" s="41" t="s">
        <v>490</v>
      </c>
      <c r="F208" s="230">
        <v>337</v>
      </c>
      <c r="G208" s="230">
        <v>506</v>
      </c>
      <c r="H208" s="224">
        <v>428</v>
      </c>
      <c r="I208" s="379">
        <v>428</v>
      </c>
      <c r="J208" s="417">
        <v>428</v>
      </c>
      <c r="K208" s="224">
        <v>428</v>
      </c>
      <c r="L208" s="224">
        <v>428</v>
      </c>
    </row>
    <row r="209" spans="1:23" ht="15.75" customHeight="1" x14ac:dyDescent="0.2">
      <c r="A209" s="44"/>
      <c r="B209" s="41"/>
      <c r="C209" s="61">
        <v>633009</v>
      </c>
      <c r="D209" s="41">
        <v>41</v>
      </c>
      <c r="E209" s="41" t="s">
        <v>576</v>
      </c>
      <c r="F209" s="230">
        <v>46.2</v>
      </c>
      <c r="G209" s="230">
        <v>219.48</v>
      </c>
      <c r="H209" s="224">
        <v>157</v>
      </c>
      <c r="I209" s="379">
        <v>157</v>
      </c>
      <c r="J209" s="417">
        <v>157</v>
      </c>
      <c r="K209" s="224">
        <v>157</v>
      </c>
      <c r="L209" s="224">
        <v>157</v>
      </c>
    </row>
    <row r="210" spans="1:23" ht="15.75" customHeight="1" x14ac:dyDescent="0.2">
      <c r="A210" s="44"/>
      <c r="B210" s="41"/>
      <c r="C210" s="61">
        <v>635002</v>
      </c>
      <c r="D210" s="41">
        <v>41</v>
      </c>
      <c r="E210" s="183" t="s">
        <v>900</v>
      </c>
      <c r="F210" s="230">
        <v>0</v>
      </c>
      <c r="G210" s="230">
        <v>0</v>
      </c>
      <c r="H210" s="224">
        <v>0</v>
      </c>
      <c r="I210" s="379">
        <v>54</v>
      </c>
      <c r="J210" s="417">
        <v>54</v>
      </c>
      <c r="K210" s="224">
        <v>54</v>
      </c>
      <c r="L210" s="224">
        <v>54</v>
      </c>
    </row>
    <row r="211" spans="1:23" ht="15.75" customHeight="1" x14ac:dyDescent="0.2">
      <c r="A211" s="44"/>
      <c r="B211" s="41"/>
      <c r="C211" s="61">
        <v>642015</v>
      </c>
      <c r="D211" s="41">
        <v>41</v>
      </c>
      <c r="E211" s="183" t="s">
        <v>901</v>
      </c>
      <c r="F211" s="230">
        <v>0</v>
      </c>
      <c r="G211" s="230">
        <v>0</v>
      </c>
      <c r="H211" s="224">
        <v>0</v>
      </c>
      <c r="I211" s="379">
        <v>84</v>
      </c>
      <c r="J211" s="417">
        <v>100</v>
      </c>
      <c r="K211" s="224">
        <v>100</v>
      </c>
      <c r="L211" s="224">
        <v>100</v>
      </c>
    </row>
    <row r="212" spans="1:23" ht="15.95" customHeight="1" x14ac:dyDescent="0.2">
      <c r="A212" s="79" t="s">
        <v>371</v>
      </c>
      <c r="B212" s="41"/>
      <c r="C212" s="61"/>
      <c r="D212" s="41"/>
      <c r="E212" s="43" t="s">
        <v>88</v>
      </c>
      <c r="F212" s="352">
        <f>SUM(F192:F211)</f>
        <v>28243.770000000004</v>
      </c>
      <c r="G212" s="352">
        <f>SUM(G192:G211)</f>
        <v>36798.689999999995</v>
      </c>
      <c r="H212" s="219">
        <f>SUM(H192:H211)</f>
        <v>39669</v>
      </c>
      <c r="I212" s="381">
        <f t="shared" ref="I212" si="8">SUM(I192:I211)</f>
        <v>39910</v>
      </c>
      <c r="J212" s="419">
        <f>SUM(J193:J211)</f>
        <v>55616</v>
      </c>
      <c r="K212" s="219">
        <f>SUM(K193:K211)</f>
        <v>55616</v>
      </c>
      <c r="L212" s="219">
        <f>SUM(L193:L211)</f>
        <v>55616</v>
      </c>
      <c r="M212" s="39">
        <f>SUM(G212)</f>
        <v>36798.689999999995</v>
      </c>
      <c r="N212" s="39">
        <f>SUM(H212)</f>
        <v>39669</v>
      </c>
      <c r="O212" s="39">
        <f>SUM(I212)</f>
        <v>39910</v>
      </c>
      <c r="P212" s="39">
        <f>SUM(J212)</f>
        <v>55616</v>
      </c>
      <c r="Q212" s="39"/>
      <c r="R212" s="39"/>
      <c r="S212" s="4"/>
      <c r="T212" s="4"/>
      <c r="U212" s="4"/>
      <c r="V212" s="4"/>
      <c r="W212" s="4"/>
    </row>
    <row r="213" spans="1:23" s="9" customFormat="1" ht="15.95" customHeight="1" x14ac:dyDescent="0.25">
      <c r="A213" s="51" t="s">
        <v>289</v>
      </c>
      <c r="B213" s="51"/>
      <c r="C213" s="84"/>
      <c r="D213" s="51"/>
      <c r="E213" s="51"/>
      <c r="F213" s="285"/>
      <c r="G213" s="285"/>
      <c r="H213" s="226"/>
      <c r="I213" s="382"/>
      <c r="J213" s="420"/>
      <c r="K213" s="226"/>
      <c r="L213" s="226"/>
    </row>
    <row r="214" spans="1:23" s="3" customFormat="1" ht="15.95" customHeight="1" x14ac:dyDescent="0.2">
      <c r="A214" s="71"/>
      <c r="B214" s="71" t="s">
        <v>367</v>
      </c>
      <c r="C214" s="72"/>
      <c r="D214" s="73"/>
      <c r="E214" s="71"/>
      <c r="F214" s="285"/>
      <c r="G214" s="285"/>
      <c r="H214" s="226"/>
      <c r="I214" s="382"/>
      <c r="J214" s="420"/>
      <c r="K214" s="226"/>
      <c r="L214" s="226"/>
    </row>
    <row r="215" spans="1:23" ht="15.95" customHeight="1" x14ac:dyDescent="0.2">
      <c r="A215" s="41"/>
      <c r="B215" s="43" t="s">
        <v>120</v>
      </c>
      <c r="C215" s="60"/>
      <c r="D215" s="43"/>
      <c r="E215" s="43" t="s">
        <v>121</v>
      </c>
      <c r="F215" s="230"/>
      <c r="G215" s="230"/>
      <c r="H215" s="224"/>
      <c r="I215" s="379"/>
      <c r="J215" s="417"/>
      <c r="K215" s="224"/>
      <c r="L215" s="224"/>
    </row>
    <row r="216" spans="1:23" ht="15.95" customHeight="1" x14ac:dyDescent="0.2">
      <c r="A216" s="75" t="s">
        <v>368</v>
      </c>
      <c r="B216" s="41"/>
      <c r="C216" s="61">
        <v>633006</v>
      </c>
      <c r="D216" s="41">
        <v>41</v>
      </c>
      <c r="E216" s="41" t="s">
        <v>122</v>
      </c>
      <c r="F216" s="230">
        <v>0</v>
      </c>
      <c r="G216" s="230">
        <v>243.69</v>
      </c>
      <c r="H216" s="224">
        <v>800</v>
      </c>
      <c r="I216" s="379">
        <v>800</v>
      </c>
      <c r="J216" s="417">
        <v>800</v>
      </c>
      <c r="K216" s="224">
        <v>800</v>
      </c>
      <c r="L216" s="224">
        <v>800</v>
      </c>
    </row>
    <row r="217" spans="1:23" ht="15.95" customHeight="1" x14ac:dyDescent="0.2">
      <c r="A217" s="75"/>
      <c r="B217" s="41"/>
      <c r="C217" s="61" t="s">
        <v>491</v>
      </c>
      <c r="D217" s="41">
        <v>41</v>
      </c>
      <c r="E217" s="41" t="s">
        <v>578</v>
      </c>
      <c r="F217" s="230">
        <v>2232.35</v>
      </c>
      <c r="G217" s="230">
        <v>2217.88</v>
      </c>
      <c r="H217" s="224">
        <v>2090</v>
      </c>
      <c r="I217" s="379">
        <v>2090</v>
      </c>
      <c r="J217" s="417">
        <v>2090</v>
      </c>
      <c r="K217" s="224">
        <v>2090</v>
      </c>
      <c r="L217" s="224">
        <v>2090</v>
      </c>
    </row>
    <row r="218" spans="1:23" ht="15.95" customHeight="1" x14ac:dyDescent="0.2">
      <c r="A218" s="75" t="s">
        <v>368</v>
      </c>
      <c r="B218" s="41"/>
      <c r="C218" s="61">
        <v>635004</v>
      </c>
      <c r="D218" s="41">
        <v>41</v>
      </c>
      <c r="E218" s="41" t="s">
        <v>577</v>
      </c>
      <c r="F218" s="230">
        <v>4616.3999999999996</v>
      </c>
      <c r="G218" s="230">
        <v>4633.2</v>
      </c>
      <c r="H218" s="224">
        <v>5000</v>
      </c>
      <c r="I218" s="379">
        <v>5000</v>
      </c>
      <c r="J218" s="417">
        <v>5000</v>
      </c>
      <c r="K218" s="224">
        <v>5000</v>
      </c>
      <c r="L218" s="224">
        <v>5000</v>
      </c>
    </row>
    <row r="219" spans="1:23" ht="15.95" customHeight="1" x14ac:dyDescent="0.2">
      <c r="A219" s="75" t="s">
        <v>368</v>
      </c>
      <c r="B219" s="52"/>
      <c r="C219" s="137" t="s">
        <v>109</v>
      </c>
      <c r="D219" s="41">
        <v>41</v>
      </c>
      <c r="E219" s="343" t="s">
        <v>1040</v>
      </c>
      <c r="F219" s="230">
        <v>43161.440000000002</v>
      </c>
      <c r="G219" s="230">
        <v>67738.929999999993</v>
      </c>
      <c r="H219" s="224">
        <v>40000</v>
      </c>
      <c r="I219" s="379">
        <v>50000</v>
      </c>
      <c r="J219" s="417">
        <v>50000</v>
      </c>
      <c r="K219" s="224">
        <v>50000</v>
      </c>
      <c r="L219" s="224">
        <v>50000</v>
      </c>
    </row>
    <row r="220" spans="1:23" ht="15.95" customHeight="1" x14ac:dyDescent="0.2">
      <c r="A220" s="75"/>
      <c r="B220" s="52"/>
      <c r="C220" s="184">
        <v>637005</v>
      </c>
      <c r="D220" s="41">
        <v>41</v>
      </c>
      <c r="E220" s="185" t="s">
        <v>922</v>
      </c>
      <c r="F220" s="230">
        <v>0</v>
      </c>
      <c r="G220" s="230">
        <v>0</v>
      </c>
      <c r="H220" s="224">
        <v>0</v>
      </c>
      <c r="I220" s="379">
        <v>840</v>
      </c>
      <c r="J220" s="417">
        <v>840</v>
      </c>
      <c r="K220" s="224">
        <v>840</v>
      </c>
      <c r="L220" s="224">
        <v>840</v>
      </c>
    </row>
    <row r="221" spans="1:23" ht="15" customHeight="1" x14ac:dyDescent="0.2">
      <c r="A221" s="43" t="s">
        <v>368</v>
      </c>
      <c r="B221" s="41"/>
      <c r="C221" s="61"/>
      <c r="D221" s="41"/>
      <c r="E221" s="43" t="s">
        <v>88</v>
      </c>
      <c r="F221" s="352">
        <f>SUM(F215:F220)</f>
        <v>50010.19</v>
      </c>
      <c r="G221" s="352">
        <v>75714.740000000005</v>
      </c>
      <c r="H221" s="219">
        <f>SUM(H215:H220)</f>
        <v>47890</v>
      </c>
      <c r="I221" s="381">
        <f t="shared" ref="I221" si="9">SUM(I215:I220)</f>
        <v>58730</v>
      </c>
      <c r="J221" s="419">
        <f>SUM(J216:J220)</f>
        <v>58730</v>
      </c>
      <c r="K221" s="219">
        <f>SUM(K216:K220)</f>
        <v>58730</v>
      </c>
      <c r="L221" s="219">
        <f>SUM(L216:L220)</f>
        <v>58730</v>
      </c>
      <c r="M221" s="39">
        <f>SUM(G221)</f>
        <v>75714.740000000005</v>
      </c>
      <c r="N221" s="39">
        <f>SUM(H221)</f>
        <v>47890</v>
      </c>
      <c r="O221" s="39">
        <f>SUM(I221)</f>
        <v>58730</v>
      </c>
      <c r="P221" s="39">
        <f>SUM(J221)</f>
        <v>58730</v>
      </c>
      <c r="Q221" s="39"/>
      <c r="R221" s="39"/>
      <c r="S221" s="4"/>
      <c r="T221" s="4"/>
      <c r="U221" s="4"/>
      <c r="V221" s="4"/>
      <c r="W221" s="4"/>
    </row>
    <row r="222" spans="1:23" s="8" customFormat="1" ht="15" customHeight="1" x14ac:dyDescent="0.2">
      <c r="A222" s="51" t="s">
        <v>290</v>
      </c>
      <c r="B222" s="51"/>
      <c r="C222" s="84"/>
      <c r="D222" s="65"/>
      <c r="E222" s="65"/>
      <c r="F222" s="285"/>
      <c r="G222" s="285"/>
      <c r="H222" s="226"/>
      <c r="I222" s="382"/>
      <c r="J222" s="420"/>
      <c r="K222" s="226"/>
      <c r="L222" s="226"/>
    </row>
    <row r="223" spans="1:23" s="3" customFormat="1" ht="15" customHeight="1" x14ac:dyDescent="0.2">
      <c r="A223" s="77"/>
      <c r="B223" s="71" t="s">
        <v>383</v>
      </c>
      <c r="C223" s="72"/>
      <c r="D223" s="73"/>
      <c r="E223" s="71"/>
      <c r="F223" s="285"/>
      <c r="G223" s="285"/>
      <c r="H223" s="226"/>
      <c r="I223" s="382"/>
      <c r="J223" s="420"/>
      <c r="K223" s="226"/>
      <c r="L223" s="226"/>
    </row>
    <row r="224" spans="1:23" ht="15" customHeight="1" x14ac:dyDescent="0.2">
      <c r="A224" s="44"/>
      <c r="B224" s="43" t="s">
        <v>124</v>
      </c>
      <c r="C224" s="60"/>
      <c r="D224" s="43"/>
      <c r="E224" s="43" t="s">
        <v>125</v>
      </c>
      <c r="F224" s="230"/>
      <c r="G224" s="230"/>
      <c r="H224" s="224"/>
      <c r="I224" s="379"/>
      <c r="J224" s="417"/>
      <c r="K224" s="224"/>
      <c r="L224" s="224"/>
    </row>
    <row r="225" spans="1:23" ht="15" customHeight="1" x14ac:dyDescent="0.2">
      <c r="A225" s="118" t="s">
        <v>291</v>
      </c>
      <c r="B225" s="52"/>
      <c r="C225" s="137" t="s">
        <v>493</v>
      </c>
      <c r="D225" s="41">
        <v>41</v>
      </c>
      <c r="E225" s="183" t="s">
        <v>758</v>
      </c>
      <c r="F225" s="230">
        <v>526.96</v>
      </c>
      <c r="G225" s="230">
        <v>394.61</v>
      </c>
      <c r="H225" s="224">
        <v>600</v>
      </c>
      <c r="I225" s="379">
        <v>221</v>
      </c>
      <c r="J225" s="417">
        <v>221</v>
      </c>
      <c r="K225" s="224">
        <v>221</v>
      </c>
      <c r="L225" s="224">
        <v>221</v>
      </c>
    </row>
    <row r="226" spans="1:23" ht="15" customHeight="1" x14ac:dyDescent="0.2">
      <c r="A226" s="119"/>
      <c r="B226" s="80"/>
      <c r="C226" s="138">
        <v>636002</v>
      </c>
      <c r="D226" s="42">
        <v>41</v>
      </c>
      <c r="E226" s="185" t="s">
        <v>759</v>
      </c>
      <c r="F226" s="252">
        <v>550</v>
      </c>
      <c r="G226" s="252">
        <v>0</v>
      </c>
      <c r="H226" s="225">
        <v>0</v>
      </c>
      <c r="I226" s="379">
        <v>915</v>
      </c>
      <c r="J226" s="417">
        <v>915</v>
      </c>
      <c r="K226" s="227">
        <v>915</v>
      </c>
      <c r="L226" s="227">
        <v>915</v>
      </c>
    </row>
    <row r="227" spans="1:23" ht="15" customHeight="1" x14ac:dyDescent="0.2">
      <c r="A227" s="118"/>
      <c r="B227" s="52"/>
      <c r="C227" s="137" t="s">
        <v>129</v>
      </c>
      <c r="D227" s="41">
        <v>41</v>
      </c>
      <c r="E227" s="183" t="s">
        <v>760</v>
      </c>
      <c r="F227" s="230">
        <v>352</v>
      </c>
      <c r="G227" s="230">
        <v>410</v>
      </c>
      <c r="H227" s="224">
        <v>170</v>
      </c>
      <c r="I227" s="379">
        <v>890</v>
      </c>
      <c r="J227" s="417">
        <v>500</v>
      </c>
      <c r="K227" s="224">
        <v>500</v>
      </c>
      <c r="L227" s="224">
        <v>500</v>
      </c>
    </row>
    <row r="228" spans="1:23" ht="15.95" customHeight="1" x14ac:dyDescent="0.2">
      <c r="A228" s="129" t="s">
        <v>291</v>
      </c>
      <c r="B228" s="41"/>
      <c r="C228" s="61"/>
      <c r="D228" s="41"/>
      <c r="E228" s="43" t="s">
        <v>88</v>
      </c>
      <c r="F228" s="352">
        <f>SUM(F224:F227)</f>
        <v>1428.96</v>
      </c>
      <c r="G228" s="352">
        <f>SUM(G224:G227)</f>
        <v>804.61</v>
      </c>
      <c r="H228" s="219">
        <f>SUM(H224:H227)</f>
        <v>770</v>
      </c>
      <c r="I228" s="381">
        <f t="shared" ref="I228" si="10">SUM(I224:I227)</f>
        <v>2026</v>
      </c>
      <c r="J228" s="419">
        <f>SUM(J225:J227)</f>
        <v>1636</v>
      </c>
      <c r="K228" s="219">
        <f>SUM(K225:K227)</f>
        <v>1636</v>
      </c>
      <c r="L228" s="219">
        <f>SUM(L225:L227)</f>
        <v>1636</v>
      </c>
      <c r="M228" s="39">
        <f>SUM(G228)</f>
        <v>804.61</v>
      </c>
      <c r="N228" s="39">
        <f>SUM(H228)</f>
        <v>770</v>
      </c>
      <c r="O228" s="39">
        <f>SUM(I228)</f>
        <v>2026</v>
      </c>
      <c r="P228" s="39">
        <f>SUM(J228)</f>
        <v>1636</v>
      </c>
      <c r="Q228" s="39"/>
      <c r="R228" s="39"/>
      <c r="S228" s="4"/>
      <c r="T228" s="4"/>
      <c r="U228" s="4"/>
      <c r="V228" s="4"/>
      <c r="W228" s="4"/>
    </row>
    <row r="229" spans="1:23" s="9" customFormat="1" ht="15.95" customHeight="1" x14ac:dyDescent="0.25">
      <c r="A229" s="51" t="s">
        <v>292</v>
      </c>
      <c r="B229" s="51"/>
      <c r="C229" s="84"/>
      <c r="D229" s="51"/>
      <c r="E229" s="51"/>
      <c r="F229" s="285"/>
      <c r="G229" s="285"/>
      <c r="H229" s="226"/>
      <c r="I229" s="382"/>
      <c r="J229" s="420"/>
      <c r="K229" s="226"/>
      <c r="L229" s="226"/>
    </row>
    <row r="230" spans="1:23" s="6" customFormat="1" ht="15.95" customHeight="1" x14ac:dyDescent="0.2">
      <c r="A230" s="69" t="s">
        <v>411</v>
      </c>
      <c r="B230" s="71" t="s">
        <v>423</v>
      </c>
      <c r="C230" s="64"/>
      <c r="D230" s="65"/>
      <c r="E230" s="65"/>
      <c r="F230" s="285"/>
      <c r="G230" s="285"/>
      <c r="H230" s="226"/>
      <c r="I230" s="382"/>
      <c r="J230" s="420"/>
      <c r="K230" s="226"/>
      <c r="L230" s="226"/>
    </row>
    <row r="231" spans="1:23" ht="15.95" customHeight="1" x14ac:dyDescent="0.2">
      <c r="A231" s="41"/>
      <c r="B231" s="43" t="s">
        <v>126</v>
      </c>
      <c r="C231" s="60"/>
      <c r="D231" s="43"/>
      <c r="E231" s="43" t="s">
        <v>127</v>
      </c>
      <c r="F231" s="230"/>
      <c r="G231" s="230"/>
      <c r="H231" s="224"/>
      <c r="I231" s="379"/>
      <c r="J231" s="417"/>
      <c r="K231" s="224"/>
      <c r="L231" s="224"/>
    </row>
    <row r="232" spans="1:23" ht="15.95" customHeight="1" x14ac:dyDescent="0.2">
      <c r="A232" s="75" t="s">
        <v>293</v>
      </c>
      <c r="B232" s="41"/>
      <c r="C232" s="137" t="s">
        <v>37</v>
      </c>
      <c r="D232" s="41">
        <v>41</v>
      </c>
      <c r="E232" s="41" t="s">
        <v>128</v>
      </c>
      <c r="F232" s="230">
        <v>4182.3999999999996</v>
      </c>
      <c r="G232" s="230">
        <v>4097.21</v>
      </c>
      <c r="H232" s="224">
        <v>4650</v>
      </c>
      <c r="I232" s="379">
        <v>4650</v>
      </c>
      <c r="J232" s="417">
        <v>0</v>
      </c>
      <c r="K232" s="224">
        <v>0</v>
      </c>
      <c r="L232" s="224">
        <v>0</v>
      </c>
    </row>
    <row r="233" spans="1:23" ht="15.95" customHeight="1" x14ac:dyDescent="0.2">
      <c r="A233" s="41"/>
      <c r="B233" s="52"/>
      <c r="C233" s="137" t="s">
        <v>649</v>
      </c>
      <c r="D233" s="41">
        <v>41</v>
      </c>
      <c r="E233" s="41" t="s">
        <v>660</v>
      </c>
      <c r="F233" s="230">
        <v>1848</v>
      </c>
      <c r="G233" s="230">
        <v>2244</v>
      </c>
      <c r="H233" s="224">
        <v>2000</v>
      </c>
      <c r="I233" s="379">
        <v>4820</v>
      </c>
      <c r="J233" s="417">
        <v>4000</v>
      </c>
      <c r="K233" s="224">
        <v>4000</v>
      </c>
      <c r="L233" s="224">
        <v>4000</v>
      </c>
    </row>
    <row r="234" spans="1:23" ht="15.95" customHeight="1" x14ac:dyDescent="0.2">
      <c r="A234" s="41"/>
      <c r="B234" s="52"/>
      <c r="C234" s="137">
        <v>633004</v>
      </c>
      <c r="D234" s="41">
        <v>41</v>
      </c>
      <c r="E234" s="41" t="s">
        <v>661</v>
      </c>
      <c r="F234" s="354">
        <v>8119.2</v>
      </c>
      <c r="G234" s="354">
        <v>0</v>
      </c>
      <c r="H234" s="232">
        <v>10000</v>
      </c>
      <c r="I234" s="384">
        <v>0</v>
      </c>
      <c r="J234" s="422">
        <v>0</v>
      </c>
      <c r="K234" s="232">
        <v>0</v>
      </c>
      <c r="L234" s="232">
        <v>0</v>
      </c>
    </row>
    <row r="235" spans="1:23" ht="15.95" customHeight="1" x14ac:dyDescent="0.2">
      <c r="A235" s="41"/>
      <c r="B235" s="52"/>
      <c r="C235" s="137">
        <v>633004</v>
      </c>
      <c r="D235" s="41">
        <v>41</v>
      </c>
      <c r="E235" s="41" t="s">
        <v>662</v>
      </c>
      <c r="F235" s="230">
        <v>0</v>
      </c>
      <c r="G235" s="230">
        <v>0</v>
      </c>
      <c r="H235" s="224">
        <v>0</v>
      </c>
      <c r="I235" s="379">
        <v>3439</v>
      </c>
      <c r="J235" s="417">
        <v>0</v>
      </c>
      <c r="K235" s="224">
        <v>0</v>
      </c>
      <c r="L235" s="224">
        <v>0</v>
      </c>
    </row>
    <row r="236" spans="1:23" ht="15.95" customHeight="1" x14ac:dyDescent="0.2">
      <c r="A236" s="41"/>
      <c r="B236" s="52"/>
      <c r="C236" s="137">
        <v>634004</v>
      </c>
      <c r="D236" s="41">
        <v>41</v>
      </c>
      <c r="E236" s="41" t="s">
        <v>228</v>
      </c>
      <c r="F236" s="230">
        <v>15442.44</v>
      </c>
      <c r="G236" s="230">
        <v>20691.84</v>
      </c>
      <c r="H236" s="224">
        <v>20000</v>
      </c>
      <c r="I236" s="379">
        <v>20000</v>
      </c>
      <c r="J236" s="417">
        <v>20000</v>
      </c>
      <c r="K236" s="224">
        <v>20000</v>
      </c>
      <c r="L236" s="224">
        <v>20000</v>
      </c>
    </row>
    <row r="237" spans="1:23" ht="15.95" customHeight="1" x14ac:dyDescent="0.2">
      <c r="A237" s="41"/>
      <c r="B237" s="52"/>
      <c r="C237" s="137" t="s">
        <v>494</v>
      </c>
      <c r="D237" s="41">
        <v>41</v>
      </c>
      <c r="E237" s="41" t="s">
        <v>130</v>
      </c>
      <c r="F237" s="230">
        <v>440.86</v>
      </c>
      <c r="G237" s="230">
        <v>400.8</v>
      </c>
      <c r="H237" s="224">
        <v>500</v>
      </c>
      <c r="I237" s="379">
        <v>1000</v>
      </c>
      <c r="J237" s="417">
        <v>1000</v>
      </c>
      <c r="K237" s="224">
        <v>1000</v>
      </c>
      <c r="L237" s="224">
        <v>1000</v>
      </c>
    </row>
    <row r="238" spans="1:23" ht="15.95" customHeight="1" x14ac:dyDescent="0.2">
      <c r="A238" s="41"/>
      <c r="B238" s="52"/>
      <c r="C238" s="137">
        <v>634005</v>
      </c>
      <c r="D238" s="41">
        <v>41</v>
      </c>
      <c r="E238" s="41" t="s">
        <v>6</v>
      </c>
      <c r="F238" s="353">
        <v>63875.28</v>
      </c>
      <c r="G238" s="353">
        <v>63626.07</v>
      </c>
      <c r="H238" s="208">
        <v>63600</v>
      </c>
      <c r="I238" s="384">
        <v>70200</v>
      </c>
      <c r="J238" s="422">
        <v>70200</v>
      </c>
      <c r="K238" s="208">
        <v>70200</v>
      </c>
      <c r="L238" s="208">
        <v>70200</v>
      </c>
    </row>
    <row r="239" spans="1:23" ht="15.95" customHeight="1" x14ac:dyDescent="0.2">
      <c r="A239" s="41"/>
      <c r="B239" s="52"/>
      <c r="C239" s="137">
        <v>637005</v>
      </c>
      <c r="D239" s="41">
        <v>41</v>
      </c>
      <c r="E239" s="183" t="s">
        <v>1041</v>
      </c>
      <c r="F239" s="355">
        <v>3913</v>
      </c>
      <c r="G239" s="355">
        <v>301.2</v>
      </c>
      <c r="H239" s="190">
        <v>4000</v>
      </c>
      <c r="I239" s="390">
        <v>5000</v>
      </c>
      <c r="J239" s="428">
        <v>5000</v>
      </c>
      <c r="K239" s="190">
        <v>5000</v>
      </c>
      <c r="L239" s="190">
        <v>5000</v>
      </c>
    </row>
    <row r="240" spans="1:23" ht="15.95" customHeight="1" x14ac:dyDescent="0.2">
      <c r="A240" s="41"/>
      <c r="B240" s="52"/>
      <c r="C240" s="137">
        <v>637012</v>
      </c>
      <c r="D240" s="41">
        <v>41</v>
      </c>
      <c r="E240" s="41" t="s">
        <v>512</v>
      </c>
      <c r="F240" s="353">
        <v>62777.66</v>
      </c>
      <c r="G240" s="353">
        <v>67324.570000000007</v>
      </c>
      <c r="H240" s="208">
        <v>80000</v>
      </c>
      <c r="I240" s="384">
        <v>80000</v>
      </c>
      <c r="J240" s="422">
        <v>63000</v>
      </c>
      <c r="K240" s="208">
        <v>63000</v>
      </c>
      <c r="L240" s="208">
        <v>63000</v>
      </c>
    </row>
    <row r="241" spans="1:12" ht="15.95" customHeight="1" x14ac:dyDescent="0.2">
      <c r="A241" s="41"/>
      <c r="B241" s="52"/>
      <c r="C241" s="184" t="s">
        <v>415</v>
      </c>
      <c r="D241" s="41">
        <v>41</v>
      </c>
      <c r="E241" s="183" t="s">
        <v>918</v>
      </c>
      <c r="F241" s="353">
        <v>0</v>
      </c>
      <c r="G241" s="353">
        <v>0</v>
      </c>
      <c r="H241" s="208">
        <v>0</v>
      </c>
      <c r="I241" s="384">
        <v>10000</v>
      </c>
      <c r="J241" s="422">
        <v>16000</v>
      </c>
      <c r="K241" s="208">
        <v>16000</v>
      </c>
      <c r="L241" s="208">
        <v>16000</v>
      </c>
    </row>
    <row r="242" spans="1:12" ht="15.95" customHeight="1" x14ac:dyDescent="0.2">
      <c r="A242" s="41"/>
      <c r="B242" s="52"/>
      <c r="C242" s="137">
        <v>611</v>
      </c>
      <c r="D242" s="41">
        <v>41</v>
      </c>
      <c r="E242" s="41" t="s">
        <v>131</v>
      </c>
      <c r="F242" s="353">
        <v>12546.73</v>
      </c>
      <c r="G242" s="353">
        <v>15313.15</v>
      </c>
      <c r="H242" s="208">
        <v>16570</v>
      </c>
      <c r="I242" s="384">
        <v>16570</v>
      </c>
      <c r="J242" s="422">
        <v>27700</v>
      </c>
      <c r="K242" s="208">
        <v>27700</v>
      </c>
      <c r="L242" s="208">
        <v>27700</v>
      </c>
    </row>
    <row r="243" spans="1:12" ht="15.95" customHeight="1" x14ac:dyDescent="0.2">
      <c r="A243" s="41"/>
      <c r="B243" s="52"/>
      <c r="C243" s="137" t="s">
        <v>16</v>
      </c>
      <c r="D243" s="41">
        <v>41</v>
      </c>
      <c r="E243" s="41" t="s">
        <v>132</v>
      </c>
      <c r="F243" s="354">
        <v>4314.78</v>
      </c>
      <c r="G243" s="354">
        <v>5156.71</v>
      </c>
      <c r="H243" s="232">
        <v>5787</v>
      </c>
      <c r="I243" s="384">
        <v>5787</v>
      </c>
      <c r="J243" s="422">
        <v>9600</v>
      </c>
      <c r="K243" s="232">
        <v>9600</v>
      </c>
      <c r="L243" s="232">
        <v>9600</v>
      </c>
    </row>
    <row r="244" spans="1:12" ht="15.95" customHeight="1" x14ac:dyDescent="0.2">
      <c r="A244" s="41"/>
      <c r="B244" s="52"/>
      <c r="C244" s="137">
        <v>627000</v>
      </c>
      <c r="D244" s="41">
        <v>41</v>
      </c>
      <c r="E244" s="183" t="s">
        <v>729</v>
      </c>
      <c r="F244" s="230">
        <v>0</v>
      </c>
      <c r="G244" s="230">
        <v>353.82</v>
      </c>
      <c r="H244" s="224">
        <v>670</v>
      </c>
      <c r="I244" s="379">
        <v>670</v>
      </c>
      <c r="J244" s="417">
        <v>1108</v>
      </c>
      <c r="K244" s="224">
        <v>1108</v>
      </c>
      <c r="L244" s="224">
        <v>1108</v>
      </c>
    </row>
    <row r="245" spans="1:12" ht="15.95" customHeight="1" x14ac:dyDescent="0.2">
      <c r="A245" s="41"/>
      <c r="B245" s="52"/>
      <c r="C245" s="137" t="s">
        <v>39</v>
      </c>
      <c r="D245" s="41">
        <v>41</v>
      </c>
      <c r="E245" s="41" t="s">
        <v>579</v>
      </c>
      <c r="F245" s="230">
        <v>247.6</v>
      </c>
      <c r="G245" s="230">
        <v>289.24</v>
      </c>
      <c r="H245" s="224">
        <v>250</v>
      </c>
      <c r="I245" s="379">
        <v>250</v>
      </c>
      <c r="J245" s="417">
        <v>250</v>
      </c>
      <c r="K245" s="224">
        <v>250</v>
      </c>
      <c r="L245" s="224">
        <v>250</v>
      </c>
    </row>
    <row r="246" spans="1:12" ht="15.95" customHeight="1" x14ac:dyDescent="0.2">
      <c r="A246" s="41"/>
      <c r="B246" s="52"/>
      <c r="C246" s="137">
        <v>637014</v>
      </c>
      <c r="D246" s="41">
        <v>41</v>
      </c>
      <c r="E246" s="41" t="s">
        <v>133</v>
      </c>
      <c r="F246" s="230">
        <v>612.55999999999995</v>
      </c>
      <c r="G246" s="230">
        <v>653.16</v>
      </c>
      <c r="H246" s="224">
        <v>660</v>
      </c>
      <c r="I246" s="379">
        <v>990</v>
      </c>
      <c r="J246" s="417">
        <v>1406</v>
      </c>
      <c r="K246" s="224">
        <v>1406</v>
      </c>
      <c r="L246" s="224">
        <v>1406</v>
      </c>
    </row>
    <row r="247" spans="1:12" ht="15.95" customHeight="1" x14ac:dyDescent="0.2">
      <c r="A247" s="41"/>
      <c r="B247" s="52"/>
      <c r="C247" s="137" t="s">
        <v>46</v>
      </c>
      <c r="D247" s="41">
        <v>41</v>
      </c>
      <c r="E247" s="41" t="s">
        <v>341</v>
      </c>
      <c r="F247" s="230">
        <v>1534.38</v>
      </c>
      <c r="G247" s="230">
        <v>1153.92</v>
      </c>
      <c r="H247" s="224">
        <v>1200</v>
      </c>
      <c r="I247" s="379">
        <v>1200</v>
      </c>
      <c r="J247" s="417">
        <v>1200</v>
      </c>
      <c r="K247" s="224">
        <v>1200</v>
      </c>
      <c r="L247" s="224">
        <v>1200</v>
      </c>
    </row>
    <row r="248" spans="1:12" ht="15.95" customHeight="1" x14ac:dyDescent="0.2">
      <c r="A248" s="42"/>
      <c r="B248" s="52"/>
      <c r="C248" s="137">
        <v>637001</v>
      </c>
      <c r="D248" s="41">
        <v>41</v>
      </c>
      <c r="E248" s="41" t="s">
        <v>548</v>
      </c>
      <c r="F248" s="230">
        <v>54</v>
      </c>
      <c r="G248" s="230">
        <v>18</v>
      </c>
      <c r="H248" s="224">
        <v>0</v>
      </c>
      <c r="I248" s="379">
        <v>0</v>
      </c>
      <c r="J248" s="417">
        <v>0</v>
      </c>
      <c r="K248" s="224">
        <v>0</v>
      </c>
      <c r="L248" s="224">
        <v>0</v>
      </c>
    </row>
    <row r="249" spans="1:12" ht="15.95" customHeight="1" x14ac:dyDescent="0.2">
      <c r="A249" s="42"/>
      <c r="B249" s="41"/>
      <c r="C249" s="137" t="s">
        <v>495</v>
      </c>
      <c r="D249" s="41">
        <v>41</v>
      </c>
      <c r="E249" s="41" t="s">
        <v>496</v>
      </c>
      <c r="F249" s="230">
        <v>3658.16</v>
      </c>
      <c r="G249" s="230">
        <v>3658.16</v>
      </c>
      <c r="H249" s="224">
        <v>3658</v>
      </c>
      <c r="I249" s="379">
        <v>3658</v>
      </c>
      <c r="J249" s="417">
        <v>3658</v>
      </c>
      <c r="K249" s="224">
        <v>3658</v>
      </c>
      <c r="L249" s="224">
        <v>3658</v>
      </c>
    </row>
    <row r="250" spans="1:12" ht="15.95" customHeight="1" x14ac:dyDescent="0.2">
      <c r="A250" s="42"/>
      <c r="B250" s="41"/>
      <c r="C250" s="186">
        <v>637004</v>
      </c>
      <c r="D250" s="187">
        <v>41</v>
      </c>
      <c r="E250" s="187" t="s">
        <v>730</v>
      </c>
      <c r="F250" s="230">
        <v>0</v>
      </c>
      <c r="G250" s="230">
        <v>1880</v>
      </c>
      <c r="H250" s="224">
        <v>940</v>
      </c>
      <c r="I250" s="379">
        <v>2000</v>
      </c>
      <c r="J250" s="417">
        <v>2000</v>
      </c>
      <c r="K250" s="224">
        <v>2000</v>
      </c>
      <c r="L250" s="224">
        <v>2000</v>
      </c>
    </row>
    <row r="251" spans="1:12" ht="15.95" customHeight="1" x14ac:dyDescent="0.2">
      <c r="A251" s="42"/>
      <c r="B251" s="41"/>
      <c r="C251" s="61">
        <v>637005</v>
      </c>
      <c r="D251" s="202">
        <v>41</v>
      </c>
      <c r="E251" s="183" t="s">
        <v>914</v>
      </c>
      <c r="F251" s="230">
        <v>12989.15</v>
      </c>
      <c r="G251" s="230">
        <v>10956.56</v>
      </c>
      <c r="H251" s="224">
        <v>0</v>
      </c>
      <c r="I251" s="379">
        <v>3000</v>
      </c>
      <c r="J251" s="417">
        <v>0</v>
      </c>
      <c r="K251" s="224">
        <v>0</v>
      </c>
      <c r="L251" s="224">
        <v>0</v>
      </c>
    </row>
    <row r="252" spans="1:12" ht="15.95" customHeight="1" x14ac:dyDescent="0.2">
      <c r="A252" s="42"/>
      <c r="B252" s="41"/>
      <c r="C252" s="61">
        <v>637011</v>
      </c>
      <c r="D252" s="41">
        <v>41</v>
      </c>
      <c r="E252" s="41" t="s">
        <v>650</v>
      </c>
      <c r="F252" s="230">
        <v>2358.8000000000002</v>
      </c>
      <c r="G252" s="230">
        <v>2676</v>
      </c>
      <c r="H252" s="224">
        <v>3644</v>
      </c>
      <c r="I252" s="379">
        <v>3644</v>
      </c>
      <c r="J252" s="417">
        <v>3644</v>
      </c>
      <c r="K252" s="224">
        <v>3644</v>
      </c>
      <c r="L252" s="224">
        <v>3644</v>
      </c>
    </row>
    <row r="253" spans="1:12" ht="15.95" customHeight="1" x14ac:dyDescent="0.2">
      <c r="A253" s="42"/>
      <c r="B253" s="41"/>
      <c r="C253" s="193" t="s">
        <v>916</v>
      </c>
      <c r="D253" s="41">
        <v>41</v>
      </c>
      <c r="E253" s="183" t="s">
        <v>917</v>
      </c>
      <c r="F253" s="230">
        <v>0</v>
      </c>
      <c r="G253" s="230">
        <v>0</v>
      </c>
      <c r="H253" s="224">
        <v>0</v>
      </c>
      <c r="I253" s="379">
        <v>96</v>
      </c>
      <c r="J253" s="417">
        <v>96</v>
      </c>
      <c r="K253" s="224">
        <v>96</v>
      </c>
      <c r="L253" s="224">
        <v>96</v>
      </c>
    </row>
    <row r="254" spans="1:12" ht="15.95" customHeight="1" x14ac:dyDescent="0.2">
      <c r="A254" s="42"/>
      <c r="B254" s="41"/>
      <c r="C254" s="186">
        <v>634003</v>
      </c>
      <c r="D254" s="187">
        <v>41</v>
      </c>
      <c r="E254" s="187" t="s">
        <v>993</v>
      </c>
      <c r="F254" s="230">
        <v>0</v>
      </c>
      <c r="G254" s="230">
        <v>458.86</v>
      </c>
      <c r="H254" s="224">
        <v>861</v>
      </c>
      <c r="I254" s="379">
        <v>2405</v>
      </c>
      <c r="J254" s="417">
        <v>2405</v>
      </c>
      <c r="K254" s="224">
        <v>2405</v>
      </c>
      <c r="L254" s="224">
        <v>2405</v>
      </c>
    </row>
    <row r="255" spans="1:12" ht="15.95" customHeight="1" x14ac:dyDescent="0.2">
      <c r="A255" s="42"/>
      <c r="B255" s="41"/>
      <c r="C255" s="186" t="s">
        <v>44</v>
      </c>
      <c r="D255" s="187">
        <v>41</v>
      </c>
      <c r="E255" s="187" t="s">
        <v>910</v>
      </c>
      <c r="F255" s="230">
        <v>0</v>
      </c>
      <c r="G255" s="230">
        <v>0</v>
      </c>
      <c r="H255" s="224">
        <v>0</v>
      </c>
      <c r="I255" s="379">
        <v>2000</v>
      </c>
      <c r="J255" s="417">
        <v>0</v>
      </c>
      <c r="K255" s="224">
        <v>0</v>
      </c>
      <c r="L255" s="224">
        <v>0</v>
      </c>
    </row>
    <row r="256" spans="1:12" ht="15.95" customHeight="1" x14ac:dyDescent="0.2">
      <c r="A256" s="42"/>
      <c r="B256" s="41"/>
      <c r="C256" s="186" t="s">
        <v>501</v>
      </c>
      <c r="D256" s="187">
        <v>41</v>
      </c>
      <c r="E256" s="187" t="s">
        <v>911</v>
      </c>
      <c r="F256" s="230">
        <v>0</v>
      </c>
      <c r="G256" s="230">
        <v>0</v>
      </c>
      <c r="H256" s="224">
        <v>0</v>
      </c>
      <c r="I256" s="379">
        <v>304</v>
      </c>
      <c r="J256" s="417">
        <v>304</v>
      </c>
      <c r="K256" s="224">
        <v>304</v>
      </c>
      <c r="L256" s="224">
        <v>304</v>
      </c>
    </row>
    <row r="257" spans="1:23" ht="15.95" customHeight="1" x14ac:dyDescent="0.2">
      <c r="A257" s="42"/>
      <c r="B257" s="41"/>
      <c r="C257" s="186" t="s">
        <v>109</v>
      </c>
      <c r="D257" s="187">
        <v>41</v>
      </c>
      <c r="E257" s="187" t="s">
        <v>912</v>
      </c>
      <c r="F257" s="230">
        <v>0</v>
      </c>
      <c r="G257" s="230">
        <v>0</v>
      </c>
      <c r="H257" s="224">
        <v>0</v>
      </c>
      <c r="I257" s="379">
        <v>417</v>
      </c>
      <c r="J257" s="417">
        <v>0</v>
      </c>
      <c r="K257" s="224">
        <v>0</v>
      </c>
      <c r="L257" s="224">
        <v>0</v>
      </c>
    </row>
    <row r="258" spans="1:23" ht="15.95" customHeight="1" x14ac:dyDescent="0.2">
      <c r="A258" s="42"/>
      <c r="B258" s="41"/>
      <c r="C258" s="186">
        <v>635010</v>
      </c>
      <c r="D258" s="187">
        <v>41</v>
      </c>
      <c r="E258" s="187" t="s">
        <v>913</v>
      </c>
      <c r="F258" s="230">
        <v>0</v>
      </c>
      <c r="G258" s="230">
        <v>0</v>
      </c>
      <c r="H258" s="224">
        <v>0</v>
      </c>
      <c r="I258" s="379">
        <v>267</v>
      </c>
      <c r="J258" s="417">
        <v>267</v>
      </c>
      <c r="K258" s="224">
        <v>267</v>
      </c>
      <c r="L258" s="224">
        <v>267</v>
      </c>
    </row>
    <row r="259" spans="1:23" ht="15.95" customHeight="1" x14ac:dyDescent="0.2">
      <c r="A259" s="42"/>
      <c r="B259" s="41"/>
      <c r="C259" s="186" t="s">
        <v>721</v>
      </c>
      <c r="D259" s="187">
        <v>41</v>
      </c>
      <c r="E259" s="187" t="s">
        <v>915</v>
      </c>
      <c r="F259" s="230">
        <v>0</v>
      </c>
      <c r="G259" s="230">
        <v>0</v>
      </c>
      <c r="H259" s="224">
        <v>0</v>
      </c>
      <c r="I259" s="379">
        <v>4657</v>
      </c>
      <c r="J259" s="417">
        <v>0</v>
      </c>
      <c r="K259" s="224">
        <v>0</v>
      </c>
      <c r="L259" s="224">
        <v>0</v>
      </c>
    </row>
    <row r="260" spans="1:23" ht="15.95" customHeight="1" x14ac:dyDescent="0.2">
      <c r="A260" s="42"/>
      <c r="B260" s="41"/>
      <c r="C260" s="186">
        <v>642015</v>
      </c>
      <c r="D260" s="187">
        <v>41</v>
      </c>
      <c r="E260" s="187" t="s">
        <v>919</v>
      </c>
      <c r="F260" s="230">
        <v>0</v>
      </c>
      <c r="G260" s="230">
        <v>0</v>
      </c>
      <c r="H260" s="224">
        <v>0</v>
      </c>
      <c r="I260" s="379">
        <v>81</v>
      </c>
      <c r="J260" s="417">
        <v>100</v>
      </c>
      <c r="K260" s="224">
        <v>100</v>
      </c>
      <c r="L260" s="224">
        <v>100</v>
      </c>
    </row>
    <row r="261" spans="1:23" ht="15.95" customHeight="1" x14ac:dyDescent="0.2">
      <c r="A261" s="42"/>
      <c r="B261" s="41"/>
      <c r="C261" s="186">
        <v>637005</v>
      </c>
      <c r="D261" s="187">
        <v>41</v>
      </c>
      <c r="E261" s="187" t="s">
        <v>1032</v>
      </c>
      <c r="F261" s="230">
        <v>0</v>
      </c>
      <c r="G261" s="230">
        <v>0</v>
      </c>
      <c r="H261" s="224">
        <v>0</v>
      </c>
      <c r="I261" s="379">
        <v>0</v>
      </c>
      <c r="J261" s="417">
        <v>10000</v>
      </c>
      <c r="K261" s="224">
        <v>0</v>
      </c>
      <c r="L261" s="224">
        <v>0</v>
      </c>
    </row>
    <row r="262" spans="1:23" ht="15.95" customHeight="1" x14ac:dyDescent="0.2">
      <c r="A262" s="75" t="s">
        <v>293</v>
      </c>
      <c r="B262" s="41"/>
      <c r="C262" s="61"/>
      <c r="D262" s="41"/>
      <c r="E262" s="43" t="s">
        <v>88</v>
      </c>
      <c r="F262" s="352">
        <v>207360.54</v>
      </c>
      <c r="G262" s="352">
        <v>201924.76</v>
      </c>
      <c r="H262" s="219">
        <f>SUM(H231:H261)</f>
        <v>218990</v>
      </c>
      <c r="I262" s="381">
        <f>SUM(I231:I261)</f>
        <v>247105</v>
      </c>
      <c r="J262" s="419">
        <f>SUM(J232:J261)</f>
        <v>242938</v>
      </c>
      <c r="K262" s="219">
        <f>SUM(K232:K261)</f>
        <v>232938</v>
      </c>
      <c r="L262" s="219">
        <f>SUM(L232:L261)</f>
        <v>232938</v>
      </c>
      <c r="M262" s="39">
        <f>SUM(G262)</f>
        <v>201924.76</v>
      </c>
      <c r="N262" s="39">
        <f>SUM(H262)</f>
        <v>218990</v>
      </c>
      <c r="O262" s="39">
        <f>SUM(I262)</f>
        <v>247105</v>
      </c>
      <c r="P262" s="39">
        <f>SUM(J262)</f>
        <v>242938</v>
      </c>
      <c r="Q262" s="39"/>
      <c r="R262" s="39"/>
      <c r="S262" s="4"/>
      <c r="T262" s="4"/>
      <c r="U262" s="4"/>
      <c r="V262" s="4"/>
      <c r="W262" s="4"/>
    </row>
    <row r="263" spans="1:23" s="8" customFormat="1" ht="15.95" customHeight="1" x14ac:dyDescent="0.2">
      <c r="A263" s="51" t="s">
        <v>285</v>
      </c>
      <c r="B263" s="65"/>
      <c r="C263" s="64"/>
      <c r="D263" s="65"/>
      <c r="E263" s="65"/>
      <c r="F263" s="285"/>
      <c r="G263" s="285"/>
      <c r="H263" s="226"/>
      <c r="I263" s="382"/>
      <c r="J263" s="420"/>
      <c r="K263" s="226"/>
      <c r="L263" s="226"/>
    </row>
    <row r="264" spans="1:23" s="6" customFormat="1" ht="15.95" customHeight="1" x14ac:dyDescent="0.2">
      <c r="A264" s="69" t="s">
        <v>411</v>
      </c>
      <c r="B264" s="71" t="s">
        <v>424</v>
      </c>
      <c r="C264" s="64"/>
      <c r="D264" s="65"/>
      <c r="E264" s="65"/>
      <c r="F264" s="285"/>
      <c r="G264" s="285"/>
      <c r="H264" s="226"/>
      <c r="I264" s="382"/>
      <c r="J264" s="420"/>
      <c r="K264" s="226"/>
      <c r="L264" s="226"/>
    </row>
    <row r="265" spans="1:23" ht="15.95" customHeight="1" x14ac:dyDescent="0.2">
      <c r="A265" s="44"/>
      <c r="B265" s="43" t="s">
        <v>134</v>
      </c>
      <c r="C265" s="87"/>
      <c r="D265" s="43"/>
      <c r="E265" s="43" t="s">
        <v>135</v>
      </c>
      <c r="F265" s="230"/>
      <c r="G265" s="230"/>
      <c r="H265" s="224"/>
      <c r="I265" s="379"/>
      <c r="J265" s="417"/>
      <c r="K265" s="224"/>
      <c r="L265" s="224"/>
    </row>
    <row r="266" spans="1:23" ht="15.95" customHeight="1" x14ac:dyDescent="0.2">
      <c r="A266" s="75" t="s">
        <v>294</v>
      </c>
      <c r="B266" s="46"/>
      <c r="C266" s="61">
        <v>632001</v>
      </c>
      <c r="D266" s="41">
        <v>41</v>
      </c>
      <c r="E266" s="41" t="s">
        <v>511</v>
      </c>
      <c r="F266" s="230">
        <v>22393.82</v>
      </c>
      <c r="G266" s="230">
        <v>22674.400000000001</v>
      </c>
      <c r="H266" s="224">
        <v>23000</v>
      </c>
      <c r="I266" s="379">
        <v>29000</v>
      </c>
      <c r="J266" s="417">
        <v>29000</v>
      </c>
      <c r="K266" s="224">
        <v>29000</v>
      </c>
      <c r="L266" s="224">
        <v>29000</v>
      </c>
    </row>
    <row r="267" spans="1:23" ht="15.95" customHeight="1" x14ac:dyDescent="0.2">
      <c r="A267" s="75" t="s">
        <v>294</v>
      </c>
      <c r="B267" s="52"/>
      <c r="C267" s="61">
        <v>635005</v>
      </c>
      <c r="D267" s="41">
        <v>41</v>
      </c>
      <c r="E267" s="41" t="s">
        <v>136</v>
      </c>
      <c r="F267" s="230">
        <v>9678.2999999999993</v>
      </c>
      <c r="G267" s="230">
        <v>16116.15</v>
      </c>
      <c r="H267" s="224">
        <v>20000</v>
      </c>
      <c r="I267" s="379">
        <v>15000</v>
      </c>
      <c r="J267" s="417">
        <v>15000</v>
      </c>
      <c r="K267" s="224">
        <v>15000</v>
      </c>
      <c r="L267" s="224">
        <v>15000</v>
      </c>
    </row>
    <row r="268" spans="1:23" ht="15.95" customHeight="1" x14ac:dyDescent="0.2">
      <c r="A268" s="88"/>
      <c r="B268" s="52"/>
      <c r="C268" s="61">
        <v>637005</v>
      </c>
      <c r="D268" s="41">
        <v>41</v>
      </c>
      <c r="E268" s="41" t="s">
        <v>513</v>
      </c>
      <c r="F268" s="230">
        <v>400.28</v>
      </c>
      <c r="G268" s="230">
        <v>473.18</v>
      </c>
      <c r="H268" s="224">
        <v>400</v>
      </c>
      <c r="I268" s="379">
        <v>600</v>
      </c>
      <c r="J268" s="417">
        <v>600</v>
      </c>
      <c r="K268" s="224">
        <v>600</v>
      </c>
      <c r="L268" s="224">
        <v>600</v>
      </c>
    </row>
    <row r="269" spans="1:23" ht="15.95" customHeight="1" x14ac:dyDescent="0.2">
      <c r="A269" s="88"/>
      <c r="B269" s="52"/>
      <c r="C269" s="137" t="s">
        <v>461</v>
      </c>
      <c r="D269" s="41">
        <v>41</v>
      </c>
      <c r="E269" s="41" t="s">
        <v>460</v>
      </c>
      <c r="F269" s="230">
        <v>782.89</v>
      </c>
      <c r="G269" s="230">
        <v>758.95</v>
      </c>
      <c r="H269" s="224">
        <v>783</v>
      </c>
      <c r="I269" s="379">
        <v>783</v>
      </c>
      <c r="J269" s="417">
        <v>783</v>
      </c>
      <c r="K269" s="224">
        <v>783</v>
      </c>
      <c r="L269" s="224">
        <v>783</v>
      </c>
    </row>
    <row r="270" spans="1:23" ht="15.95" customHeight="1" x14ac:dyDescent="0.2">
      <c r="A270" s="88"/>
      <c r="B270" s="52"/>
      <c r="C270" s="191">
        <v>637011</v>
      </c>
      <c r="D270" s="187">
        <v>41</v>
      </c>
      <c r="E270" s="187" t="s">
        <v>686</v>
      </c>
      <c r="F270" s="230">
        <v>1728</v>
      </c>
      <c r="G270" s="230">
        <v>0</v>
      </c>
      <c r="H270" s="224">
        <v>366</v>
      </c>
      <c r="I270" s="379">
        <v>366</v>
      </c>
      <c r="J270" s="417">
        <v>366</v>
      </c>
      <c r="K270" s="224">
        <v>366</v>
      </c>
      <c r="L270" s="224">
        <v>366</v>
      </c>
    </row>
    <row r="271" spans="1:23" ht="15.95" customHeight="1" x14ac:dyDescent="0.2">
      <c r="A271" s="88"/>
      <c r="B271" s="52"/>
      <c r="C271" s="191">
        <v>637005</v>
      </c>
      <c r="D271" s="187">
        <v>41</v>
      </c>
      <c r="E271" s="187" t="s">
        <v>994</v>
      </c>
      <c r="F271" s="230"/>
      <c r="G271" s="230"/>
      <c r="H271" s="224"/>
      <c r="I271" s="379">
        <v>360</v>
      </c>
      <c r="J271" s="417">
        <v>0</v>
      </c>
      <c r="K271" s="224">
        <v>0</v>
      </c>
      <c r="L271" s="224">
        <v>0</v>
      </c>
    </row>
    <row r="272" spans="1:23" ht="15.95" customHeight="1" x14ac:dyDescent="0.2">
      <c r="A272" s="75" t="s">
        <v>294</v>
      </c>
      <c r="B272" s="41"/>
      <c r="C272" s="61"/>
      <c r="D272" s="41"/>
      <c r="E272" s="43" t="s">
        <v>65</v>
      </c>
      <c r="F272" s="352">
        <f>SUM(F265:F270)</f>
        <v>34983.29</v>
      </c>
      <c r="G272" s="352">
        <f>SUM(G265:G270)</f>
        <v>40022.68</v>
      </c>
      <c r="H272" s="219">
        <f>SUM(H265:H270)</f>
        <v>44549</v>
      </c>
      <c r="I272" s="381">
        <f t="shared" ref="I272" si="11">SUM(I265:I270)</f>
        <v>45749</v>
      </c>
      <c r="J272" s="419">
        <f>SUM(J266:J271)</f>
        <v>45749</v>
      </c>
      <c r="K272" s="219">
        <f>SUM(K266:K271)</f>
        <v>45749</v>
      </c>
      <c r="L272" s="219">
        <f>SUM(L266:L271)</f>
        <v>45749</v>
      </c>
      <c r="M272" s="39">
        <f>SUM(G272)</f>
        <v>40022.68</v>
      </c>
      <c r="N272" s="39">
        <f>SUM(H272)</f>
        <v>44549</v>
      </c>
      <c r="O272" s="39">
        <f>SUM(I272)</f>
        <v>45749</v>
      </c>
      <c r="P272" s="39">
        <f>SUM(J272)</f>
        <v>45749</v>
      </c>
      <c r="Q272" s="39"/>
      <c r="R272" s="39"/>
      <c r="S272" s="4"/>
      <c r="T272" s="4"/>
      <c r="U272" s="4"/>
      <c r="V272" s="4"/>
      <c r="W272" s="4"/>
    </row>
    <row r="273" spans="1:23" ht="15.95" customHeight="1" x14ac:dyDescent="0.2">
      <c r="A273" s="71"/>
      <c r="B273" s="65"/>
      <c r="C273" s="64"/>
      <c r="D273" s="65"/>
      <c r="E273" s="51"/>
      <c r="F273" s="486"/>
      <c r="G273" s="486"/>
      <c r="H273" s="487"/>
      <c r="I273" s="383"/>
      <c r="J273" s="421"/>
      <c r="K273" s="487"/>
      <c r="L273" s="487"/>
      <c r="M273" s="39"/>
      <c r="N273" s="39"/>
      <c r="O273" s="39"/>
      <c r="P273" s="39"/>
      <c r="Q273" s="39"/>
      <c r="R273" s="39"/>
      <c r="S273" s="4"/>
      <c r="T273" s="4"/>
      <c r="U273" s="4"/>
      <c r="V273" s="4"/>
      <c r="W273" s="4"/>
    </row>
    <row r="274" spans="1:23" ht="15.95" customHeight="1" x14ac:dyDescent="0.2">
      <c r="A274" s="71"/>
      <c r="B274" s="65"/>
      <c r="C274" s="64"/>
      <c r="D274" s="65"/>
      <c r="E274" s="51"/>
      <c r="F274" s="486"/>
      <c r="G274" s="486"/>
      <c r="H274" s="487"/>
      <c r="I274" s="383"/>
      <c r="J274" s="421"/>
      <c r="K274" s="487"/>
      <c r="L274" s="487"/>
      <c r="M274" s="39"/>
      <c r="N274" s="39"/>
      <c r="O274" s="39"/>
      <c r="P274" s="39"/>
      <c r="Q274" s="39"/>
      <c r="R274" s="39"/>
      <c r="S274" s="4"/>
      <c r="T274" s="4"/>
      <c r="U274" s="4"/>
      <c r="V274" s="4"/>
      <c r="W274" s="4"/>
    </row>
    <row r="275" spans="1:23" s="8" customFormat="1" ht="15.95" customHeight="1" x14ac:dyDescent="0.2">
      <c r="A275" s="51" t="s">
        <v>295</v>
      </c>
      <c r="B275" s="65"/>
      <c r="C275" s="64"/>
      <c r="D275" s="65"/>
      <c r="E275" s="65"/>
      <c r="F275" s="285"/>
      <c r="G275" s="285"/>
      <c r="H275" s="226"/>
      <c r="I275" s="382"/>
      <c r="J275" s="420"/>
      <c r="K275" s="226"/>
      <c r="L275" s="226"/>
      <c r="S275" s="107"/>
    </row>
    <row r="276" spans="1:23" s="6" customFormat="1" ht="15.95" customHeight="1" x14ac:dyDescent="0.2">
      <c r="A276" s="69" t="s">
        <v>411</v>
      </c>
      <c r="B276" s="77" t="s">
        <v>425</v>
      </c>
      <c r="C276" s="78"/>
      <c r="D276" s="69"/>
      <c r="E276" s="69"/>
      <c r="F276" s="285"/>
      <c r="G276" s="285"/>
      <c r="H276" s="226"/>
      <c r="I276" s="382"/>
      <c r="J276" s="420"/>
      <c r="K276" s="226"/>
      <c r="L276" s="226"/>
    </row>
    <row r="277" spans="1:23" ht="15.95" customHeight="1" x14ac:dyDescent="0.2">
      <c r="A277" s="44"/>
      <c r="B277" s="43" t="s">
        <v>137</v>
      </c>
      <c r="C277" s="60"/>
      <c r="D277" s="43"/>
      <c r="E277" s="43" t="s">
        <v>138</v>
      </c>
      <c r="F277" s="230"/>
      <c r="G277" s="230"/>
      <c r="H277" s="224"/>
      <c r="I277" s="379"/>
      <c r="J277" s="417"/>
      <c r="K277" s="224"/>
      <c r="L277" s="224"/>
    </row>
    <row r="278" spans="1:23" ht="15.95" customHeight="1" x14ac:dyDescent="0.2">
      <c r="A278" s="79" t="s">
        <v>376</v>
      </c>
      <c r="B278" s="89"/>
      <c r="C278" s="67">
        <v>632001</v>
      </c>
      <c r="D278" s="44">
        <v>41</v>
      </c>
      <c r="E278" s="44" t="s">
        <v>139</v>
      </c>
      <c r="F278" s="230">
        <v>387.55</v>
      </c>
      <c r="G278" s="230">
        <v>255.7</v>
      </c>
      <c r="H278" s="224">
        <v>250</v>
      </c>
      <c r="I278" s="379">
        <v>130</v>
      </c>
      <c r="J278" s="417">
        <v>130</v>
      </c>
      <c r="K278" s="224">
        <v>130</v>
      </c>
      <c r="L278" s="224">
        <v>130</v>
      </c>
    </row>
    <row r="279" spans="1:23" ht="15.95" customHeight="1" x14ac:dyDescent="0.2">
      <c r="A279" s="79"/>
      <c r="B279" s="89"/>
      <c r="C279" s="139" t="s">
        <v>29</v>
      </c>
      <c r="D279" s="44">
        <v>41</v>
      </c>
      <c r="E279" s="44" t="s">
        <v>413</v>
      </c>
      <c r="F279" s="230">
        <v>134.44999999999999</v>
      </c>
      <c r="G279" s="230">
        <v>159.86000000000001</v>
      </c>
      <c r="H279" s="224">
        <v>160</v>
      </c>
      <c r="I279" s="379">
        <v>160</v>
      </c>
      <c r="J279" s="417">
        <v>160</v>
      </c>
      <c r="K279" s="224">
        <v>160</v>
      </c>
      <c r="L279" s="224">
        <v>160</v>
      </c>
    </row>
    <row r="280" spans="1:23" ht="15.95" customHeight="1" x14ac:dyDescent="0.2">
      <c r="A280" s="41"/>
      <c r="B280" s="52"/>
      <c r="C280" s="137" t="s">
        <v>25</v>
      </c>
      <c r="D280" s="41">
        <v>41</v>
      </c>
      <c r="E280" s="41" t="s">
        <v>140</v>
      </c>
      <c r="F280" s="230">
        <v>334.31</v>
      </c>
      <c r="G280" s="230">
        <v>285.06</v>
      </c>
      <c r="H280" s="224">
        <v>285</v>
      </c>
      <c r="I280" s="379">
        <v>291</v>
      </c>
      <c r="J280" s="417">
        <v>291</v>
      </c>
      <c r="K280" s="224">
        <v>291</v>
      </c>
      <c r="L280" s="224">
        <v>291</v>
      </c>
    </row>
    <row r="281" spans="1:23" ht="15.95" customHeight="1" x14ac:dyDescent="0.2">
      <c r="A281" s="41"/>
      <c r="B281" s="41"/>
      <c r="C281" s="137" t="s">
        <v>75</v>
      </c>
      <c r="D281" s="41">
        <v>41</v>
      </c>
      <c r="E281" s="41" t="s">
        <v>141</v>
      </c>
      <c r="F281" s="230">
        <v>15898.13</v>
      </c>
      <c r="G281" s="230">
        <v>14509.75</v>
      </c>
      <c r="H281" s="224">
        <v>15500</v>
      </c>
      <c r="I281" s="379">
        <v>15500</v>
      </c>
      <c r="J281" s="417">
        <v>15500</v>
      </c>
      <c r="K281" s="224">
        <v>15500</v>
      </c>
      <c r="L281" s="224">
        <v>15500</v>
      </c>
    </row>
    <row r="282" spans="1:23" ht="15.95" customHeight="1" x14ac:dyDescent="0.2">
      <c r="A282" s="41"/>
      <c r="B282" s="41"/>
      <c r="C282" s="137" t="s">
        <v>95</v>
      </c>
      <c r="D282" s="41">
        <v>41</v>
      </c>
      <c r="E282" s="41" t="s">
        <v>142</v>
      </c>
      <c r="F282" s="230">
        <v>3562.51</v>
      </c>
      <c r="G282" s="230">
        <v>2697.62</v>
      </c>
      <c r="H282" s="224">
        <v>2700</v>
      </c>
      <c r="I282" s="379">
        <v>2700</v>
      </c>
      <c r="J282" s="417">
        <v>2700</v>
      </c>
      <c r="K282" s="224">
        <v>2700</v>
      </c>
      <c r="L282" s="224">
        <v>2700</v>
      </c>
    </row>
    <row r="283" spans="1:23" ht="15.95" customHeight="1" x14ac:dyDescent="0.2">
      <c r="A283" s="41"/>
      <c r="B283" s="41"/>
      <c r="C283" s="137" t="s">
        <v>27</v>
      </c>
      <c r="D283" s="41">
        <v>41</v>
      </c>
      <c r="E283" s="41" t="s">
        <v>342</v>
      </c>
      <c r="F283" s="230">
        <v>382.26</v>
      </c>
      <c r="G283" s="230">
        <v>392.55</v>
      </c>
      <c r="H283" s="224">
        <v>393</v>
      </c>
      <c r="I283" s="379">
        <v>405</v>
      </c>
      <c r="J283" s="417">
        <v>405</v>
      </c>
      <c r="K283" s="224">
        <v>405</v>
      </c>
      <c r="L283" s="224">
        <v>405</v>
      </c>
    </row>
    <row r="284" spans="1:23" ht="15.95" customHeight="1" x14ac:dyDescent="0.2">
      <c r="A284" s="41"/>
      <c r="B284" s="52"/>
      <c r="C284" s="137" t="s">
        <v>29</v>
      </c>
      <c r="D284" s="41">
        <v>41</v>
      </c>
      <c r="E284" s="41" t="s">
        <v>141</v>
      </c>
      <c r="F284" s="230">
        <v>15584.07</v>
      </c>
      <c r="G284" s="230">
        <v>15004.62</v>
      </c>
      <c r="H284" s="224">
        <v>17400</v>
      </c>
      <c r="I284" s="379">
        <v>17400</v>
      </c>
      <c r="J284" s="417">
        <v>17400</v>
      </c>
      <c r="K284" s="224">
        <v>17400</v>
      </c>
      <c r="L284" s="224">
        <v>17400</v>
      </c>
    </row>
    <row r="285" spans="1:23" ht="15.95" customHeight="1" x14ac:dyDescent="0.2">
      <c r="A285" s="41"/>
      <c r="B285" s="52"/>
      <c r="C285" s="137" t="s">
        <v>143</v>
      </c>
      <c r="D285" s="41">
        <v>41</v>
      </c>
      <c r="E285" s="41" t="s">
        <v>142</v>
      </c>
      <c r="F285" s="230">
        <v>3390.84</v>
      </c>
      <c r="G285" s="230">
        <v>4217.5600000000004</v>
      </c>
      <c r="H285" s="224">
        <v>3500</v>
      </c>
      <c r="I285" s="379">
        <v>3500</v>
      </c>
      <c r="J285" s="417">
        <v>3500</v>
      </c>
      <c r="K285" s="224">
        <v>3500</v>
      </c>
      <c r="L285" s="224">
        <v>3500</v>
      </c>
    </row>
    <row r="286" spans="1:23" ht="15.95" customHeight="1" x14ac:dyDescent="0.2">
      <c r="A286" s="41"/>
      <c r="B286" s="52"/>
      <c r="C286" s="137">
        <v>632002</v>
      </c>
      <c r="D286" s="41">
        <v>41</v>
      </c>
      <c r="E286" s="41" t="s">
        <v>144</v>
      </c>
      <c r="F286" s="351">
        <v>90.72</v>
      </c>
      <c r="G286" s="351">
        <v>110.14</v>
      </c>
      <c r="H286" s="227">
        <v>200</v>
      </c>
      <c r="I286" s="379">
        <v>200</v>
      </c>
      <c r="J286" s="417">
        <v>0</v>
      </c>
      <c r="K286" s="227">
        <v>0</v>
      </c>
      <c r="L286" s="227">
        <v>0</v>
      </c>
    </row>
    <row r="287" spans="1:23" ht="15.95" customHeight="1" x14ac:dyDescent="0.2">
      <c r="A287" s="41"/>
      <c r="B287" s="52"/>
      <c r="C287" s="184" t="s">
        <v>498</v>
      </c>
      <c r="D287" s="41">
        <v>41</v>
      </c>
      <c r="E287" s="183" t="s">
        <v>848</v>
      </c>
      <c r="F287" s="230">
        <v>0</v>
      </c>
      <c r="G287" s="230">
        <v>65.03</v>
      </c>
      <c r="H287" s="224">
        <v>0</v>
      </c>
      <c r="I287" s="379">
        <v>1050</v>
      </c>
      <c r="J287" s="417">
        <v>1050</v>
      </c>
      <c r="K287" s="224">
        <v>1050</v>
      </c>
      <c r="L287" s="224">
        <v>1050</v>
      </c>
    </row>
    <row r="288" spans="1:23" ht="15.95" customHeight="1" x14ac:dyDescent="0.2">
      <c r="A288" s="41"/>
      <c r="B288" s="52"/>
      <c r="C288" s="184" t="s">
        <v>849</v>
      </c>
      <c r="D288" s="41">
        <v>41</v>
      </c>
      <c r="E288" s="183" t="s">
        <v>850</v>
      </c>
      <c r="F288" s="230">
        <v>0</v>
      </c>
      <c r="G288" s="230">
        <v>0</v>
      </c>
      <c r="H288" s="224">
        <v>0</v>
      </c>
      <c r="I288" s="379">
        <v>307</v>
      </c>
      <c r="J288" s="417">
        <v>307</v>
      </c>
      <c r="K288" s="224">
        <v>307</v>
      </c>
      <c r="L288" s="224">
        <v>307</v>
      </c>
    </row>
    <row r="289" spans="1:12" ht="15.95" customHeight="1" x14ac:dyDescent="0.2">
      <c r="A289" s="41"/>
      <c r="B289" s="52"/>
      <c r="C289" s="184" t="s">
        <v>851</v>
      </c>
      <c r="D289" s="41">
        <v>41</v>
      </c>
      <c r="E289" s="183" t="s">
        <v>852</v>
      </c>
      <c r="F289" s="230">
        <v>0</v>
      </c>
      <c r="G289" s="230">
        <v>0</v>
      </c>
      <c r="H289" s="224">
        <v>0</v>
      </c>
      <c r="I289" s="379">
        <v>182</v>
      </c>
      <c r="J289" s="417">
        <v>182</v>
      </c>
      <c r="K289" s="224">
        <v>182</v>
      </c>
      <c r="L289" s="224">
        <v>182</v>
      </c>
    </row>
    <row r="290" spans="1:12" ht="15.95" customHeight="1" x14ac:dyDescent="0.2">
      <c r="A290" s="41"/>
      <c r="B290" s="52"/>
      <c r="C290" s="137" t="s">
        <v>46</v>
      </c>
      <c r="D290" s="41">
        <v>41</v>
      </c>
      <c r="E290" s="41" t="s">
        <v>500</v>
      </c>
      <c r="F290" s="230">
        <v>140.49</v>
      </c>
      <c r="G290" s="230">
        <v>60.03</v>
      </c>
      <c r="H290" s="224">
        <v>75</v>
      </c>
      <c r="I290" s="379">
        <v>100</v>
      </c>
      <c r="J290" s="417">
        <v>100</v>
      </c>
      <c r="K290" s="226">
        <v>100</v>
      </c>
      <c r="L290" s="226">
        <v>100</v>
      </c>
    </row>
    <row r="291" spans="1:12" ht="15.95" customHeight="1" x14ac:dyDescent="0.2">
      <c r="A291" s="41"/>
      <c r="B291" s="52"/>
      <c r="C291" s="137">
        <v>637015</v>
      </c>
      <c r="D291" s="41">
        <v>41</v>
      </c>
      <c r="E291" s="41" t="s">
        <v>504</v>
      </c>
      <c r="F291" s="230">
        <v>475.39</v>
      </c>
      <c r="G291" s="230">
        <v>475.39</v>
      </c>
      <c r="H291" s="224">
        <v>678</v>
      </c>
      <c r="I291" s="379">
        <v>678</v>
      </c>
      <c r="J291" s="417">
        <v>678</v>
      </c>
      <c r="K291" s="224">
        <v>678</v>
      </c>
      <c r="L291" s="224">
        <v>678</v>
      </c>
    </row>
    <row r="292" spans="1:12" ht="15.95" customHeight="1" x14ac:dyDescent="0.2">
      <c r="A292" s="41"/>
      <c r="B292" s="52"/>
      <c r="C292" s="184" t="s">
        <v>43</v>
      </c>
      <c r="D292" s="41">
        <v>41</v>
      </c>
      <c r="E292" s="183" t="s">
        <v>854</v>
      </c>
      <c r="F292" s="353">
        <v>0</v>
      </c>
      <c r="G292" s="353">
        <v>0</v>
      </c>
      <c r="H292" s="208">
        <v>0</v>
      </c>
      <c r="I292" s="384">
        <v>100</v>
      </c>
      <c r="J292" s="422">
        <v>100</v>
      </c>
      <c r="K292" s="208">
        <v>100</v>
      </c>
      <c r="L292" s="208">
        <v>100</v>
      </c>
    </row>
    <row r="293" spans="1:12" ht="15.95" customHeight="1" x14ac:dyDescent="0.2">
      <c r="A293" s="41"/>
      <c r="B293" s="52"/>
      <c r="C293" s="137">
        <v>637004</v>
      </c>
      <c r="D293" s="41">
        <v>41</v>
      </c>
      <c r="E293" s="41" t="s">
        <v>622</v>
      </c>
      <c r="F293" s="353">
        <v>40</v>
      </c>
      <c r="G293" s="353">
        <v>40</v>
      </c>
      <c r="H293" s="208">
        <v>145</v>
      </c>
      <c r="I293" s="384">
        <v>20</v>
      </c>
      <c r="J293" s="422">
        <v>20</v>
      </c>
      <c r="K293" s="208">
        <v>20</v>
      </c>
      <c r="L293" s="208">
        <v>20</v>
      </c>
    </row>
    <row r="294" spans="1:12" ht="15.95" customHeight="1" x14ac:dyDescent="0.2">
      <c r="A294" s="41"/>
      <c r="B294" s="52"/>
      <c r="C294" s="137" t="s">
        <v>621</v>
      </c>
      <c r="D294" s="41">
        <v>41</v>
      </c>
      <c r="E294" s="41" t="s">
        <v>623</v>
      </c>
      <c r="F294" s="353">
        <v>40</v>
      </c>
      <c r="G294" s="353">
        <v>40</v>
      </c>
      <c r="H294" s="208">
        <v>145</v>
      </c>
      <c r="I294" s="384">
        <v>20</v>
      </c>
      <c r="J294" s="422">
        <v>20</v>
      </c>
      <c r="K294" s="208">
        <v>20</v>
      </c>
      <c r="L294" s="208">
        <v>20</v>
      </c>
    </row>
    <row r="295" spans="1:12" ht="15.95" customHeight="1" x14ac:dyDescent="0.2">
      <c r="A295" s="41"/>
      <c r="B295" s="52"/>
      <c r="C295" s="137" t="s">
        <v>505</v>
      </c>
      <c r="D295" s="41">
        <v>41</v>
      </c>
      <c r="E295" s="41" t="s">
        <v>506</v>
      </c>
      <c r="F295" s="353">
        <v>574.44000000000005</v>
      </c>
      <c r="G295" s="353">
        <v>574.44000000000005</v>
      </c>
      <c r="H295" s="208">
        <v>574</v>
      </c>
      <c r="I295" s="384">
        <v>574</v>
      </c>
      <c r="J295" s="422">
        <v>574</v>
      </c>
      <c r="K295" s="208">
        <v>574</v>
      </c>
      <c r="L295" s="208">
        <v>574</v>
      </c>
    </row>
    <row r="296" spans="1:12" ht="15.95" customHeight="1" x14ac:dyDescent="0.2">
      <c r="A296" s="41"/>
      <c r="B296" s="52"/>
      <c r="C296" s="137">
        <v>637015</v>
      </c>
      <c r="D296" s="41">
        <v>41</v>
      </c>
      <c r="E296" s="41" t="s">
        <v>549</v>
      </c>
      <c r="F296" s="353">
        <v>421.09</v>
      </c>
      <c r="G296" s="353">
        <v>421.09</v>
      </c>
      <c r="H296" s="208">
        <v>421</v>
      </c>
      <c r="I296" s="384">
        <v>421</v>
      </c>
      <c r="J296" s="422">
        <v>421</v>
      </c>
      <c r="K296" s="208">
        <v>421</v>
      </c>
      <c r="L296" s="208">
        <v>421</v>
      </c>
    </row>
    <row r="297" spans="1:12" ht="15.95" customHeight="1" x14ac:dyDescent="0.2">
      <c r="A297" s="41"/>
      <c r="B297" s="52"/>
      <c r="C297" s="137">
        <v>637005</v>
      </c>
      <c r="D297" s="41">
        <v>41</v>
      </c>
      <c r="E297" s="41" t="s">
        <v>503</v>
      </c>
      <c r="F297" s="353">
        <v>173.35</v>
      </c>
      <c r="G297" s="353">
        <v>172</v>
      </c>
      <c r="H297" s="208">
        <v>172</v>
      </c>
      <c r="I297" s="384">
        <v>172</v>
      </c>
      <c r="J297" s="422">
        <v>172</v>
      </c>
      <c r="K297" s="208">
        <v>172</v>
      </c>
      <c r="L297" s="208">
        <v>172</v>
      </c>
    </row>
    <row r="298" spans="1:12" ht="15.95" customHeight="1" x14ac:dyDescent="0.2">
      <c r="A298" s="41"/>
      <c r="B298" s="52"/>
      <c r="C298" s="137" t="s">
        <v>334</v>
      </c>
      <c r="D298" s="41">
        <v>41</v>
      </c>
      <c r="E298" s="41" t="s">
        <v>502</v>
      </c>
      <c r="F298" s="353">
        <v>173.35</v>
      </c>
      <c r="G298" s="353">
        <v>170.28</v>
      </c>
      <c r="H298" s="208">
        <v>170</v>
      </c>
      <c r="I298" s="384">
        <v>172</v>
      </c>
      <c r="J298" s="422">
        <v>172</v>
      </c>
      <c r="K298" s="208">
        <v>172</v>
      </c>
      <c r="L298" s="208">
        <v>172</v>
      </c>
    </row>
    <row r="299" spans="1:12" ht="15.95" customHeight="1" x14ac:dyDescent="0.2">
      <c r="A299" s="41"/>
      <c r="B299" s="52"/>
      <c r="C299" s="137">
        <v>635006</v>
      </c>
      <c r="D299" s="41">
        <v>41</v>
      </c>
      <c r="E299" s="348" t="s">
        <v>696</v>
      </c>
      <c r="F299" s="351">
        <v>30431.119999999999</v>
      </c>
      <c r="G299" s="351">
        <v>1308.82</v>
      </c>
      <c r="H299" s="227">
        <v>60000</v>
      </c>
      <c r="I299" s="379">
        <v>16027</v>
      </c>
      <c r="J299" s="417">
        <v>50000</v>
      </c>
      <c r="K299" s="224">
        <v>50000</v>
      </c>
      <c r="L299" s="224">
        <v>50000</v>
      </c>
    </row>
    <row r="300" spans="1:12" ht="15.95" customHeight="1" x14ac:dyDescent="0.2">
      <c r="A300" s="41"/>
      <c r="B300" s="52"/>
      <c r="C300" s="137" t="s">
        <v>109</v>
      </c>
      <c r="D300" s="41">
        <v>41</v>
      </c>
      <c r="E300" s="41" t="s">
        <v>535</v>
      </c>
      <c r="F300" s="230">
        <v>841.32</v>
      </c>
      <c r="G300" s="230">
        <v>670.83</v>
      </c>
      <c r="H300" s="224">
        <v>4000</v>
      </c>
      <c r="I300" s="379">
        <v>2000</v>
      </c>
      <c r="J300" s="417">
        <v>2000</v>
      </c>
      <c r="K300" s="224">
        <v>2000</v>
      </c>
      <c r="L300" s="224">
        <v>2000</v>
      </c>
    </row>
    <row r="301" spans="1:12" ht="15.95" customHeight="1" x14ac:dyDescent="0.2">
      <c r="A301" s="41"/>
      <c r="B301" s="52"/>
      <c r="C301" s="137" t="s">
        <v>536</v>
      </c>
      <c r="D301" s="41">
        <v>41</v>
      </c>
      <c r="E301" s="41" t="s">
        <v>537</v>
      </c>
      <c r="F301" s="230">
        <v>1484.82</v>
      </c>
      <c r="G301" s="230">
        <v>128</v>
      </c>
      <c r="H301" s="224">
        <v>2000</v>
      </c>
      <c r="I301" s="379">
        <v>2000</v>
      </c>
      <c r="J301" s="417">
        <v>2000</v>
      </c>
      <c r="K301" s="224">
        <v>2000</v>
      </c>
      <c r="L301" s="224">
        <v>2000</v>
      </c>
    </row>
    <row r="302" spans="1:12" ht="15.95" customHeight="1" x14ac:dyDescent="0.2">
      <c r="A302" s="41"/>
      <c r="B302" s="52"/>
      <c r="C302" s="61">
        <v>635009</v>
      </c>
      <c r="D302" s="41">
        <v>41</v>
      </c>
      <c r="E302" s="118" t="s">
        <v>538</v>
      </c>
      <c r="F302" s="230">
        <v>50</v>
      </c>
      <c r="G302" s="230">
        <v>50</v>
      </c>
      <c r="H302" s="224">
        <v>50</v>
      </c>
      <c r="I302" s="379">
        <v>50</v>
      </c>
      <c r="J302" s="417">
        <v>50</v>
      </c>
      <c r="K302" s="224">
        <v>50</v>
      </c>
      <c r="L302" s="224">
        <v>50</v>
      </c>
    </row>
    <row r="303" spans="1:12" ht="15.95" customHeight="1" x14ac:dyDescent="0.2">
      <c r="A303" s="41"/>
      <c r="B303" s="52"/>
      <c r="C303" s="61">
        <v>635009</v>
      </c>
      <c r="D303" s="41">
        <v>41</v>
      </c>
      <c r="E303" s="118" t="s">
        <v>539</v>
      </c>
      <c r="F303" s="230">
        <v>50</v>
      </c>
      <c r="G303" s="230">
        <v>50</v>
      </c>
      <c r="H303" s="224">
        <v>50</v>
      </c>
      <c r="I303" s="379">
        <v>50</v>
      </c>
      <c r="J303" s="417">
        <v>50</v>
      </c>
      <c r="K303" s="224">
        <v>50</v>
      </c>
      <c r="L303" s="224">
        <v>50</v>
      </c>
    </row>
    <row r="304" spans="1:12" ht="15.95" customHeight="1" x14ac:dyDescent="0.2">
      <c r="A304" s="41"/>
      <c r="B304" s="52"/>
      <c r="C304" s="137" t="s">
        <v>415</v>
      </c>
      <c r="D304" s="41">
        <v>41</v>
      </c>
      <c r="E304" s="183" t="s">
        <v>1037</v>
      </c>
      <c r="F304" s="230">
        <v>3771.57</v>
      </c>
      <c r="G304" s="230">
        <v>4320.96</v>
      </c>
      <c r="H304" s="224">
        <v>4321</v>
      </c>
      <c r="I304" s="379">
        <v>3889</v>
      </c>
      <c r="J304" s="417">
        <v>3889</v>
      </c>
      <c r="K304" s="224">
        <v>3889</v>
      </c>
      <c r="L304" s="224">
        <v>3889</v>
      </c>
    </row>
    <row r="305" spans="1:12" ht="15.95" customHeight="1" x14ac:dyDescent="0.2">
      <c r="A305" s="41"/>
      <c r="B305" s="52"/>
      <c r="C305" s="137" t="s">
        <v>105</v>
      </c>
      <c r="D305" s="41">
        <v>41</v>
      </c>
      <c r="E305" s="183" t="s">
        <v>1038</v>
      </c>
      <c r="F305" s="230">
        <v>3929.55</v>
      </c>
      <c r="G305" s="230">
        <v>3828.42</v>
      </c>
      <c r="H305" s="224">
        <v>3828</v>
      </c>
      <c r="I305" s="379">
        <v>3601</v>
      </c>
      <c r="J305" s="417">
        <v>3601</v>
      </c>
      <c r="K305" s="224">
        <v>3601</v>
      </c>
      <c r="L305" s="224">
        <v>3601</v>
      </c>
    </row>
    <row r="306" spans="1:12" ht="15.95" customHeight="1" x14ac:dyDescent="0.2">
      <c r="A306" s="41"/>
      <c r="B306" s="52"/>
      <c r="C306" s="137" t="s">
        <v>540</v>
      </c>
      <c r="D306" s="41">
        <v>41</v>
      </c>
      <c r="E306" s="41" t="s">
        <v>542</v>
      </c>
      <c r="F306" s="230">
        <v>0</v>
      </c>
      <c r="G306" s="230">
        <v>96</v>
      </c>
      <c r="H306" s="224">
        <v>250</v>
      </c>
      <c r="I306" s="379">
        <v>250</v>
      </c>
      <c r="J306" s="417">
        <v>250</v>
      </c>
      <c r="K306" s="224">
        <v>250</v>
      </c>
      <c r="L306" s="224">
        <v>250</v>
      </c>
    </row>
    <row r="307" spans="1:12" ht="15.95" customHeight="1" x14ac:dyDescent="0.2">
      <c r="A307" s="41"/>
      <c r="B307" s="52"/>
      <c r="C307" s="137" t="s">
        <v>540</v>
      </c>
      <c r="D307" s="41">
        <v>41</v>
      </c>
      <c r="E307" s="41" t="s">
        <v>541</v>
      </c>
      <c r="F307" s="230">
        <v>0</v>
      </c>
      <c r="G307" s="230">
        <v>0</v>
      </c>
      <c r="H307" s="224">
        <v>250</v>
      </c>
      <c r="I307" s="379">
        <v>250</v>
      </c>
      <c r="J307" s="417">
        <v>250</v>
      </c>
      <c r="K307" s="224">
        <v>250</v>
      </c>
      <c r="L307" s="224">
        <v>250</v>
      </c>
    </row>
    <row r="308" spans="1:12" ht="15.95" customHeight="1" x14ac:dyDescent="0.2">
      <c r="A308" s="41"/>
      <c r="B308" s="47"/>
      <c r="C308" s="137">
        <v>632002</v>
      </c>
      <c r="D308" s="41">
        <v>41</v>
      </c>
      <c r="E308" s="200" t="s">
        <v>718</v>
      </c>
      <c r="F308" s="230">
        <v>183.21</v>
      </c>
      <c r="G308" s="230">
        <v>212.39</v>
      </c>
      <c r="H308" s="224">
        <v>1093</v>
      </c>
      <c r="I308" s="379">
        <v>1093</v>
      </c>
      <c r="J308" s="417">
        <v>1093</v>
      </c>
      <c r="K308" s="224">
        <v>1093</v>
      </c>
      <c r="L308" s="224">
        <v>1093</v>
      </c>
    </row>
    <row r="309" spans="1:12" ht="15.95" customHeight="1" x14ac:dyDescent="0.2">
      <c r="A309" s="41"/>
      <c r="B309" s="47"/>
      <c r="C309" s="140" t="s">
        <v>501</v>
      </c>
      <c r="D309" s="41">
        <v>41</v>
      </c>
      <c r="E309" s="200" t="s">
        <v>815</v>
      </c>
      <c r="F309" s="230">
        <v>106.8</v>
      </c>
      <c r="G309" s="230">
        <v>0</v>
      </c>
      <c r="H309" s="224">
        <v>1211</v>
      </c>
      <c r="I309" s="379">
        <v>1211</v>
      </c>
      <c r="J309" s="417">
        <v>0</v>
      </c>
      <c r="K309" s="224">
        <v>0</v>
      </c>
      <c r="L309" s="224">
        <v>0</v>
      </c>
    </row>
    <row r="310" spans="1:12" ht="15.95" customHeight="1" x14ac:dyDescent="0.2">
      <c r="A310" s="41"/>
      <c r="B310" s="52"/>
      <c r="C310" s="137">
        <v>637027</v>
      </c>
      <c r="D310" s="41">
        <v>41</v>
      </c>
      <c r="E310" s="41" t="s">
        <v>655</v>
      </c>
      <c r="F310" s="230">
        <v>0</v>
      </c>
      <c r="G310" s="230">
        <v>0</v>
      </c>
      <c r="H310" s="224">
        <v>0</v>
      </c>
      <c r="I310" s="379">
        <v>0</v>
      </c>
      <c r="J310" s="417">
        <v>0</v>
      </c>
      <c r="K310" s="224">
        <v>0</v>
      </c>
      <c r="L310" s="224">
        <v>0</v>
      </c>
    </row>
    <row r="311" spans="1:12" ht="15.95" customHeight="1" x14ac:dyDescent="0.2">
      <c r="A311" s="41"/>
      <c r="B311" s="41"/>
      <c r="C311" s="137" t="s">
        <v>43</v>
      </c>
      <c r="D311" s="41">
        <v>41</v>
      </c>
      <c r="E311" s="41" t="s">
        <v>620</v>
      </c>
      <c r="F311" s="230">
        <v>769.22</v>
      </c>
      <c r="G311" s="230">
        <v>1283.3900000000001</v>
      </c>
      <c r="H311" s="224">
        <v>1000</v>
      </c>
      <c r="I311" s="379">
        <v>1000</v>
      </c>
      <c r="J311" s="417">
        <v>1000</v>
      </c>
      <c r="K311" s="224">
        <v>1000</v>
      </c>
      <c r="L311" s="224">
        <v>1000</v>
      </c>
    </row>
    <row r="312" spans="1:12" ht="15.95" customHeight="1" x14ac:dyDescent="0.2">
      <c r="A312" s="41"/>
      <c r="B312" s="42"/>
      <c r="C312" s="138">
        <v>636001</v>
      </c>
      <c r="D312" s="41">
        <v>41</v>
      </c>
      <c r="E312" s="42" t="s">
        <v>514</v>
      </c>
      <c r="F312" s="230">
        <v>269.52999999999997</v>
      </c>
      <c r="G312" s="230">
        <v>274.52999999999997</v>
      </c>
      <c r="H312" s="224">
        <v>3</v>
      </c>
      <c r="I312" s="379">
        <v>3</v>
      </c>
      <c r="J312" s="417">
        <v>3</v>
      </c>
      <c r="K312" s="224">
        <v>3</v>
      </c>
      <c r="L312" s="224">
        <v>3</v>
      </c>
    </row>
    <row r="313" spans="1:12" ht="15.95" customHeight="1" x14ac:dyDescent="0.2">
      <c r="A313" s="41"/>
      <c r="B313" s="41"/>
      <c r="C313" s="137" t="s">
        <v>414</v>
      </c>
      <c r="D313" s="41">
        <v>41</v>
      </c>
      <c r="E313" s="41" t="s">
        <v>581</v>
      </c>
      <c r="F313" s="230">
        <v>900</v>
      </c>
      <c r="G313" s="230">
        <v>0</v>
      </c>
      <c r="H313" s="224">
        <v>900</v>
      </c>
      <c r="I313" s="379">
        <v>3000</v>
      </c>
      <c r="J313" s="417">
        <v>3000</v>
      </c>
      <c r="K313" s="224">
        <v>3000</v>
      </c>
      <c r="L313" s="224">
        <v>3000</v>
      </c>
    </row>
    <row r="314" spans="1:12" ht="15.95" customHeight="1" x14ac:dyDescent="0.2">
      <c r="A314" s="41"/>
      <c r="B314" s="41"/>
      <c r="C314" s="137">
        <v>633006</v>
      </c>
      <c r="D314" s="41">
        <v>41</v>
      </c>
      <c r="E314" s="41" t="s">
        <v>580</v>
      </c>
      <c r="F314" s="230">
        <v>1260.67</v>
      </c>
      <c r="G314" s="230">
        <v>1266.71</v>
      </c>
      <c r="H314" s="224">
        <v>2500</v>
      </c>
      <c r="I314" s="379">
        <v>2500</v>
      </c>
      <c r="J314" s="417">
        <v>2500</v>
      </c>
      <c r="K314" s="224">
        <v>2500</v>
      </c>
      <c r="L314" s="224">
        <v>2500</v>
      </c>
    </row>
    <row r="315" spans="1:12" ht="15.95" customHeight="1" x14ac:dyDescent="0.2">
      <c r="A315" s="41"/>
      <c r="B315" s="41"/>
      <c r="C315" s="184" t="s">
        <v>859</v>
      </c>
      <c r="D315" s="41">
        <v>41</v>
      </c>
      <c r="E315" s="183" t="s">
        <v>860</v>
      </c>
      <c r="F315" s="230">
        <v>0</v>
      </c>
      <c r="G315" s="230">
        <v>0</v>
      </c>
      <c r="H315" s="224">
        <v>0</v>
      </c>
      <c r="I315" s="379">
        <v>1260</v>
      </c>
      <c r="J315" s="417">
        <v>0</v>
      </c>
      <c r="K315" s="224">
        <v>0</v>
      </c>
      <c r="L315" s="224">
        <v>0</v>
      </c>
    </row>
    <row r="316" spans="1:12" ht="15.95" customHeight="1" x14ac:dyDescent="0.2">
      <c r="A316" s="41"/>
      <c r="B316" s="41"/>
      <c r="C316" s="137">
        <v>633006</v>
      </c>
      <c r="D316" s="41">
        <v>41</v>
      </c>
      <c r="E316" s="41" t="s">
        <v>651</v>
      </c>
      <c r="F316" s="230">
        <v>108.61</v>
      </c>
      <c r="G316" s="230">
        <v>27</v>
      </c>
      <c r="H316" s="224">
        <v>250</v>
      </c>
      <c r="I316" s="379">
        <v>250</v>
      </c>
      <c r="J316" s="417">
        <v>250</v>
      </c>
      <c r="K316" s="224">
        <v>250</v>
      </c>
      <c r="L316" s="224">
        <v>250</v>
      </c>
    </row>
    <row r="317" spans="1:12" ht="15.95" customHeight="1" x14ac:dyDescent="0.2">
      <c r="A317" s="41"/>
      <c r="B317" s="41"/>
      <c r="C317" s="184" t="s">
        <v>722</v>
      </c>
      <c r="D317" s="41">
        <v>41</v>
      </c>
      <c r="E317" s="183" t="s">
        <v>723</v>
      </c>
      <c r="F317" s="230">
        <v>0</v>
      </c>
      <c r="G317" s="230">
        <v>480</v>
      </c>
      <c r="H317" s="224">
        <v>720</v>
      </c>
      <c r="I317" s="379">
        <v>720</v>
      </c>
      <c r="J317" s="417">
        <v>720</v>
      </c>
      <c r="K317" s="224">
        <v>720</v>
      </c>
      <c r="L317" s="224">
        <v>720</v>
      </c>
    </row>
    <row r="318" spans="1:12" ht="15.95" customHeight="1" x14ac:dyDescent="0.2">
      <c r="A318" s="41"/>
      <c r="B318" s="41"/>
      <c r="C318" s="191" t="s">
        <v>719</v>
      </c>
      <c r="D318" s="187">
        <v>41</v>
      </c>
      <c r="E318" s="187" t="s">
        <v>866</v>
      </c>
      <c r="F318" s="230">
        <v>0</v>
      </c>
      <c r="G318" s="230">
        <v>0</v>
      </c>
      <c r="H318" s="224">
        <v>0</v>
      </c>
      <c r="I318" s="379">
        <v>2197</v>
      </c>
      <c r="J318" s="417">
        <v>0</v>
      </c>
      <c r="K318" s="224">
        <v>0</v>
      </c>
      <c r="L318" s="224">
        <v>0</v>
      </c>
    </row>
    <row r="319" spans="1:12" ht="15.95" customHeight="1" x14ac:dyDescent="0.2">
      <c r="A319" s="41"/>
      <c r="B319" s="41"/>
      <c r="C319" s="191" t="s">
        <v>871</v>
      </c>
      <c r="D319" s="187">
        <v>41</v>
      </c>
      <c r="E319" s="187" t="s">
        <v>872</v>
      </c>
      <c r="F319" s="230">
        <v>0</v>
      </c>
      <c r="G319" s="230">
        <v>0</v>
      </c>
      <c r="H319" s="224">
        <v>0</v>
      </c>
      <c r="I319" s="379">
        <v>7644</v>
      </c>
      <c r="J319" s="417">
        <v>0</v>
      </c>
      <c r="K319" s="224">
        <v>0</v>
      </c>
      <c r="L319" s="224">
        <v>0</v>
      </c>
    </row>
    <row r="320" spans="1:12" ht="15.95" customHeight="1" x14ac:dyDescent="0.2">
      <c r="A320" s="41"/>
      <c r="B320" s="41"/>
      <c r="C320" s="191" t="s">
        <v>855</v>
      </c>
      <c r="D320" s="187">
        <v>41</v>
      </c>
      <c r="E320" s="187" t="s">
        <v>856</v>
      </c>
      <c r="F320" s="230">
        <v>0</v>
      </c>
      <c r="G320" s="230">
        <v>0</v>
      </c>
      <c r="H320" s="224">
        <v>0</v>
      </c>
      <c r="I320" s="379">
        <v>498</v>
      </c>
      <c r="J320" s="417">
        <v>500</v>
      </c>
      <c r="K320" s="224">
        <v>500</v>
      </c>
      <c r="L320" s="224">
        <v>500</v>
      </c>
    </row>
    <row r="321" spans="1:19" ht="15.95" customHeight="1" x14ac:dyDescent="0.2">
      <c r="A321" s="41"/>
      <c r="B321" s="41"/>
      <c r="C321" s="191" t="s">
        <v>881</v>
      </c>
      <c r="D321" s="187">
        <v>41</v>
      </c>
      <c r="E321" s="187" t="s">
        <v>882</v>
      </c>
      <c r="F321" s="230">
        <v>0</v>
      </c>
      <c r="G321" s="230">
        <v>0</v>
      </c>
      <c r="H321" s="224">
        <v>0</v>
      </c>
      <c r="I321" s="379">
        <v>139</v>
      </c>
      <c r="J321" s="417">
        <v>0</v>
      </c>
      <c r="K321" s="224">
        <v>0</v>
      </c>
      <c r="L321" s="224">
        <v>0</v>
      </c>
    </row>
    <row r="322" spans="1:19" ht="15.95" customHeight="1" x14ac:dyDescent="0.2">
      <c r="A322" s="41"/>
      <c r="B322" s="41"/>
      <c r="C322" s="191" t="s">
        <v>720</v>
      </c>
      <c r="D322" s="187">
        <v>41</v>
      </c>
      <c r="E322" s="187" t="s">
        <v>861</v>
      </c>
      <c r="F322" s="230">
        <v>0</v>
      </c>
      <c r="G322" s="230">
        <v>0</v>
      </c>
      <c r="H322" s="224">
        <v>0</v>
      </c>
      <c r="I322" s="379">
        <v>1844</v>
      </c>
      <c r="J322" s="417">
        <v>0</v>
      </c>
      <c r="K322" s="224">
        <v>0</v>
      </c>
      <c r="L322" s="224">
        <v>0</v>
      </c>
    </row>
    <row r="323" spans="1:19" ht="15.95" customHeight="1" x14ac:dyDescent="0.2">
      <c r="A323" s="41"/>
      <c r="B323" s="41"/>
      <c r="C323" s="191" t="s">
        <v>864</v>
      </c>
      <c r="D323" s="187">
        <v>41</v>
      </c>
      <c r="E323" s="187" t="s">
        <v>865</v>
      </c>
      <c r="F323" s="230">
        <v>0</v>
      </c>
      <c r="G323" s="230">
        <v>0</v>
      </c>
      <c r="H323" s="224">
        <v>0</v>
      </c>
      <c r="I323" s="379">
        <v>223</v>
      </c>
      <c r="J323" s="417">
        <v>0</v>
      </c>
      <c r="K323" s="224">
        <v>0</v>
      </c>
      <c r="L323" s="224">
        <v>0</v>
      </c>
    </row>
    <row r="324" spans="1:19" ht="15.95" customHeight="1" x14ac:dyDescent="0.2">
      <c r="A324" s="41"/>
      <c r="B324" s="41"/>
      <c r="C324" s="191" t="s">
        <v>873</v>
      </c>
      <c r="D324" s="187">
        <v>41</v>
      </c>
      <c r="E324" s="187" t="s">
        <v>874</v>
      </c>
      <c r="F324" s="230">
        <v>0</v>
      </c>
      <c r="G324" s="230">
        <v>0</v>
      </c>
      <c r="H324" s="224">
        <v>0</v>
      </c>
      <c r="I324" s="379">
        <v>1218</v>
      </c>
      <c r="J324" s="417">
        <v>0</v>
      </c>
      <c r="K324" s="224">
        <v>0</v>
      </c>
      <c r="L324" s="224">
        <v>0</v>
      </c>
    </row>
    <row r="325" spans="1:19" ht="15.95" customHeight="1" x14ac:dyDescent="0.2">
      <c r="A325" s="41"/>
      <c r="B325" s="41"/>
      <c r="C325" s="191" t="s">
        <v>857</v>
      </c>
      <c r="D325" s="187">
        <v>41</v>
      </c>
      <c r="E325" s="187" t="s">
        <v>858</v>
      </c>
      <c r="F325" s="230">
        <v>0</v>
      </c>
      <c r="G325" s="230">
        <v>0</v>
      </c>
      <c r="H325" s="224">
        <v>0</v>
      </c>
      <c r="I325" s="379">
        <v>784</v>
      </c>
      <c r="J325" s="417">
        <v>0</v>
      </c>
      <c r="K325" s="224">
        <v>0</v>
      </c>
      <c r="L325" s="224">
        <v>0</v>
      </c>
    </row>
    <row r="326" spans="1:19" ht="15.95" customHeight="1" x14ac:dyDescent="0.2">
      <c r="A326" s="41"/>
      <c r="B326" s="41"/>
      <c r="C326" s="191" t="s">
        <v>687</v>
      </c>
      <c r="D326" s="187">
        <v>41</v>
      </c>
      <c r="E326" s="187" t="s">
        <v>688</v>
      </c>
      <c r="F326" s="230">
        <v>0</v>
      </c>
      <c r="G326" s="230">
        <v>0</v>
      </c>
      <c r="H326" s="224">
        <v>300</v>
      </c>
      <c r="I326" s="379">
        <v>324</v>
      </c>
      <c r="J326" s="417">
        <v>324</v>
      </c>
      <c r="K326" s="224">
        <v>324</v>
      </c>
      <c r="L326" s="224">
        <v>324</v>
      </c>
      <c r="S326" s="1"/>
    </row>
    <row r="327" spans="1:19" ht="15.95" customHeight="1" x14ac:dyDescent="0.2">
      <c r="A327" s="41"/>
      <c r="B327" s="41"/>
      <c r="C327" s="191" t="s">
        <v>875</v>
      </c>
      <c r="D327" s="187">
        <v>41</v>
      </c>
      <c r="E327" s="187" t="s">
        <v>876</v>
      </c>
      <c r="F327" s="230">
        <v>0</v>
      </c>
      <c r="G327" s="230">
        <v>0</v>
      </c>
      <c r="H327" s="224">
        <v>0</v>
      </c>
      <c r="I327" s="379">
        <v>708</v>
      </c>
      <c r="J327" s="417">
        <v>0</v>
      </c>
      <c r="K327" s="224">
        <v>0</v>
      </c>
      <c r="L327" s="224">
        <v>0</v>
      </c>
      <c r="S327" s="1"/>
    </row>
    <row r="328" spans="1:19" ht="15.95" customHeight="1" x14ac:dyDescent="0.2">
      <c r="A328" s="41"/>
      <c r="B328" s="41"/>
      <c r="C328" s="191" t="s">
        <v>867</v>
      </c>
      <c r="D328" s="187">
        <v>41</v>
      </c>
      <c r="E328" s="187" t="s">
        <v>868</v>
      </c>
      <c r="F328" s="230">
        <v>0</v>
      </c>
      <c r="G328" s="230">
        <v>0</v>
      </c>
      <c r="H328" s="224">
        <v>0</v>
      </c>
      <c r="I328" s="379">
        <v>609</v>
      </c>
      <c r="J328" s="417">
        <v>0</v>
      </c>
      <c r="K328" s="224">
        <v>0</v>
      </c>
      <c r="L328" s="224">
        <v>0</v>
      </c>
      <c r="S328" s="1"/>
    </row>
    <row r="329" spans="1:19" ht="15.95" customHeight="1" x14ac:dyDescent="0.2">
      <c r="A329" s="41"/>
      <c r="B329" s="41"/>
      <c r="C329" s="191" t="s">
        <v>862</v>
      </c>
      <c r="D329" s="187">
        <v>41</v>
      </c>
      <c r="E329" s="187" t="s">
        <v>863</v>
      </c>
      <c r="F329" s="230">
        <v>0</v>
      </c>
      <c r="G329" s="230">
        <v>0</v>
      </c>
      <c r="H329" s="224">
        <v>0</v>
      </c>
      <c r="I329" s="379">
        <v>3661</v>
      </c>
      <c r="J329" s="417">
        <v>0</v>
      </c>
      <c r="K329" s="224">
        <v>0</v>
      </c>
      <c r="L329" s="224">
        <v>0</v>
      </c>
      <c r="S329" s="1"/>
    </row>
    <row r="330" spans="1:19" ht="15.95" customHeight="1" x14ac:dyDescent="0.2">
      <c r="A330" s="41"/>
      <c r="B330" s="41"/>
      <c r="C330" s="191" t="s">
        <v>713</v>
      </c>
      <c r="D330" s="187">
        <v>41</v>
      </c>
      <c r="E330" s="187" t="s">
        <v>853</v>
      </c>
      <c r="F330" s="230">
        <v>0</v>
      </c>
      <c r="G330" s="230">
        <v>0</v>
      </c>
      <c r="H330" s="224">
        <v>0</v>
      </c>
      <c r="I330" s="379">
        <v>1775</v>
      </c>
      <c r="J330" s="417">
        <v>0</v>
      </c>
      <c r="K330" s="224">
        <v>0</v>
      </c>
      <c r="L330" s="224">
        <v>0</v>
      </c>
      <c r="S330" s="1"/>
    </row>
    <row r="331" spans="1:19" ht="15.95" customHeight="1" x14ac:dyDescent="0.2">
      <c r="A331" s="41"/>
      <c r="B331" s="41"/>
      <c r="C331" s="191" t="s">
        <v>869</v>
      </c>
      <c r="D331" s="187">
        <v>41</v>
      </c>
      <c r="E331" s="187" t="s">
        <v>870</v>
      </c>
      <c r="F331" s="230">
        <v>0</v>
      </c>
      <c r="G331" s="230">
        <v>0</v>
      </c>
      <c r="H331" s="224">
        <v>0</v>
      </c>
      <c r="I331" s="379">
        <v>3726</v>
      </c>
      <c r="J331" s="417">
        <v>0</v>
      </c>
      <c r="K331" s="224">
        <v>0</v>
      </c>
      <c r="L331" s="224">
        <v>0</v>
      </c>
      <c r="S331" s="1"/>
    </row>
    <row r="332" spans="1:19" ht="15.95" customHeight="1" x14ac:dyDescent="0.2">
      <c r="A332" s="41"/>
      <c r="B332" s="41"/>
      <c r="C332" s="191" t="s">
        <v>877</v>
      </c>
      <c r="D332" s="187">
        <v>41</v>
      </c>
      <c r="E332" s="187" t="s">
        <v>878</v>
      </c>
      <c r="F332" s="230">
        <v>0</v>
      </c>
      <c r="G332" s="230">
        <v>0</v>
      </c>
      <c r="H332" s="224">
        <v>0</v>
      </c>
      <c r="I332" s="379">
        <v>550</v>
      </c>
      <c r="J332" s="417">
        <v>0</v>
      </c>
      <c r="K332" s="224">
        <v>0</v>
      </c>
      <c r="L332" s="224">
        <v>0</v>
      </c>
      <c r="S332" s="1"/>
    </row>
    <row r="333" spans="1:19" ht="15.95" customHeight="1" x14ac:dyDescent="0.2">
      <c r="A333" s="41"/>
      <c r="B333" s="41"/>
      <c r="C333" s="191" t="s">
        <v>879</v>
      </c>
      <c r="D333" s="187">
        <v>41</v>
      </c>
      <c r="E333" s="187" t="s">
        <v>880</v>
      </c>
      <c r="F333" s="230">
        <v>0</v>
      </c>
      <c r="G333" s="230">
        <v>0</v>
      </c>
      <c r="H333" s="224">
        <v>0</v>
      </c>
      <c r="I333" s="379">
        <v>895</v>
      </c>
      <c r="J333" s="417">
        <v>0</v>
      </c>
      <c r="K333" s="224">
        <v>0</v>
      </c>
      <c r="L333" s="224">
        <v>0</v>
      </c>
      <c r="S333" s="1"/>
    </row>
    <row r="334" spans="1:19" ht="15.95" customHeight="1" x14ac:dyDescent="0.2">
      <c r="A334" s="41"/>
      <c r="B334" s="41"/>
      <c r="C334" s="191" t="s">
        <v>883</v>
      </c>
      <c r="D334" s="187">
        <v>41</v>
      </c>
      <c r="E334" s="187" t="s">
        <v>884</v>
      </c>
      <c r="F334" s="230">
        <v>0</v>
      </c>
      <c r="G334" s="230">
        <v>0</v>
      </c>
      <c r="H334" s="224">
        <v>0</v>
      </c>
      <c r="I334" s="379">
        <v>900</v>
      </c>
      <c r="J334" s="417">
        <v>0</v>
      </c>
      <c r="K334" s="224">
        <v>0</v>
      </c>
      <c r="L334" s="224">
        <v>0</v>
      </c>
      <c r="S334" s="1"/>
    </row>
    <row r="335" spans="1:19" ht="15.95" customHeight="1" x14ac:dyDescent="0.2">
      <c r="A335" s="41"/>
      <c r="B335" s="41"/>
      <c r="C335" s="191" t="s">
        <v>885</v>
      </c>
      <c r="D335" s="187">
        <v>41</v>
      </c>
      <c r="E335" s="187" t="s">
        <v>886</v>
      </c>
      <c r="F335" s="230">
        <v>0</v>
      </c>
      <c r="G335" s="230">
        <v>9000</v>
      </c>
      <c r="H335" s="224">
        <v>0</v>
      </c>
      <c r="I335" s="379">
        <v>4200</v>
      </c>
      <c r="J335" s="417">
        <v>0</v>
      </c>
      <c r="K335" s="224">
        <v>0</v>
      </c>
      <c r="L335" s="224">
        <v>0</v>
      </c>
      <c r="S335" s="1"/>
    </row>
    <row r="336" spans="1:19" ht="15.95" customHeight="1" x14ac:dyDescent="0.2">
      <c r="A336" s="41"/>
      <c r="B336" s="41"/>
      <c r="C336" s="191" t="s">
        <v>887</v>
      </c>
      <c r="D336" s="187">
        <v>41</v>
      </c>
      <c r="E336" s="187" t="s">
        <v>888</v>
      </c>
      <c r="F336" s="230">
        <v>0</v>
      </c>
      <c r="G336" s="230">
        <v>0</v>
      </c>
      <c r="H336" s="224">
        <v>0</v>
      </c>
      <c r="I336" s="379">
        <v>5400</v>
      </c>
      <c r="J336" s="417">
        <v>0</v>
      </c>
      <c r="K336" s="224">
        <v>0</v>
      </c>
      <c r="L336" s="224">
        <v>0</v>
      </c>
      <c r="S336" s="1"/>
    </row>
    <row r="337" spans="1:23" ht="15.95" customHeight="1" x14ac:dyDescent="0.2">
      <c r="A337" s="41"/>
      <c r="B337" s="41"/>
      <c r="C337" s="191" t="s">
        <v>889</v>
      </c>
      <c r="D337" s="187">
        <v>41</v>
      </c>
      <c r="E337" s="187" t="s">
        <v>890</v>
      </c>
      <c r="F337" s="230">
        <v>0</v>
      </c>
      <c r="G337" s="230">
        <v>0</v>
      </c>
      <c r="H337" s="224">
        <v>0</v>
      </c>
      <c r="I337" s="379">
        <v>524</v>
      </c>
      <c r="J337" s="417">
        <v>0</v>
      </c>
      <c r="K337" s="224">
        <v>0</v>
      </c>
      <c r="L337" s="224">
        <v>0</v>
      </c>
      <c r="S337" s="1"/>
    </row>
    <row r="338" spans="1:23" ht="15.95" customHeight="1" x14ac:dyDescent="0.2">
      <c r="A338" s="41"/>
      <c r="B338" s="41"/>
      <c r="C338" s="191">
        <v>621000</v>
      </c>
      <c r="D338" s="187">
        <v>41</v>
      </c>
      <c r="E338" s="187" t="s">
        <v>891</v>
      </c>
      <c r="F338" s="230">
        <v>0</v>
      </c>
      <c r="G338" s="230">
        <v>0</v>
      </c>
      <c r="H338" s="224">
        <v>0</v>
      </c>
      <c r="I338" s="379">
        <v>163</v>
      </c>
      <c r="J338" s="417">
        <v>163</v>
      </c>
      <c r="K338" s="224">
        <v>0</v>
      </c>
      <c r="L338" s="224">
        <v>0</v>
      </c>
      <c r="S338" s="1"/>
    </row>
    <row r="339" spans="1:23" x14ac:dyDescent="0.2">
      <c r="C339" s="242" t="s">
        <v>898</v>
      </c>
      <c r="D339" s="243">
        <v>41</v>
      </c>
      <c r="E339" s="187" t="s">
        <v>899</v>
      </c>
      <c r="F339" s="230">
        <v>0</v>
      </c>
      <c r="G339" s="230">
        <v>0</v>
      </c>
      <c r="H339" s="224">
        <v>0</v>
      </c>
      <c r="I339" s="391">
        <v>500</v>
      </c>
      <c r="J339" s="429">
        <v>500</v>
      </c>
      <c r="K339" s="245">
        <v>0</v>
      </c>
      <c r="L339" s="245">
        <v>0</v>
      </c>
    </row>
    <row r="340" spans="1:23" ht="15.95" customHeight="1" x14ac:dyDescent="0.2">
      <c r="A340" s="41"/>
      <c r="B340" s="41"/>
      <c r="C340" s="191" t="s">
        <v>892</v>
      </c>
      <c r="D340" s="187">
        <v>41</v>
      </c>
      <c r="E340" s="187" t="s">
        <v>893</v>
      </c>
      <c r="F340" s="230">
        <v>0</v>
      </c>
      <c r="G340" s="230">
        <v>0</v>
      </c>
      <c r="H340" s="224">
        <v>0</v>
      </c>
      <c r="I340" s="379">
        <v>360</v>
      </c>
      <c r="J340" s="417">
        <v>0</v>
      </c>
      <c r="K340" s="224">
        <v>0</v>
      </c>
      <c r="L340" s="224">
        <v>0</v>
      </c>
      <c r="S340" s="1"/>
    </row>
    <row r="341" spans="1:23" ht="15.95" customHeight="1" x14ac:dyDescent="0.2">
      <c r="A341" s="41"/>
      <c r="B341" s="41"/>
      <c r="C341" s="191" t="s">
        <v>894</v>
      </c>
      <c r="D341" s="187">
        <v>41</v>
      </c>
      <c r="E341" s="187" t="s">
        <v>895</v>
      </c>
      <c r="F341" s="230">
        <v>0</v>
      </c>
      <c r="G341" s="230">
        <v>0</v>
      </c>
      <c r="H341" s="224">
        <v>0</v>
      </c>
      <c r="I341" s="379">
        <v>720</v>
      </c>
      <c r="J341" s="417">
        <v>0</v>
      </c>
      <c r="K341" s="224">
        <v>0</v>
      </c>
      <c r="L341" s="224">
        <v>0</v>
      </c>
      <c r="S341" s="1"/>
    </row>
    <row r="342" spans="1:23" ht="15.95" customHeight="1" x14ac:dyDescent="0.2">
      <c r="A342" s="41"/>
      <c r="B342" s="41"/>
      <c r="C342" s="191" t="s">
        <v>896</v>
      </c>
      <c r="D342" s="187">
        <v>41</v>
      </c>
      <c r="E342" s="187" t="s">
        <v>897</v>
      </c>
      <c r="F342" s="230">
        <v>0</v>
      </c>
      <c r="G342" s="230">
        <v>0</v>
      </c>
      <c r="H342" s="224">
        <v>0</v>
      </c>
      <c r="I342" s="379">
        <v>360</v>
      </c>
      <c r="J342" s="417">
        <v>0</v>
      </c>
      <c r="K342" s="224">
        <v>0</v>
      </c>
      <c r="L342" s="224">
        <v>0</v>
      </c>
      <c r="S342" s="1"/>
    </row>
    <row r="343" spans="1:23" ht="15" customHeight="1" x14ac:dyDescent="0.2">
      <c r="A343" s="75" t="s">
        <v>376</v>
      </c>
      <c r="B343" s="41"/>
      <c r="C343" s="61"/>
      <c r="D343" s="41"/>
      <c r="E343" s="43" t="s">
        <v>65</v>
      </c>
      <c r="F343" s="352">
        <v>91140.97</v>
      </c>
      <c r="G343" s="352">
        <v>87070.97</v>
      </c>
      <c r="H343" s="219">
        <f>SUM(H277:H328)</f>
        <v>125494</v>
      </c>
      <c r="I343" s="381">
        <f t="shared" ref="I343" si="12">SUM(I277:I328)</f>
        <v>99424</v>
      </c>
      <c r="J343" s="419">
        <f>SUM(J278:J342)</f>
        <v>116025</v>
      </c>
      <c r="K343" s="219">
        <f>SUM(K278:K342)</f>
        <v>115362</v>
      </c>
      <c r="L343" s="219">
        <f>SUM(L278:L342)</f>
        <v>115362</v>
      </c>
      <c r="M343" s="39">
        <f t="shared" ref="M343" si="13">SUM(G343)</f>
        <v>87070.97</v>
      </c>
      <c r="N343" s="39">
        <f>SUM(H343)</f>
        <v>125494</v>
      </c>
      <c r="O343" s="39">
        <f>SUM(I343)</f>
        <v>99424</v>
      </c>
      <c r="P343" s="39">
        <f>SUM(J343)</f>
        <v>116025</v>
      </c>
      <c r="Q343" s="39"/>
      <c r="R343" s="39"/>
      <c r="S343" s="4"/>
      <c r="T343" s="4"/>
      <c r="U343" s="4"/>
      <c r="V343" s="4"/>
      <c r="W343" s="4"/>
    </row>
    <row r="344" spans="1:23" ht="15" customHeight="1" x14ac:dyDescent="0.2">
      <c r="A344" s="44"/>
      <c r="B344" s="90" t="s">
        <v>497</v>
      </c>
      <c r="C344" s="138" t="s">
        <v>76</v>
      </c>
      <c r="D344" s="42">
        <v>41</v>
      </c>
      <c r="E344" s="118" t="s">
        <v>550</v>
      </c>
      <c r="F344" s="230">
        <v>736</v>
      </c>
      <c r="G344" s="230">
        <v>736</v>
      </c>
      <c r="H344" s="224">
        <v>736</v>
      </c>
      <c r="I344" s="379">
        <v>736</v>
      </c>
      <c r="J344" s="417">
        <v>736</v>
      </c>
      <c r="K344" s="224">
        <v>736</v>
      </c>
      <c r="L344" s="224">
        <v>736</v>
      </c>
    </row>
    <row r="345" spans="1:23" ht="15" customHeight="1" x14ac:dyDescent="0.2">
      <c r="A345" s="44"/>
      <c r="B345" s="80"/>
      <c r="C345" s="188" t="s">
        <v>43</v>
      </c>
      <c r="D345" s="42">
        <v>41</v>
      </c>
      <c r="E345" s="183" t="s">
        <v>846</v>
      </c>
      <c r="F345" s="230">
        <v>0</v>
      </c>
      <c r="G345" s="230">
        <v>0</v>
      </c>
      <c r="H345" s="224">
        <v>0</v>
      </c>
      <c r="I345" s="379">
        <v>188</v>
      </c>
      <c r="J345" s="417">
        <v>0</v>
      </c>
      <c r="K345" s="224">
        <v>0</v>
      </c>
      <c r="L345" s="224">
        <v>0</v>
      </c>
    </row>
    <row r="346" spans="1:23" ht="15" customHeight="1" x14ac:dyDescent="0.2">
      <c r="A346" s="41"/>
      <c r="B346" s="41"/>
      <c r="C346" s="61">
        <v>632002</v>
      </c>
      <c r="D346" s="41">
        <v>41</v>
      </c>
      <c r="E346" s="183" t="s">
        <v>717</v>
      </c>
      <c r="F346" s="351">
        <v>694.95</v>
      </c>
      <c r="G346" s="351">
        <v>4.96</v>
      </c>
      <c r="H346" s="227">
        <v>50</v>
      </c>
      <c r="I346" s="379">
        <v>10</v>
      </c>
      <c r="J346" s="417">
        <v>10</v>
      </c>
      <c r="K346" s="227">
        <v>10</v>
      </c>
      <c r="L346" s="227">
        <v>10</v>
      </c>
    </row>
    <row r="347" spans="1:23" ht="15" customHeight="1" x14ac:dyDescent="0.2">
      <c r="A347" s="44"/>
      <c r="B347" s="42"/>
      <c r="C347" s="194" t="s">
        <v>109</v>
      </c>
      <c r="D347" s="41">
        <v>41</v>
      </c>
      <c r="E347" s="185" t="s">
        <v>847</v>
      </c>
      <c r="F347" s="230">
        <v>0</v>
      </c>
      <c r="G347" s="230">
        <v>0</v>
      </c>
      <c r="H347" s="224">
        <v>0</v>
      </c>
      <c r="I347" s="379">
        <v>178</v>
      </c>
      <c r="J347" s="417">
        <v>0</v>
      </c>
      <c r="K347" s="227">
        <v>0</v>
      </c>
      <c r="L347" s="227">
        <v>0</v>
      </c>
    </row>
    <row r="348" spans="1:23" ht="15" customHeight="1" x14ac:dyDescent="0.2">
      <c r="A348" s="79" t="s">
        <v>376</v>
      </c>
      <c r="B348" s="42"/>
      <c r="C348" s="62"/>
      <c r="D348" s="41"/>
      <c r="E348" s="49" t="s">
        <v>65</v>
      </c>
      <c r="F348" s="352">
        <v>3884.45</v>
      </c>
      <c r="G348" s="352">
        <v>6660.36</v>
      </c>
      <c r="H348" s="219">
        <f>SUM(H344:H347)</f>
        <v>786</v>
      </c>
      <c r="I348" s="381">
        <f t="shared" ref="I348" si="14">SUM(I344:I347)</f>
        <v>1112</v>
      </c>
      <c r="J348" s="419">
        <f>SUM(J344:J347)</f>
        <v>746</v>
      </c>
      <c r="K348" s="219">
        <f>SUM(K344:K347)</f>
        <v>746</v>
      </c>
      <c r="L348" s="219">
        <f>SUM(L344:L347)</f>
        <v>746</v>
      </c>
      <c r="M348" s="39">
        <f>SUM(G348)</f>
        <v>6660.36</v>
      </c>
      <c r="N348" s="39">
        <f>SUM(H348)</f>
        <v>786</v>
      </c>
      <c r="O348" s="39">
        <f>SUM(I348)</f>
        <v>1112</v>
      </c>
      <c r="P348" s="39">
        <f>SUM(J348)</f>
        <v>746</v>
      </c>
      <c r="Q348" s="39"/>
      <c r="R348" s="39"/>
      <c r="S348" s="4"/>
      <c r="T348" s="4"/>
      <c r="U348" s="4"/>
      <c r="V348" s="4"/>
      <c r="W348" s="4"/>
    </row>
    <row r="349" spans="1:23" s="8" customFormat="1" ht="15" customHeight="1" x14ac:dyDescent="0.2">
      <c r="A349" s="76" t="s">
        <v>384</v>
      </c>
      <c r="B349" s="76"/>
      <c r="C349" s="86"/>
      <c r="D349" s="81"/>
      <c r="E349" s="81"/>
      <c r="F349" s="356"/>
      <c r="G349" s="356"/>
      <c r="H349" s="250"/>
      <c r="I349" s="382"/>
      <c r="J349" s="420"/>
      <c r="K349" s="250"/>
      <c r="L349" s="250"/>
    </row>
    <row r="350" spans="1:23" s="3" customFormat="1" ht="15" customHeight="1" x14ac:dyDescent="0.2">
      <c r="A350" s="77"/>
      <c r="B350" s="77" t="s">
        <v>385</v>
      </c>
      <c r="C350" s="91"/>
      <c r="D350" s="92"/>
      <c r="E350" s="77"/>
      <c r="F350" s="356"/>
      <c r="G350" s="356"/>
      <c r="H350" s="250"/>
      <c r="I350" s="382"/>
      <c r="J350" s="420"/>
      <c r="K350" s="250"/>
      <c r="L350" s="250"/>
    </row>
    <row r="351" spans="1:23" ht="15" customHeight="1" x14ac:dyDescent="0.2">
      <c r="A351" s="79" t="s">
        <v>386</v>
      </c>
      <c r="B351" s="82" t="s">
        <v>145</v>
      </c>
      <c r="C351" s="63"/>
      <c r="D351" s="50"/>
      <c r="E351" s="50" t="s">
        <v>146</v>
      </c>
      <c r="F351" s="351"/>
      <c r="G351" s="351"/>
      <c r="H351" s="227"/>
      <c r="I351" s="379"/>
      <c r="J351" s="417"/>
      <c r="K351" s="227"/>
      <c r="L351" s="227"/>
    </row>
    <row r="352" spans="1:23" ht="15" customHeight="1" x14ac:dyDescent="0.2">
      <c r="A352" s="41"/>
      <c r="B352" s="52"/>
      <c r="C352" s="61">
        <v>642014</v>
      </c>
      <c r="D352" s="41">
        <v>41</v>
      </c>
      <c r="E352" s="41" t="s">
        <v>599</v>
      </c>
      <c r="F352" s="351">
        <v>0</v>
      </c>
      <c r="G352" s="351">
        <v>1230</v>
      </c>
      <c r="H352" s="227">
        <v>1500</v>
      </c>
      <c r="I352" s="379">
        <v>1500</v>
      </c>
      <c r="J352" s="417">
        <v>1500</v>
      </c>
      <c r="K352" s="227">
        <v>1500</v>
      </c>
      <c r="L352" s="227">
        <v>1500</v>
      </c>
    </row>
    <row r="353" spans="1:23" ht="15" customHeight="1" x14ac:dyDescent="0.2">
      <c r="A353" s="129" t="s">
        <v>386</v>
      </c>
      <c r="B353" s="41"/>
      <c r="C353" s="61"/>
      <c r="D353" s="41"/>
      <c r="E353" s="43" t="s">
        <v>65</v>
      </c>
      <c r="F353" s="352">
        <v>0</v>
      </c>
      <c r="G353" s="352">
        <f>SUM(G351:G352)</f>
        <v>1230</v>
      </c>
      <c r="H353" s="219">
        <f>SUM(H351:H352)</f>
        <v>1500</v>
      </c>
      <c r="I353" s="381">
        <f t="shared" ref="I353" si="15">SUM(I351:I352)</f>
        <v>1500</v>
      </c>
      <c r="J353" s="419">
        <f>SUM(J352)</f>
        <v>1500</v>
      </c>
      <c r="K353" s="219">
        <f>SUM(K352)</f>
        <v>1500</v>
      </c>
      <c r="L353" s="219">
        <f>SUM(L352)</f>
        <v>1500</v>
      </c>
      <c r="M353" s="39">
        <f>SUM(G353)</f>
        <v>1230</v>
      </c>
      <c r="N353" s="39">
        <f>SUM(H353)</f>
        <v>1500</v>
      </c>
      <c r="O353" s="39">
        <f>SUM(I353)</f>
        <v>1500</v>
      </c>
      <c r="P353" s="39">
        <f>SUM(J353)</f>
        <v>1500</v>
      </c>
      <c r="Q353" s="39"/>
      <c r="R353" s="39"/>
      <c r="S353" s="4"/>
      <c r="T353" s="4"/>
      <c r="U353" s="4"/>
      <c r="V353" s="4"/>
      <c r="W353" s="4"/>
    </row>
    <row r="354" spans="1:23" s="8" customFormat="1" ht="15.95" customHeight="1" x14ac:dyDescent="0.2">
      <c r="A354" s="51" t="s">
        <v>290</v>
      </c>
      <c r="B354" s="51"/>
      <c r="C354" s="84"/>
      <c r="D354" s="65"/>
      <c r="E354" s="65"/>
      <c r="F354" s="356"/>
      <c r="G354" s="356"/>
      <c r="H354" s="250"/>
      <c r="I354" s="382"/>
      <c r="J354" s="420"/>
      <c r="K354" s="250"/>
      <c r="L354" s="250"/>
    </row>
    <row r="355" spans="1:23" s="3" customFormat="1" ht="15.95" customHeight="1" x14ac:dyDescent="0.2">
      <c r="A355" s="77"/>
      <c r="B355" s="77" t="s">
        <v>387</v>
      </c>
      <c r="C355" s="91"/>
      <c r="D355" s="92"/>
      <c r="E355" s="77"/>
      <c r="F355" s="356"/>
      <c r="G355" s="356"/>
      <c r="H355" s="250"/>
      <c r="I355" s="382"/>
      <c r="J355" s="420"/>
      <c r="K355" s="250"/>
      <c r="L355" s="250"/>
    </row>
    <row r="356" spans="1:23" ht="15.95" customHeight="1" x14ac:dyDescent="0.2">
      <c r="A356" s="44"/>
      <c r="B356" s="82" t="s">
        <v>147</v>
      </c>
      <c r="C356" s="63"/>
      <c r="D356" s="50"/>
      <c r="E356" s="50" t="s">
        <v>148</v>
      </c>
      <c r="F356" s="351"/>
      <c r="G356" s="351"/>
      <c r="H356" s="227"/>
      <c r="I356" s="379"/>
      <c r="J356" s="417"/>
      <c r="K356" s="227"/>
      <c r="L356" s="227"/>
    </row>
    <row r="357" spans="1:23" ht="15.95" customHeight="1" x14ac:dyDescent="0.2">
      <c r="A357" s="41"/>
      <c r="B357" s="52"/>
      <c r="C357" s="137">
        <v>632001</v>
      </c>
      <c r="D357" s="41">
        <v>41</v>
      </c>
      <c r="E357" s="41" t="s">
        <v>530</v>
      </c>
      <c r="F357" s="351">
        <v>6558.96</v>
      </c>
      <c r="G357" s="351">
        <v>6319.38</v>
      </c>
      <c r="H357" s="227">
        <v>6400</v>
      </c>
      <c r="I357" s="379">
        <v>6583</v>
      </c>
      <c r="J357" s="417">
        <v>6583</v>
      </c>
      <c r="K357" s="227">
        <v>6583</v>
      </c>
      <c r="L357" s="227">
        <v>6583</v>
      </c>
    </row>
    <row r="358" spans="1:23" ht="15.95" customHeight="1" x14ac:dyDescent="0.2">
      <c r="A358" s="41"/>
      <c r="B358" s="52"/>
      <c r="C358" s="137" t="s">
        <v>123</v>
      </c>
      <c r="D358" s="41">
        <v>41</v>
      </c>
      <c r="E358" s="41" t="s">
        <v>667</v>
      </c>
      <c r="F358" s="230">
        <v>5315.09</v>
      </c>
      <c r="G358" s="230">
        <v>1217.93</v>
      </c>
      <c r="H358" s="224">
        <v>0</v>
      </c>
      <c r="I358" s="379">
        <v>0</v>
      </c>
      <c r="J358" s="417">
        <v>0</v>
      </c>
      <c r="K358" s="227">
        <v>0</v>
      </c>
      <c r="L358" s="227">
        <v>0</v>
      </c>
    </row>
    <row r="359" spans="1:23" ht="15.95" customHeight="1" x14ac:dyDescent="0.2">
      <c r="A359" s="41"/>
      <c r="B359" s="52"/>
      <c r="C359" s="191">
        <v>641012</v>
      </c>
      <c r="D359" s="187">
        <v>41</v>
      </c>
      <c r="E359" s="235" t="s">
        <v>689</v>
      </c>
      <c r="F359" s="351">
        <v>8000</v>
      </c>
      <c r="G359" s="351">
        <v>10000</v>
      </c>
      <c r="H359" s="227">
        <v>10000</v>
      </c>
      <c r="I359" s="379">
        <v>15000</v>
      </c>
      <c r="J359" s="417">
        <v>15000</v>
      </c>
      <c r="K359" s="227">
        <v>15000</v>
      </c>
      <c r="L359" s="227">
        <v>15000</v>
      </c>
    </row>
    <row r="360" spans="1:23" ht="15.95" customHeight="1" x14ac:dyDescent="0.2">
      <c r="A360" s="41"/>
      <c r="B360" s="52"/>
      <c r="C360" s="191" t="s">
        <v>831</v>
      </c>
      <c r="D360" s="187">
        <v>41</v>
      </c>
      <c r="E360" s="241" t="s">
        <v>834</v>
      </c>
      <c r="F360" s="230">
        <v>0</v>
      </c>
      <c r="G360" s="351">
        <v>0</v>
      </c>
      <c r="H360" s="224">
        <v>0</v>
      </c>
      <c r="I360" s="379">
        <v>5185</v>
      </c>
      <c r="J360" s="417">
        <v>0</v>
      </c>
      <c r="K360" s="227">
        <v>0</v>
      </c>
      <c r="L360" s="227">
        <v>0</v>
      </c>
    </row>
    <row r="361" spans="1:23" ht="15.95" customHeight="1" x14ac:dyDescent="0.2">
      <c r="A361" s="41"/>
      <c r="B361" s="52"/>
      <c r="C361" s="191" t="s">
        <v>832</v>
      </c>
      <c r="D361" s="187">
        <v>41</v>
      </c>
      <c r="E361" s="235" t="s">
        <v>833</v>
      </c>
      <c r="F361" s="230">
        <v>0</v>
      </c>
      <c r="G361" s="351">
        <v>0</v>
      </c>
      <c r="H361" s="224">
        <v>0</v>
      </c>
      <c r="I361" s="379">
        <v>8000</v>
      </c>
      <c r="J361" s="417">
        <v>8000</v>
      </c>
      <c r="K361" s="227">
        <v>8000</v>
      </c>
      <c r="L361" s="227">
        <v>8000</v>
      </c>
    </row>
    <row r="362" spans="1:23" ht="15.95" customHeight="1" x14ac:dyDescent="0.2">
      <c r="A362" s="41"/>
      <c r="B362" s="52"/>
      <c r="C362" s="191" t="s">
        <v>835</v>
      </c>
      <c r="D362" s="187">
        <v>41</v>
      </c>
      <c r="E362" s="235" t="s">
        <v>836</v>
      </c>
      <c r="F362" s="230">
        <v>0</v>
      </c>
      <c r="G362" s="351">
        <v>0</v>
      </c>
      <c r="H362" s="224">
        <v>0</v>
      </c>
      <c r="I362" s="379">
        <v>5049</v>
      </c>
      <c r="J362" s="417">
        <v>0</v>
      </c>
      <c r="K362" s="227">
        <v>0</v>
      </c>
      <c r="L362" s="227">
        <v>0</v>
      </c>
    </row>
    <row r="363" spans="1:23" ht="15.95" customHeight="1" x14ac:dyDescent="0.2">
      <c r="A363" s="41"/>
      <c r="B363" s="52"/>
      <c r="C363" s="137">
        <v>642002</v>
      </c>
      <c r="D363" s="41">
        <v>41</v>
      </c>
      <c r="E363" s="41" t="s">
        <v>149</v>
      </c>
      <c r="F363" s="351">
        <v>28000</v>
      </c>
      <c r="G363" s="351">
        <v>28000</v>
      </c>
      <c r="H363" s="227">
        <v>28000</v>
      </c>
      <c r="I363" s="379">
        <v>28000</v>
      </c>
      <c r="J363" s="417">
        <v>28000</v>
      </c>
      <c r="K363" s="227">
        <v>28000</v>
      </c>
      <c r="L363" s="227">
        <v>28000</v>
      </c>
    </row>
    <row r="364" spans="1:23" ht="15.95" customHeight="1" x14ac:dyDescent="0.2">
      <c r="A364" s="41"/>
      <c r="B364" s="52"/>
      <c r="C364" s="137">
        <v>642002</v>
      </c>
      <c r="D364" s="41">
        <v>41</v>
      </c>
      <c r="E364" s="41" t="s">
        <v>656</v>
      </c>
      <c r="F364" s="351">
        <v>500</v>
      </c>
      <c r="G364" s="351">
        <v>800</v>
      </c>
      <c r="H364" s="227">
        <v>800</v>
      </c>
      <c r="I364" s="379">
        <v>800</v>
      </c>
      <c r="J364" s="417">
        <v>800</v>
      </c>
      <c r="K364" s="227">
        <v>800</v>
      </c>
      <c r="L364" s="227">
        <v>800</v>
      </c>
    </row>
    <row r="365" spans="1:23" ht="15.95" customHeight="1" x14ac:dyDescent="0.2">
      <c r="A365" s="41"/>
      <c r="B365" s="52"/>
      <c r="C365" s="137">
        <v>642007</v>
      </c>
      <c r="D365" s="41">
        <v>41</v>
      </c>
      <c r="E365" s="41" t="s">
        <v>668</v>
      </c>
      <c r="F365" s="351">
        <v>10000</v>
      </c>
      <c r="G365" s="351">
        <v>6000</v>
      </c>
      <c r="H365" s="227">
        <v>6000</v>
      </c>
      <c r="I365" s="379">
        <v>6000</v>
      </c>
      <c r="J365" s="417">
        <v>6000</v>
      </c>
      <c r="K365" s="227">
        <v>6000</v>
      </c>
      <c r="L365" s="227">
        <v>6000</v>
      </c>
    </row>
    <row r="366" spans="1:23" ht="15.95" customHeight="1" x14ac:dyDescent="0.2">
      <c r="A366" s="41"/>
      <c r="B366" s="52"/>
      <c r="C366" s="137" t="s">
        <v>527</v>
      </c>
      <c r="D366" s="41">
        <v>41</v>
      </c>
      <c r="E366" s="41" t="s">
        <v>528</v>
      </c>
      <c r="F366" s="351">
        <v>21000</v>
      </c>
      <c r="G366" s="351">
        <v>20242</v>
      </c>
      <c r="H366" s="227">
        <v>21000</v>
      </c>
      <c r="I366" s="379">
        <v>21000</v>
      </c>
      <c r="J366" s="417">
        <v>21000</v>
      </c>
      <c r="K366" s="227">
        <v>21000</v>
      </c>
      <c r="L366" s="227">
        <v>21000</v>
      </c>
    </row>
    <row r="367" spans="1:23" ht="15.95" customHeight="1" x14ac:dyDescent="0.2">
      <c r="A367" s="41"/>
      <c r="B367" s="52"/>
      <c r="C367" s="137" t="s">
        <v>42</v>
      </c>
      <c r="D367" s="41">
        <v>41</v>
      </c>
      <c r="E367" s="41" t="s">
        <v>462</v>
      </c>
      <c r="F367" s="351">
        <v>1026.18</v>
      </c>
      <c r="G367" s="351">
        <v>1056.0999999999999</v>
      </c>
      <c r="H367" s="227">
        <v>1120</v>
      </c>
      <c r="I367" s="379">
        <v>1120</v>
      </c>
      <c r="J367" s="417">
        <v>1100</v>
      </c>
      <c r="K367" s="227">
        <v>1100</v>
      </c>
      <c r="L367" s="227">
        <v>1100</v>
      </c>
    </row>
    <row r="368" spans="1:23" ht="15.95" customHeight="1" x14ac:dyDescent="0.2">
      <c r="A368" s="41"/>
      <c r="B368" s="41"/>
      <c r="C368" s="137">
        <v>631001</v>
      </c>
      <c r="D368" s="41">
        <v>41</v>
      </c>
      <c r="E368" s="41" t="s">
        <v>5</v>
      </c>
      <c r="F368" s="351">
        <v>792.66</v>
      </c>
      <c r="G368" s="351">
        <v>901.33</v>
      </c>
      <c r="H368" s="227">
        <v>1000</v>
      </c>
      <c r="I368" s="379">
        <v>428</v>
      </c>
      <c r="J368" s="417">
        <v>428</v>
      </c>
      <c r="K368" s="227">
        <v>428</v>
      </c>
      <c r="L368" s="227">
        <v>428</v>
      </c>
    </row>
    <row r="369" spans="1:12" ht="15.95" customHeight="1" x14ac:dyDescent="0.2">
      <c r="A369" s="41"/>
      <c r="B369" s="41"/>
      <c r="C369" s="137">
        <v>633010</v>
      </c>
      <c r="D369" s="41">
        <v>41</v>
      </c>
      <c r="E369" s="183" t="s">
        <v>967</v>
      </c>
      <c r="F369" s="230">
        <v>0</v>
      </c>
      <c r="G369" s="230">
        <v>0</v>
      </c>
      <c r="H369" s="224">
        <v>0</v>
      </c>
      <c r="I369" s="379">
        <v>299</v>
      </c>
      <c r="J369" s="417">
        <v>292</v>
      </c>
      <c r="K369" s="227">
        <v>292</v>
      </c>
      <c r="L369" s="227">
        <v>292</v>
      </c>
    </row>
    <row r="370" spans="1:12" ht="15.95" customHeight="1" x14ac:dyDescent="0.2">
      <c r="A370" s="41"/>
      <c r="B370" s="41"/>
      <c r="C370" s="137">
        <v>636001</v>
      </c>
      <c r="D370" s="41">
        <v>41</v>
      </c>
      <c r="E370" s="183" t="s">
        <v>969</v>
      </c>
      <c r="F370" s="230">
        <v>0</v>
      </c>
      <c r="G370" s="230">
        <v>0</v>
      </c>
      <c r="H370" s="224">
        <v>0</v>
      </c>
      <c r="I370" s="379">
        <v>280</v>
      </c>
      <c r="J370" s="417">
        <v>280</v>
      </c>
      <c r="K370" s="227">
        <v>280</v>
      </c>
      <c r="L370" s="227">
        <v>280</v>
      </c>
    </row>
    <row r="371" spans="1:12" ht="15.95" customHeight="1" x14ac:dyDescent="0.2">
      <c r="A371" s="41"/>
      <c r="B371" s="41"/>
      <c r="C371" s="137" t="s">
        <v>229</v>
      </c>
      <c r="D371" s="41">
        <v>41</v>
      </c>
      <c r="E371" s="41" t="s">
        <v>257</v>
      </c>
      <c r="F371" s="351">
        <v>4325.1400000000003</v>
      </c>
      <c r="G371" s="351">
        <v>3215.54</v>
      </c>
      <c r="H371" s="227">
        <v>5000</v>
      </c>
      <c r="I371" s="379">
        <v>318</v>
      </c>
      <c r="J371" s="417">
        <v>6400</v>
      </c>
      <c r="K371" s="227">
        <v>6400</v>
      </c>
      <c r="L371" s="227">
        <v>6400</v>
      </c>
    </row>
    <row r="372" spans="1:12" ht="15.95" customHeight="1" x14ac:dyDescent="0.2">
      <c r="A372" s="41"/>
      <c r="B372" s="41"/>
      <c r="C372" s="137">
        <v>636001</v>
      </c>
      <c r="D372" s="41">
        <v>41</v>
      </c>
      <c r="E372" s="41" t="s">
        <v>647</v>
      </c>
      <c r="F372" s="230">
        <v>0</v>
      </c>
      <c r="G372" s="230">
        <v>360</v>
      </c>
      <c r="H372" s="224">
        <v>0</v>
      </c>
      <c r="I372" s="379">
        <v>2020</v>
      </c>
      <c r="J372" s="417">
        <v>0</v>
      </c>
      <c r="K372" s="227">
        <v>0</v>
      </c>
      <c r="L372" s="227">
        <v>0</v>
      </c>
    </row>
    <row r="373" spans="1:12" ht="15.95" customHeight="1" x14ac:dyDescent="0.2">
      <c r="A373" s="41"/>
      <c r="B373" s="41"/>
      <c r="C373" s="137" t="s">
        <v>43</v>
      </c>
      <c r="D373" s="41">
        <v>41</v>
      </c>
      <c r="E373" s="41" t="s">
        <v>582</v>
      </c>
      <c r="F373" s="230">
        <v>0</v>
      </c>
      <c r="G373" s="230">
        <v>2091.6999999999998</v>
      </c>
      <c r="H373" s="224">
        <v>0</v>
      </c>
      <c r="I373" s="379">
        <v>5000</v>
      </c>
      <c r="J373" s="417">
        <v>0</v>
      </c>
      <c r="K373" s="227">
        <v>0</v>
      </c>
      <c r="L373" s="227">
        <v>0</v>
      </c>
    </row>
    <row r="374" spans="1:12" ht="15.95" customHeight="1" x14ac:dyDescent="0.2">
      <c r="A374" s="41"/>
      <c r="B374" s="41"/>
      <c r="C374" s="137" t="s">
        <v>475</v>
      </c>
      <c r="D374" s="41">
        <v>41</v>
      </c>
      <c r="E374" s="41" t="s">
        <v>585</v>
      </c>
      <c r="F374" s="351">
        <v>273</v>
      </c>
      <c r="G374" s="351">
        <v>196</v>
      </c>
      <c r="H374" s="227">
        <v>420</v>
      </c>
      <c r="I374" s="379">
        <v>82</v>
      </c>
      <c r="J374" s="417">
        <v>0</v>
      </c>
      <c r="K374" s="227">
        <v>0</v>
      </c>
      <c r="L374" s="227">
        <v>0</v>
      </c>
    </row>
    <row r="375" spans="1:12" ht="15.95" customHeight="1" x14ac:dyDescent="0.2">
      <c r="A375" s="41"/>
      <c r="B375" s="41"/>
      <c r="C375" s="137">
        <v>637002</v>
      </c>
      <c r="D375" s="41">
        <v>41</v>
      </c>
      <c r="E375" s="183" t="s">
        <v>744</v>
      </c>
      <c r="F375" s="351">
        <v>1000</v>
      </c>
      <c r="G375" s="351">
        <v>1100</v>
      </c>
      <c r="H375" s="227">
        <v>1000</v>
      </c>
      <c r="I375" s="379">
        <v>1000</v>
      </c>
      <c r="J375" s="417">
        <v>1000</v>
      </c>
      <c r="K375" s="227">
        <v>1000</v>
      </c>
      <c r="L375" s="227">
        <v>1000</v>
      </c>
    </row>
    <row r="376" spans="1:12" ht="15.95" customHeight="1" x14ac:dyDescent="0.2">
      <c r="A376" s="41"/>
      <c r="B376" s="41"/>
      <c r="C376" s="137" t="s">
        <v>168</v>
      </c>
      <c r="D376" s="41">
        <v>41</v>
      </c>
      <c r="E376" s="41" t="s">
        <v>598</v>
      </c>
      <c r="F376" s="351">
        <v>360</v>
      </c>
      <c r="G376" s="351">
        <v>270</v>
      </c>
      <c r="H376" s="227">
        <v>360</v>
      </c>
      <c r="I376" s="379">
        <v>360</v>
      </c>
      <c r="J376" s="417">
        <v>360</v>
      </c>
      <c r="K376" s="227">
        <v>360</v>
      </c>
      <c r="L376" s="227">
        <v>360</v>
      </c>
    </row>
    <row r="377" spans="1:12" ht="15.95" customHeight="1" x14ac:dyDescent="0.2">
      <c r="A377" s="41"/>
      <c r="B377" s="41"/>
      <c r="C377" s="184" t="s">
        <v>829</v>
      </c>
      <c r="D377" s="41"/>
      <c r="E377" s="183" t="s">
        <v>830</v>
      </c>
      <c r="F377" s="357">
        <v>0</v>
      </c>
      <c r="G377" s="357">
        <v>2300</v>
      </c>
      <c r="H377" s="240">
        <v>0</v>
      </c>
      <c r="I377" s="392">
        <v>560</v>
      </c>
      <c r="J377" s="430">
        <v>0</v>
      </c>
      <c r="K377" s="240">
        <v>0</v>
      </c>
      <c r="L377" s="240">
        <v>0</v>
      </c>
    </row>
    <row r="378" spans="1:12" ht="15.95" customHeight="1" x14ac:dyDescent="0.2">
      <c r="A378" s="41"/>
      <c r="B378" s="41"/>
      <c r="C378" s="191" t="s">
        <v>475</v>
      </c>
      <c r="D378" s="187">
        <v>41</v>
      </c>
      <c r="E378" s="187" t="s">
        <v>690</v>
      </c>
      <c r="F378" s="358">
        <v>321.39999999999998</v>
      </c>
      <c r="G378" s="358">
        <v>262.5</v>
      </c>
      <c r="H378" s="231">
        <v>427</v>
      </c>
      <c r="I378" s="392">
        <v>0</v>
      </c>
      <c r="J378" s="430">
        <v>0</v>
      </c>
      <c r="K378" s="231">
        <v>0</v>
      </c>
      <c r="L378" s="231">
        <v>0</v>
      </c>
    </row>
    <row r="379" spans="1:12" ht="15.95" customHeight="1" x14ac:dyDescent="0.2">
      <c r="A379" s="41"/>
      <c r="B379" s="41"/>
      <c r="C379" s="191">
        <v>633006</v>
      </c>
      <c r="D379" s="187">
        <v>41</v>
      </c>
      <c r="E379" s="187" t="s">
        <v>743</v>
      </c>
      <c r="F379" s="358">
        <v>0</v>
      </c>
      <c r="G379" s="358">
        <v>208.27</v>
      </c>
      <c r="H379" s="231">
        <v>0</v>
      </c>
      <c r="I379" s="392">
        <v>100</v>
      </c>
      <c r="J379" s="430">
        <v>100</v>
      </c>
      <c r="K379" s="231">
        <v>100</v>
      </c>
      <c r="L379" s="231">
        <v>100</v>
      </c>
    </row>
    <row r="380" spans="1:12" ht="15.95" customHeight="1" x14ac:dyDescent="0.2">
      <c r="A380" s="41"/>
      <c r="B380" s="41"/>
      <c r="C380" s="137">
        <v>633006</v>
      </c>
      <c r="D380" s="41">
        <v>41</v>
      </c>
      <c r="E380" s="41" t="s">
        <v>672</v>
      </c>
      <c r="F380" s="230">
        <v>249.81</v>
      </c>
      <c r="G380" s="230">
        <v>172.32</v>
      </c>
      <c r="H380" s="224">
        <v>1300</v>
      </c>
      <c r="I380" s="379">
        <v>1300</v>
      </c>
      <c r="J380" s="417">
        <v>0</v>
      </c>
      <c r="K380" s="224">
        <v>0</v>
      </c>
      <c r="L380" s="224">
        <v>0</v>
      </c>
    </row>
    <row r="381" spans="1:12" ht="15.95" customHeight="1" x14ac:dyDescent="0.2">
      <c r="A381" s="42"/>
      <c r="B381" s="42"/>
      <c r="C381" s="138">
        <v>633006</v>
      </c>
      <c r="D381" s="42">
        <v>41</v>
      </c>
      <c r="E381" s="41" t="s">
        <v>648</v>
      </c>
      <c r="F381" s="230">
        <v>68</v>
      </c>
      <c r="G381" s="230">
        <v>0</v>
      </c>
      <c r="H381" s="224">
        <v>28</v>
      </c>
      <c r="I381" s="379">
        <v>28</v>
      </c>
      <c r="J381" s="417">
        <v>28</v>
      </c>
      <c r="K381" s="224">
        <v>28</v>
      </c>
      <c r="L381" s="224">
        <v>28</v>
      </c>
    </row>
    <row r="382" spans="1:12" ht="15.95" customHeight="1" x14ac:dyDescent="0.2">
      <c r="A382" s="41"/>
      <c r="B382" s="41"/>
      <c r="C382" s="137" t="s">
        <v>583</v>
      </c>
      <c r="D382" s="41">
        <v>41</v>
      </c>
      <c r="E382" s="41" t="s">
        <v>584</v>
      </c>
      <c r="F382" s="353">
        <v>96.24</v>
      </c>
      <c r="G382" s="353">
        <v>86.89</v>
      </c>
      <c r="H382" s="208">
        <v>130</v>
      </c>
      <c r="I382" s="384">
        <v>130</v>
      </c>
      <c r="J382" s="422">
        <v>130</v>
      </c>
      <c r="K382" s="208">
        <v>130</v>
      </c>
      <c r="L382" s="208">
        <v>130</v>
      </c>
    </row>
    <row r="383" spans="1:12" ht="15.95" customHeight="1" x14ac:dyDescent="0.2">
      <c r="A383" s="42"/>
      <c r="B383" s="42"/>
      <c r="C383" s="62">
        <v>637004</v>
      </c>
      <c r="D383" s="42">
        <v>41</v>
      </c>
      <c r="E383" s="41" t="s">
        <v>600</v>
      </c>
      <c r="F383" s="353">
        <v>1440</v>
      </c>
      <c r="G383" s="353">
        <v>500</v>
      </c>
      <c r="H383" s="208">
        <v>1900</v>
      </c>
      <c r="I383" s="384">
        <v>1900</v>
      </c>
      <c r="J383" s="422">
        <v>1900</v>
      </c>
      <c r="K383" s="208">
        <v>1900</v>
      </c>
      <c r="L383" s="208">
        <v>1900</v>
      </c>
    </row>
    <row r="384" spans="1:12" ht="15.95" customHeight="1" x14ac:dyDescent="0.2">
      <c r="A384" s="42"/>
      <c r="B384" s="42"/>
      <c r="C384" s="62">
        <v>635006</v>
      </c>
      <c r="D384" s="42">
        <v>41</v>
      </c>
      <c r="E384" s="183" t="s">
        <v>968</v>
      </c>
      <c r="F384" s="353">
        <v>0</v>
      </c>
      <c r="G384" s="353">
        <v>2128.6999999999998</v>
      </c>
      <c r="H384" s="208">
        <v>0</v>
      </c>
      <c r="I384" s="384">
        <v>331</v>
      </c>
      <c r="J384" s="422">
        <v>0</v>
      </c>
      <c r="K384" s="208">
        <v>0</v>
      </c>
      <c r="L384" s="208">
        <v>0</v>
      </c>
    </row>
    <row r="385" spans="1:23" ht="15.95" customHeight="1" x14ac:dyDescent="0.2">
      <c r="A385" s="42"/>
      <c r="B385" s="42"/>
      <c r="C385" s="62">
        <v>633010</v>
      </c>
      <c r="D385" s="42">
        <v>41</v>
      </c>
      <c r="E385" s="183" t="s">
        <v>745</v>
      </c>
      <c r="F385" s="354">
        <v>385</v>
      </c>
      <c r="G385" s="354">
        <v>308.22000000000003</v>
      </c>
      <c r="H385" s="232">
        <v>385</v>
      </c>
      <c r="I385" s="384">
        <v>385</v>
      </c>
      <c r="J385" s="422">
        <v>385</v>
      </c>
      <c r="K385" s="232">
        <v>385</v>
      </c>
      <c r="L385" s="232">
        <v>385</v>
      </c>
    </row>
    <row r="386" spans="1:23" ht="15.95" customHeight="1" x14ac:dyDescent="0.2">
      <c r="A386" s="42"/>
      <c r="B386" s="42"/>
      <c r="C386" s="194" t="s">
        <v>920</v>
      </c>
      <c r="D386" s="42">
        <v>41</v>
      </c>
      <c r="E386" s="183" t="s">
        <v>921</v>
      </c>
      <c r="F386" s="351">
        <v>0</v>
      </c>
      <c r="G386" s="351">
        <v>0</v>
      </c>
      <c r="H386" s="227">
        <v>0</v>
      </c>
      <c r="I386" s="379">
        <v>700</v>
      </c>
      <c r="J386" s="417">
        <v>0</v>
      </c>
      <c r="K386" s="227">
        <v>0</v>
      </c>
      <c r="L386" s="227">
        <v>0</v>
      </c>
    </row>
    <row r="387" spans="1:23" ht="15.95" customHeight="1" x14ac:dyDescent="0.2">
      <c r="A387" s="42"/>
      <c r="B387" s="42"/>
      <c r="C387" s="194" t="s">
        <v>46</v>
      </c>
      <c r="D387" s="42">
        <v>41</v>
      </c>
      <c r="E387" s="183" t="s">
        <v>966</v>
      </c>
      <c r="F387" s="351">
        <v>0</v>
      </c>
      <c r="G387" s="351">
        <v>0</v>
      </c>
      <c r="H387" s="227">
        <v>0</v>
      </c>
      <c r="I387" s="379">
        <v>131</v>
      </c>
      <c r="J387" s="417">
        <v>0</v>
      </c>
      <c r="K387" s="227">
        <v>0</v>
      </c>
      <c r="L387" s="227">
        <v>0</v>
      </c>
    </row>
    <row r="388" spans="1:23" ht="15.95" customHeight="1" x14ac:dyDescent="0.2">
      <c r="A388" s="129" t="s">
        <v>388</v>
      </c>
      <c r="B388" s="41"/>
      <c r="C388" s="61"/>
      <c r="D388" s="41"/>
      <c r="E388" s="43" t="s">
        <v>65</v>
      </c>
      <c r="F388" s="252">
        <v>99829.58</v>
      </c>
      <c r="G388" s="252">
        <v>92851.88</v>
      </c>
      <c r="H388" s="225">
        <f>SUM(H356:H387)</f>
        <v>85270</v>
      </c>
      <c r="I388" s="381">
        <f t="shared" ref="I388" si="16">SUM(I356:I387)</f>
        <v>112089</v>
      </c>
      <c r="J388" s="419">
        <f>SUM(J357:J387)</f>
        <v>97786</v>
      </c>
      <c r="K388" s="225">
        <f>SUM(K357:K387)</f>
        <v>97786</v>
      </c>
      <c r="L388" s="225">
        <f>SUM(L357:L387)</f>
        <v>97786</v>
      </c>
      <c r="M388" s="39">
        <f>SUM(G388)</f>
        <v>92851.88</v>
      </c>
      <c r="N388" s="39">
        <f>SUM(H388)</f>
        <v>85270</v>
      </c>
      <c r="O388" s="39">
        <f>SUM(I388)</f>
        <v>112089</v>
      </c>
      <c r="P388" s="39">
        <f>SUM(J388)</f>
        <v>97786</v>
      </c>
      <c r="Q388" s="39"/>
      <c r="R388" s="39"/>
      <c r="S388" s="4"/>
      <c r="T388" s="4"/>
      <c r="U388" s="4"/>
      <c r="V388" s="4"/>
      <c r="W388" s="4"/>
    </row>
    <row r="389" spans="1:23" s="8" customFormat="1" ht="15.95" customHeight="1" x14ac:dyDescent="0.2">
      <c r="A389" s="76" t="s">
        <v>290</v>
      </c>
      <c r="B389" s="51"/>
      <c r="C389" s="84"/>
      <c r="D389" s="65"/>
      <c r="E389" s="65"/>
      <c r="F389" s="163"/>
      <c r="G389" s="163"/>
      <c r="H389" s="5"/>
      <c r="I389" s="383"/>
      <c r="J389" s="421"/>
      <c r="K389" s="5"/>
      <c r="L389" s="5"/>
    </row>
    <row r="390" spans="1:23" s="3" customFormat="1" ht="15.95" customHeight="1" x14ac:dyDescent="0.2">
      <c r="A390" s="77"/>
      <c r="B390" s="77" t="s">
        <v>389</v>
      </c>
      <c r="C390" s="91"/>
      <c r="D390" s="92"/>
      <c r="E390" s="77"/>
      <c r="F390" s="285"/>
      <c r="G390" s="285"/>
      <c r="H390" s="226"/>
      <c r="I390" s="382"/>
      <c r="J390" s="420"/>
      <c r="K390" s="226"/>
      <c r="L390" s="226"/>
    </row>
    <row r="391" spans="1:23" ht="15" customHeight="1" x14ac:dyDescent="0.2">
      <c r="A391" s="44"/>
      <c r="B391" s="82" t="s">
        <v>150</v>
      </c>
      <c r="C391" s="63"/>
      <c r="D391" s="50"/>
      <c r="E391" s="50" t="s">
        <v>151</v>
      </c>
      <c r="F391" s="230"/>
      <c r="G391" s="230"/>
      <c r="H391" s="224"/>
      <c r="I391" s="379"/>
      <c r="J391" s="417"/>
      <c r="K391" s="224"/>
      <c r="L391" s="224"/>
    </row>
    <row r="392" spans="1:23" ht="15" customHeight="1" x14ac:dyDescent="0.2">
      <c r="A392" s="129" t="s">
        <v>390</v>
      </c>
      <c r="B392" s="52"/>
      <c r="C392" s="61">
        <v>632001</v>
      </c>
      <c r="D392" s="41">
        <v>41</v>
      </c>
      <c r="E392" s="41" t="s">
        <v>464</v>
      </c>
      <c r="F392" s="230">
        <v>171.13</v>
      </c>
      <c r="G392" s="230">
        <v>274.85000000000002</v>
      </c>
      <c r="H392" s="224">
        <v>600</v>
      </c>
      <c r="I392" s="379">
        <v>400</v>
      </c>
      <c r="J392" s="417">
        <v>400</v>
      </c>
      <c r="K392" s="224">
        <v>400</v>
      </c>
      <c r="L392" s="224">
        <v>400</v>
      </c>
    </row>
    <row r="393" spans="1:23" ht="15" customHeight="1" x14ac:dyDescent="0.2">
      <c r="A393" s="75"/>
      <c r="B393" s="52"/>
      <c r="C393" s="61">
        <v>635006</v>
      </c>
      <c r="D393" s="41">
        <v>41</v>
      </c>
      <c r="E393" s="41" t="s">
        <v>463</v>
      </c>
      <c r="F393" s="353">
        <v>1335.29</v>
      </c>
      <c r="G393" s="353">
        <v>280.13</v>
      </c>
      <c r="H393" s="208">
        <v>500</v>
      </c>
      <c r="I393" s="384">
        <v>500</v>
      </c>
      <c r="J393" s="422">
        <v>200</v>
      </c>
      <c r="K393" s="208">
        <v>200</v>
      </c>
      <c r="L393" s="208">
        <v>200</v>
      </c>
    </row>
    <row r="394" spans="1:23" ht="15" customHeight="1" x14ac:dyDescent="0.2">
      <c r="A394" s="75"/>
      <c r="B394" s="52"/>
      <c r="C394" s="61">
        <v>637004</v>
      </c>
      <c r="D394" s="41">
        <v>41</v>
      </c>
      <c r="E394" s="183" t="s">
        <v>980</v>
      </c>
      <c r="F394" s="353">
        <v>0</v>
      </c>
      <c r="G394" s="353">
        <v>0</v>
      </c>
      <c r="H394" s="208">
        <v>0</v>
      </c>
      <c r="I394" s="384">
        <v>217</v>
      </c>
      <c r="J394" s="422">
        <v>0</v>
      </c>
      <c r="K394" s="208">
        <v>0</v>
      </c>
      <c r="L394" s="208">
        <v>0</v>
      </c>
    </row>
    <row r="395" spans="1:23" ht="15" customHeight="1" x14ac:dyDescent="0.2">
      <c r="A395" s="75"/>
      <c r="B395" s="52"/>
      <c r="C395" s="193" t="s">
        <v>109</v>
      </c>
      <c r="D395" s="41">
        <v>41</v>
      </c>
      <c r="E395" s="183" t="s">
        <v>989</v>
      </c>
      <c r="F395" s="353">
        <v>0</v>
      </c>
      <c r="G395" s="353">
        <v>0</v>
      </c>
      <c r="H395" s="208">
        <v>200</v>
      </c>
      <c r="I395" s="384">
        <v>200</v>
      </c>
      <c r="J395" s="422">
        <v>200</v>
      </c>
      <c r="K395" s="208">
        <v>200</v>
      </c>
      <c r="L395" s="208">
        <v>200</v>
      </c>
    </row>
    <row r="396" spans="1:23" ht="15" customHeight="1" x14ac:dyDescent="0.2">
      <c r="A396" s="75"/>
      <c r="B396" s="52"/>
      <c r="C396" s="137" t="s">
        <v>44</v>
      </c>
      <c r="D396" s="41">
        <v>41</v>
      </c>
      <c r="E396" s="183" t="s">
        <v>820</v>
      </c>
      <c r="F396" s="351">
        <v>610.79999999999995</v>
      </c>
      <c r="G396" s="351">
        <v>0</v>
      </c>
      <c r="H396" s="227">
        <v>200</v>
      </c>
      <c r="I396" s="379">
        <v>200</v>
      </c>
      <c r="J396" s="417">
        <v>200</v>
      </c>
      <c r="K396" s="227">
        <v>200</v>
      </c>
      <c r="L396" s="227">
        <v>200</v>
      </c>
    </row>
    <row r="397" spans="1:23" ht="15" customHeight="1" x14ac:dyDescent="0.2">
      <c r="A397" s="75"/>
      <c r="B397" s="52"/>
      <c r="C397" s="137" t="s">
        <v>95</v>
      </c>
      <c r="D397" s="41">
        <v>41</v>
      </c>
      <c r="E397" s="41" t="s">
        <v>586</v>
      </c>
      <c r="F397" s="230">
        <v>4155.9799999999996</v>
      </c>
      <c r="G397" s="230">
        <v>3704.33</v>
      </c>
      <c r="H397" s="224">
        <v>3593</v>
      </c>
      <c r="I397" s="379">
        <v>4100</v>
      </c>
      <c r="J397" s="417">
        <v>4100</v>
      </c>
      <c r="K397" s="224">
        <v>4100</v>
      </c>
      <c r="L397" s="224">
        <v>4100</v>
      </c>
    </row>
    <row r="398" spans="1:23" ht="15" customHeight="1" x14ac:dyDescent="0.2">
      <c r="A398" s="75"/>
      <c r="B398" s="52"/>
      <c r="C398" s="137" t="s">
        <v>507</v>
      </c>
      <c r="D398" s="41">
        <v>41</v>
      </c>
      <c r="E398" s="41" t="s">
        <v>587</v>
      </c>
      <c r="F398" s="230">
        <v>246.96</v>
      </c>
      <c r="G398" s="230">
        <v>416.82</v>
      </c>
      <c r="H398" s="224">
        <v>320</v>
      </c>
      <c r="I398" s="379">
        <v>465</v>
      </c>
      <c r="J398" s="417">
        <v>465</v>
      </c>
      <c r="K398" s="224">
        <v>465</v>
      </c>
      <c r="L398" s="224">
        <v>465</v>
      </c>
    </row>
    <row r="399" spans="1:23" ht="15" customHeight="1" x14ac:dyDescent="0.2">
      <c r="A399" s="75"/>
      <c r="B399" s="52"/>
      <c r="C399" s="184" t="s">
        <v>712</v>
      </c>
      <c r="D399" s="41">
        <v>41</v>
      </c>
      <c r="E399" s="183" t="s">
        <v>997</v>
      </c>
      <c r="F399" s="353">
        <v>0</v>
      </c>
      <c r="G399" s="353">
        <v>2040</v>
      </c>
      <c r="H399" s="208">
        <v>500</v>
      </c>
      <c r="I399" s="384">
        <v>500</v>
      </c>
      <c r="J399" s="422">
        <v>500</v>
      </c>
      <c r="K399" s="208">
        <v>500</v>
      </c>
      <c r="L399" s="208">
        <v>500</v>
      </c>
    </row>
    <row r="400" spans="1:23" ht="15" customHeight="1" x14ac:dyDescent="0.2">
      <c r="A400" s="75"/>
      <c r="B400" s="52"/>
      <c r="C400" s="184" t="s">
        <v>713</v>
      </c>
      <c r="D400" s="41">
        <v>41</v>
      </c>
      <c r="E400" s="183" t="s">
        <v>972</v>
      </c>
      <c r="F400" s="353">
        <v>0</v>
      </c>
      <c r="G400" s="353">
        <v>1021.2</v>
      </c>
      <c r="H400" s="208">
        <v>0</v>
      </c>
      <c r="I400" s="384">
        <v>183</v>
      </c>
      <c r="J400" s="422">
        <v>0</v>
      </c>
      <c r="K400" s="208">
        <v>0</v>
      </c>
      <c r="L400" s="208">
        <v>0</v>
      </c>
    </row>
    <row r="401" spans="1:12" ht="15" customHeight="1" x14ac:dyDescent="0.2">
      <c r="A401" s="75"/>
      <c r="B401" s="52"/>
      <c r="C401" s="184" t="s">
        <v>746</v>
      </c>
      <c r="D401" s="41">
        <v>41</v>
      </c>
      <c r="E401" s="183" t="s">
        <v>973</v>
      </c>
      <c r="F401" s="353">
        <v>0</v>
      </c>
      <c r="G401" s="353">
        <v>678.9</v>
      </c>
      <c r="H401" s="208">
        <v>0</v>
      </c>
      <c r="I401" s="384">
        <v>896</v>
      </c>
      <c r="J401" s="422">
        <v>0</v>
      </c>
      <c r="K401" s="208">
        <v>0</v>
      </c>
      <c r="L401" s="208">
        <v>0</v>
      </c>
    </row>
    <row r="402" spans="1:12" ht="15" customHeight="1" x14ac:dyDescent="0.2">
      <c r="A402" s="75"/>
      <c r="B402" s="52"/>
      <c r="C402" s="184" t="s">
        <v>46</v>
      </c>
      <c r="D402" s="41">
        <v>41</v>
      </c>
      <c r="E402" s="183" t="s">
        <v>974</v>
      </c>
      <c r="F402" s="353">
        <v>0</v>
      </c>
      <c r="G402" s="353">
        <v>0</v>
      </c>
      <c r="H402" s="208">
        <v>0</v>
      </c>
      <c r="I402" s="384">
        <v>8963</v>
      </c>
      <c r="J402" s="422">
        <v>5000</v>
      </c>
      <c r="K402" s="208">
        <v>5000</v>
      </c>
      <c r="L402" s="208">
        <v>5000</v>
      </c>
    </row>
    <row r="403" spans="1:12" ht="15" customHeight="1" x14ac:dyDescent="0.2">
      <c r="A403" s="75"/>
      <c r="B403" s="52"/>
      <c r="C403" s="137">
        <v>634004</v>
      </c>
      <c r="D403" s="41">
        <v>41</v>
      </c>
      <c r="E403" s="41" t="s">
        <v>508</v>
      </c>
      <c r="F403" s="353">
        <v>649.79999999999995</v>
      </c>
      <c r="G403" s="353">
        <v>366.72</v>
      </c>
      <c r="H403" s="208">
        <v>367</v>
      </c>
      <c r="I403" s="384">
        <v>367</v>
      </c>
      <c r="J403" s="422">
        <v>367</v>
      </c>
      <c r="K403" s="208">
        <v>367</v>
      </c>
      <c r="L403" s="208">
        <v>367</v>
      </c>
    </row>
    <row r="404" spans="1:12" ht="15" customHeight="1" x14ac:dyDescent="0.2">
      <c r="A404" s="75"/>
      <c r="B404" s="52"/>
      <c r="C404" s="137">
        <v>637005</v>
      </c>
      <c r="D404" s="41">
        <v>41</v>
      </c>
      <c r="E404" s="202" t="s">
        <v>663</v>
      </c>
      <c r="F404" s="353">
        <v>19534.009999999998</v>
      </c>
      <c r="G404" s="353">
        <v>27892.07</v>
      </c>
      <c r="H404" s="208">
        <v>20000</v>
      </c>
      <c r="I404" s="384">
        <v>20000</v>
      </c>
      <c r="J404" s="422">
        <v>20000</v>
      </c>
      <c r="K404" s="208">
        <v>20000</v>
      </c>
      <c r="L404" s="208">
        <v>20000</v>
      </c>
    </row>
    <row r="405" spans="1:12" ht="15" customHeight="1" x14ac:dyDescent="0.2">
      <c r="A405" s="75"/>
      <c r="B405" s="52"/>
      <c r="C405" s="137" t="s">
        <v>42</v>
      </c>
      <c r="D405" s="41">
        <v>41</v>
      </c>
      <c r="E405" s="41" t="s">
        <v>152</v>
      </c>
      <c r="F405" s="353">
        <v>5081.93</v>
      </c>
      <c r="G405" s="353">
        <v>1785.48</v>
      </c>
      <c r="H405" s="208">
        <v>4000</v>
      </c>
      <c r="I405" s="384">
        <v>4000</v>
      </c>
      <c r="J405" s="422">
        <v>4000</v>
      </c>
      <c r="K405" s="208">
        <v>4000</v>
      </c>
      <c r="L405" s="208">
        <v>4000</v>
      </c>
    </row>
    <row r="406" spans="1:12" ht="15" customHeight="1" x14ac:dyDescent="0.2">
      <c r="A406" s="88"/>
      <c r="B406" s="80"/>
      <c r="C406" s="138" t="s">
        <v>41</v>
      </c>
      <c r="D406" s="42">
        <v>41</v>
      </c>
      <c r="E406" s="42" t="s">
        <v>219</v>
      </c>
      <c r="F406" s="353">
        <v>461.78</v>
      </c>
      <c r="G406" s="353">
        <v>671.32</v>
      </c>
      <c r="H406" s="208">
        <v>1924</v>
      </c>
      <c r="I406" s="384">
        <v>1924</v>
      </c>
      <c r="J406" s="422">
        <v>0</v>
      </c>
      <c r="K406" s="208">
        <v>0</v>
      </c>
      <c r="L406" s="208">
        <v>0</v>
      </c>
    </row>
    <row r="407" spans="1:12" ht="15" customHeight="1" x14ac:dyDescent="0.2">
      <c r="A407" s="88"/>
      <c r="B407" s="80"/>
      <c r="C407" s="138" t="s">
        <v>588</v>
      </c>
      <c r="D407" s="42">
        <v>41</v>
      </c>
      <c r="E407" s="42" t="s">
        <v>589</v>
      </c>
      <c r="F407" s="230">
        <v>21.39</v>
      </c>
      <c r="G407" s="230">
        <v>35.340000000000003</v>
      </c>
      <c r="H407" s="224">
        <v>536</v>
      </c>
      <c r="I407" s="379">
        <v>26</v>
      </c>
      <c r="J407" s="417">
        <v>26</v>
      </c>
      <c r="K407" s="224">
        <v>26</v>
      </c>
      <c r="L407" s="224">
        <v>26</v>
      </c>
    </row>
    <row r="408" spans="1:12" ht="15" customHeight="1" x14ac:dyDescent="0.2">
      <c r="A408" s="88"/>
      <c r="B408" s="80"/>
      <c r="C408" s="138">
        <v>636002</v>
      </c>
      <c r="D408" s="42">
        <v>41</v>
      </c>
      <c r="E408" s="42" t="s">
        <v>590</v>
      </c>
      <c r="F408" s="230">
        <v>2124</v>
      </c>
      <c r="G408" s="230">
        <v>2653.6</v>
      </c>
      <c r="H408" s="224">
        <v>2032</v>
      </c>
      <c r="I408" s="379">
        <v>2610</v>
      </c>
      <c r="J408" s="417">
        <v>2610</v>
      </c>
      <c r="K408" s="224">
        <v>2610</v>
      </c>
      <c r="L408" s="224">
        <v>2610</v>
      </c>
    </row>
    <row r="409" spans="1:12" ht="15" customHeight="1" x14ac:dyDescent="0.2">
      <c r="A409" s="88"/>
      <c r="B409" s="80"/>
      <c r="C409" s="62">
        <v>633006</v>
      </c>
      <c r="D409" s="42">
        <v>41</v>
      </c>
      <c r="E409" s="42" t="s">
        <v>654</v>
      </c>
      <c r="F409" s="353">
        <v>1500.78</v>
      </c>
      <c r="G409" s="353">
        <v>207.01</v>
      </c>
      <c r="H409" s="208">
        <v>2600</v>
      </c>
      <c r="I409" s="384">
        <v>2600</v>
      </c>
      <c r="J409" s="422">
        <v>2600</v>
      </c>
      <c r="K409" s="208">
        <v>2600</v>
      </c>
      <c r="L409" s="208">
        <v>2600</v>
      </c>
    </row>
    <row r="410" spans="1:12" ht="15" customHeight="1" x14ac:dyDescent="0.2">
      <c r="A410" s="88"/>
      <c r="B410" s="80"/>
      <c r="C410" s="62">
        <v>642014</v>
      </c>
      <c r="D410" s="42">
        <v>41</v>
      </c>
      <c r="E410" s="42" t="s">
        <v>677</v>
      </c>
      <c r="F410" s="353">
        <v>2400</v>
      </c>
      <c r="G410" s="353">
        <v>3734.4</v>
      </c>
      <c r="H410" s="208">
        <v>3734</v>
      </c>
      <c r="I410" s="384">
        <v>2960</v>
      </c>
      <c r="J410" s="422">
        <v>2960</v>
      </c>
      <c r="K410" s="208">
        <v>2960</v>
      </c>
      <c r="L410" s="208">
        <v>2960</v>
      </c>
    </row>
    <row r="411" spans="1:12" ht="15" customHeight="1" x14ac:dyDescent="0.2">
      <c r="A411" s="88"/>
      <c r="B411" s="80"/>
      <c r="C411" s="192">
        <v>637005</v>
      </c>
      <c r="D411" s="190">
        <v>111</v>
      </c>
      <c r="E411" s="190" t="s">
        <v>816</v>
      </c>
      <c r="F411" s="353">
        <v>12000</v>
      </c>
      <c r="G411" s="353">
        <v>0</v>
      </c>
      <c r="H411" s="208">
        <v>12000</v>
      </c>
      <c r="I411" s="384">
        <v>10829</v>
      </c>
      <c r="J411" s="422">
        <v>0</v>
      </c>
      <c r="K411" s="208">
        <v>0</v>
      </c>
      <c r="L411" s="208">
        <v>0</v>
      </c>
    </row>
    <row r="412" spans="1:12" ht="15" customHeight="1" x14ac:dyDescent="0.2">
      <c r="A412" s="88"/>
      <c r="B412" s="80"/>
      <c r="C412" s="192">
        <v>637005</v>
      </c>
      <c r="D412" s="190" t="s">
        <v>681</v>
      </c>
      <c r="E412" s="190" t="s">
        <v>818</v>
      </c>
      <c r="F412" s="353">
        <v>1000</v>
      </c>
      <c r="G412" s="353">
        <v>0</v>
      </c>
      <c r="H412" s="208">
        <v>1000</v>
      </c>
      <c r="I412" s="384">
        <v>1200</v>
      </c>
      <c r="J412" s="422">
        <v>0</v>
      </c>
      <c r="K412" s="208">
        <v>0</v>
      </c>
      <c r="L412" s="208">
        <v>0</v>
      </c>
    </row>
    <row r="413" spans="1:12" ht="15" customHeight="1" x14ac:dyDescent="0.2">
      <c r="A413" s="88"/>
      <c r="B413" s="80"/>
      <c r="C413" s="192">
        <v>637005</v>
      </c>
      <c r="D413" s="190" t="s">
        <v>681</v>
      </c>
      <c r="E413" s="190" t="s">
        <v>819</v>
      </c>
      <c r="F413" s="353">
        <v>1200</v>
      </c>
      <c r="G413" s="353">
        <v>0</v>
      </c>
      <c r="H413" s="208">
        <v>1200</v>
      </c>
      <c r="I413" s="384">
        <v>4200</v>
      </c>
      <c r="J413" s="422">
        <v>0</v>
      </c>
      <c r="K413" s="208">
        <v>0</v>
      </c>
      <c r="L413" s="208">
        <v>0</v>
      </c>
    </row>
    <row r="414" spans="1:12" ht="15" customHeight="1" x14ac:dyDescent="0.2">
      <c r="A414" s="88"/>
      <c r="B414" s="80"/>
      <c r="C414" s="192">
        <v>637005</v>
      </c>
      <c r="D414" s="190">
        <v>41</v>
      </c>
      <c r="E414" s="190" t="s">
        <v>817</v>
      </c>
      <c r="F414" s="353">
        <v>3351.01</v>
      </c>
      <c r="G414" s="353">
        <v>0</v>
      </c>
      <c r="H414" s="208">
        <v>3000</v>
      </c>
      <c r="I414" s="384">
        <v>1298</v>
      </c>
      <c r="J414" s="422">
        <v>0</v>
      </c>
      <c r="K414" s="208">
        <v>0</v>
      </c>
      <c r="L414" s="208">
        <v>0</v>
      </c>
    </row>
    <row r="415" spans="1:12" ht="15" customHeight="1" x14ac:dyDescent="0.2">
      <c r="A415" s="88"/>
      <c r="B415" s="80"/>
      <c r="C415" s="192" t="s">
        <v>898</v>
      </c>
      <c r="D415" s="190">
        <v>41</v>
      </c>
      <c r="E415" s="190" t="s">
        <v>990</v>
      </c>
      <c r="F415" s="353">
        <v>0</v>
      </c>
      <c r="G415" s="353">
        <v>0</v>
      </c>
      <c r="H415" s="208">
        <v>0</v>
      </c>
      <c r="I415" s="384">
        <v>200</v>
      </c>
      <c r="J415" s="422">
        <v>200</v>
      </c>
      <c r="K415" s="208">
        <v>200</v>
      </c>
      <c r="L415" s="208">
        <v>200</v>
      </c>
    </row>
    <row r="416" spans="1:12" ht="15" customHeight="1" x14ac:dyDescent="0.2">
      <c r="A416" s="88"/>
      <c r="B416" s="80"/>
      <c r="C416" s="192" t="s">
        <v>970</v>
      </c>
      <c r="D416" s="190">
        <v>41</v>
      </c>
      <c r="E416" s="190" t="s">
        <v>971</v>
      </c>
      <c r="F416" s="353">
        <v>0</v>
      </c>
      <c r="G416" s="353">
        <v>0</v>
      </c>
      <c r="H416" s="208">
        <v>0</v>
      </c>
      <c r="I416" s="384">
        <v>65</v>
      </c>
      <c r="J416" s="422">
        <v>65</v>
      </c>
      <c r="K416" s="208">
        <v>65</v>
      </c>
      <c r="L416" s="208">
        <v>65</v>
      </c>
    </row>
    <row r="417" spans="1:23" ht="15" customHeight="1" x14ac:dyDescent="0.2">
      <c r="A417" s="88"/>
      <c r="B417" s="80"/>
      <c r="C417" s="192" t="s">
        <v>987</v>
      </c>
      <c r="D417" s="190">
        <v>41</v>
      </c>
      <c r="E417" s="190" t="s">
        <v>988</v>
      </c>
      <c r="F417" s="353">
        <v>0</v>
      </c>
      <c r="G417" s="353">
        <v>0</v>
      </c>
      <c r="H417" s="208">
        <v>0</v>
      </c>
      <c r="I417" s="384">
        <v>564</v>
      </c>
      <c r="J417" s="422">
        <v>0</v>
      </c>
      <c r="K417" s="208">
        <v>0</v>
      </c>
      <c r="L417" s="208">
        <v>0</v>
      </c>
    </row>
    <row r="418" spans="1:23" ht="15" customHeight="1" x14ac:dyDescent="0.2">
      <c r="A418" s="88"/>
      <c r="B418" s="80"/>
      <c r="C418" s="192" t="s">
        <v>975</v>
      </c>
      <c r="D418" s="190">
        <v>41</v>
      </c>
      <c r="E418" s="190" t="s">
        <v>976</v>
      </c>
      <c r="F418" s="353">
        <v>0</v>
      </c>
      <c r="G418" s="353">
        <v>0</v>
      </c>
      <c r="H418" s="208">
        <v>0</v>
      </c>
      <c r="I418" s="384">
        <v>240</v>
      </c>
      <c r="J418" s="422">
        <v>240</v>
      </c>
      <c r="K418" s="208">
        <v>240</v>
      </c>
      <c r="L418" s="208">
        <v>240</v>
      </c>
    </row>
    <row r="419" spans="1:23" ht="15" customHeight="1" x14ac:dyDescent="0.2">
      <c r="A419" s="88"/>
      <c r="B419" s="80"/>
      <c r="C419" s="192">
        <v>637002</v>
      </c>
      <c r="D419" s="190">
        <v>41</v>
      </c>
      <c r="E419" s="190" t="s">
        <v>977</v>
      </c>
      <c r="F419" s="353">
        <v>0</v>
      </c>
      <c r="G419" s="353">
        <v>0</v>
      </c>
      <c r="H419" s="208">
        <v>0</v>
      </c>
      <c r="I419" s="384">
        <v>177</v>
      </c>
      <c r="J419" s="422">
        <v>177</v>
      </c>
      <c r="K419" s="208">
        <v>177</v>
      </c>
      <c r="L419" s="208">
        <v>177</v>
      </c>
    </row>
    <row r="420" spans="1:23" ht="15" customHeight="1" x14ac:dyDescent="0.2">
      <c r="A420" s="88"/>
      <c r="B420" s="80"/>
      <c r="C420" s="192" t="s">
        <v>978</v>
      </c>
      <c r="D420" s="190">
        <v>41</v>
      </c>
      <c r="E420" s="190" t="s">
        <v>979</v>
      </c>
      <c r="F420" s="353">
        <v>0</v>
      </c>
      <c r="G420" s="353">
        <v>0</v>
      </c>
      <c r="H420" s="208">
        <v>0</v>
      </c>
      <c r="I420" s="384">
        <v>600</v>
      </c>
      <c r="J420" s="422">
        <v>0</v>
      </c>
      <c r="K420" s="208">
        <v>0</v>
      </c>
      <c r="L420" s="208">
        <v>0</v>
      </c>
    </row>
    <row r="421" spans="1:23" ht="15" customHeight="1" x14ac:dyDescent="0.2">
      <c r="A421" s="88"/>
      <c r="B421" s="80"/>
      <c r="C421" s="192" t="s">
        <v>981</v>
      </c>
      <c r="D421" s="190">
        <v>41</v>
      </c>
      <c r="E421" s="190" t="s">
        <v>982</v>
      </c>
      <c r="F421" s="353">
        <v>0</v>
      </c>
      <c r="G421" s="353">
        <v>0</v>
      </c>
      <c r="H421" s="208">
        <v>0</v>
      </c>
      <c r="I421" s="384">
        <v>1080</v>
      </c>
      <c r="J421" s="422">
        <v>0</v>
      </c>
      <c r="K421" s="208">
        <v>0</v>
      </c>
      <c r="L421" s="208">
        <v>0</v>
      </c>
    </row>
    <row r="422" spans="1:23" ht="15" customHeight="1" x14ac:dyDescent="0.2">
      <c r="A422" s="88"/>
      <c r="B422" s="80"/>
      <c r="C422" s="192" t="s">
        <v>983</v>
      </c>
      <c r="D422" s="190">
        <v>41</v>
      </c>
      <c r="E422" s="190" t="s">
        <v>984</v>
      </c>
      <c r="F422" s="353">
        <v>0</v>
      </c>
      <c r="G422" s="353">
        <v>0</v>
      </c>
      <c r="H422" s="208">
        <v>0</v>
      </c>
      <c r="I422" s="384">
        <v>4452</v>
      </c>
      <c r="J422" s="422">
        <v>0</v>
      </c>
      <c r="K422" s="208">
        <v>0</v>
      </c>
      <c r="L422" s="208">
        <v>0</v>
      </c>
    </row>
    <row r="423" spans="1:23" ht="15" customHeight="1" x14ac:dyDescent="0.2">
      <c r="A423" s="88"/>
      <c r="B423" s="80"/>
      <c r="C423" s="192" t="s">
        <v>985</v>
      </c>
      <c r="D423" s="190">
        <v>41</v>
      </c>
      <c r="E423" s="190" t="s">
        <v>986</v>
      </c>
      <c r="F423" s="353">
        <v>0</v>
      </c>
      <c r="G423" s="353">
        <v>0</v>
      </c>
      <c r="H423" s="208">
        <v>0</v>
      </c>
      <c r="I423" s="384">
        <v>480</v>
      </c>
      <c r="J423" s="422">
        <v>0</v>
      </c>
      <c r="K423" s="208">
        <v>0</v>
      </c>
      <c r="L423" s="208">
        <v>0</v>
      </c>
    </row>
    <row r="424" spans="1:23" ht="15" customHeight="1" x14ac:dyDescent="0.2">
      <c r="A424" s="88"/>
      <c r="B424" s="80"/>
      <c r="C424" s="192" t="s">
        <v>43</v>
      </c>
      <c r="D424" s="190" t="s">
        <v>676</v>
      </c>
      <c r="E424" s="190" t="s">
        <v>991</v>
      </c>
      <c r="F424" s="353">
        <v>0</v>
      </c>
      <c r="G424" s="353">
        <v>0</v>
      </c>
      <c r="H424" s="208">
        <v>0</v>
      </c>
      <c r="I424" s="384">
        <v>500</v>
      </c>
      <c r="J424" s="422">
        <v>0</v>
      </c>
      <c r="K424" s="208">
        <v>0</v>
      </c>
      <c r="L424" s="208">
        <v>0</v>
      </c>
    </row>
    <row r="425" spans="1:23" ht="15" customHeight="1" x14ac:dyDescent="0.2">
      <c r="A425" s="129" t="s">
        <v>390</v>
      </c>
      <c r="B425" s="41"/>
      <c r="C425" s="61"/>
      <c r="D425" s="41"/>
      <c r="E425" s="43" t="s">
        <v>65</v>
      </c>
      <c r="F425" s="352">
        <v>56632.86</v>
      </c>
      <c r="G425" s="352">
        <v>47767.64</v>
      </c>
      <c r="H425" s="219">
        <f>SUM(H391:H414)</f>
        <v>58306</v>
      </c>
      <c r="I425" s="381">
        <f t="shared" ref="I425" si="17">SUM(I391:I414)</f>
        <v>68638</v>
      </c>
      <c r="J425" s="419">
        <f>SUM(J392:J424)</f>
        <v>44310</v>
      </c>
      <c r="K425" s="219">
        <f>SUM(K392:K424)</f>
        <v>44310</v>
      </c>
      <c r="L425" s="219">
        <f>SUM(L392:L424)</f>
        <v>44310</v>
      </c>
      <c r="M425" s="39">
        <f>SUM(G425)</f>
        <v>47767.64</v>
      </c>
      <c r="N425" s="39">
        <f>SUM(H425)</f>
        <v>58306</v>
      </c>
      <c r="O425" s="39">
        <f>SUM(I425)</f>
        <v>68638</v>
      </c>
      <c r="P425" s="39">
        <f>SUM(J425)</f>
        <v>44310</v>
      </c>
      <c r="Q425" s="39"/>
      <c r="R425" s="39"/>
      <c r="S425" s="4"/>
      <c r="T425" s="4"/>
      <c r="U425" s="4"/>
      <c r="V425" s="4"/>
      <c r="W425" s="4"/>
    </row>
    <row r="426" spans="1:23" s="8" customFormat="1" ht="15.95" customHeight="1" x14ac:dyDescent="0.2">
      <c r="A426" s="51" t="s">
        <v>290</v>
      </c>
      <c r="B426" s="93"/>
      <c r="C426" s="94"/>
      <c r="D426" s="65"/>
      <c r="E426" s="65"/>
      <c r="F426" s="285"/>
      <c r="G426" s="285"/>
      <c r="H426" s="226"/>
      <c r="I426" s="382"/>
      <c r="J426" s="420"/>
      <c r="K426" s="226"/>
      <c r="L426" s="226"/>
    </row>
    <row r="427" spans="1:23" s="3" customFormat="1" ht="15.95" customHeight="1" x14ac:dyDescent="0.2">
      <c r="A427" s="77"/>
      <c r="B427" s="77" t="s">
        <v>391</v>
      </c>
      <c r="C427" s="91"/>
      <c r="D427" s="92"/>
      <c r="E427" s="77"/>
      <c r="F427" s="285"/>
      <c r="G427" s="285"/>
      <c r="H427" s="226"/>
      <c r="I427" s="382"/>
      <c r="J427" s="420"/>
      <c r="K427" s="226"/>
      <c r="L427" s="226"/>
    </row>
    <row r="428" spans="1:23" ht="15.95" customHeight="1" x14ac:dyDescent="0.2">
      <c r="A428" s="44"/>
      <c r="B428" s="50" t="s">
        <v>531</v>
      </c>
      <c r="C428" s="63"/>
      <c r="D428" s="50"/>
      <c r="E428" s="50" t="s">
        <v>153</v>
      </c>
      <c r="F428" s="230"/>
      <c r="G428" s="230"/>
      <c r="H428" s="224"/>
      <c r="I428" s="379"/>
      <c r="J428" s="417"/>
      <c r="K428" s="224"/>
      <c r="L428" s="224"/>
    </row>
    <row r="429" spans="1:23" ht="15.95" customHeight="1" x14ac:dyDescent="0.2">
      <c r="A429" s="129" t="s">
        <v>405</v>
      </c>
      <c r="B429" s="52"/>
      <c r="C429" s="61">
        <v>633016</v>
      </c>
      <c r="D429" s="41">
        <v>41</v>
      </c>
      <c r="E429" s="41" t="s">
        <v>509</v>
      </c>
      <c r="F429" s="230">
        <v>199.63</v>
      </c>
      <c r="G429" s="230">
        <v>401.38</v>
      </c>
      <c r="H429" s="224">
        <v>300</v>
      </c>
      <c r="I429" s="379">
        <v>300</v>
      </c>
      <c r="J429" s="417">
        <v>300</v>
      </c>
      <c r="K429" s="224">
        <v>300</v>
      </c>
      <c r="L429" s="224">
        <v>300</v>
      </c>
    </row>
    <row r="430" spans="1:23" ht="15.95" customHeight="1" x14ac:dyDescent="0.2">
      <c r="A430" s="41"/>
      <c r="B430" s="52"/>
      <c r="C430" s="61">
        <v>637027</v>
      </c>
      <c r="D430" s="41">
        <v>41</v>
      </c>
      <c r="E430" s="41" t="s">
        <v>154</v>
      </c>
      <c r="F430" s="230">
        <v>0</v>
      </c>
      <c r="G430" s="230">
        <v>240</v>
      </c>
      <c r="H430" s="224">
        <v>90</v>
      </c>
      <c r="I430" s="379">
        <v>390</v>
      </c>
      <c r="J430" s="417">
        <v>390</v>
      </c>
      <c r="K430" s="224">
        <v>390</v>
      </c>
      <c r="L430" s="224">
        <v>390</v>
      </c>
    </row>
    <row r="431" spans="1:23" ht="15.95" customHeight="1" x14ac:dyDescent="0.2">
      <c r="A431" s="41"/>
      <c r="B431" s="52"/>
      <c r="C431" s="61">
        <v>621</v>
      </c>
      <c r="D431" s="41">
        <v>41</v>
      </c>
      <c r="E431" s="41" t="s">
        <v>646</v>
      </c>
      <c r="F431" s="351">
        <v>0</v>
      </c>
      <c r="G431" s="351">
        <v>66.099999999999994</v>
      </c>
      <c r="H431" s="227">
        <v>25</v>
      </c>
      <c r="I431" s="379">
        <v>124</v>
      </c>
      <c r="J431" s="417">
        <v>124</v>
      </c>
      <c r="K431" s="227">
        <v>124</v>
      </c>
      <c r="L431" s="227">
        <v>124</v>
      </c>
    </row>
    <row r="432" spans="1:23" ht="15.95" customHeight="1" x14ac:dyDescent="0.2">
      <c r="A432" s="129" t="s">
        <v>405</v>
      </c>
      <c r="B432" s="41"/>
      <c r="C432" s="61"/>
      <c r="D432" s="41"/>
      <c r="E432" s="43" t="s">
        <v>65</v>
      </c>
      <c r="F432" s="352">
        <f>SUM(F428:F431)</f>
        <v>199.63</v>
      </c>
      <c r="G432" s="352">
        <f>SUM(G428:G431)</f>
        <v>707.48</v>
      </c>
      <c r="H432" s="219">
        <f>SUM(H428:H431)</f>
        <v>415</v>
      </c>
      <c r="I432" s="381">
        <f t="shared" ref="I432" si="18">SUM(I428:I431)</f>
        <v>814</v>
      </c>
      <c r="J432" s="419">
        <f>SUM(J429:J431)</f>
        <v>814</v>
      </c>
      <c r="K432" s="219">
        <f>SUM(K429:K431)</f>
        <v>814</v>
      </c>
      <c r="L432" s="219">
        <f>SUM(L429:L431)</f>
        <v>814</v>
      </c>
      <c r="M432" s="39">
        <f>SUM(G432)</f>
        <v>707.48</v>
      </c>
      <c r="N432" s="39">
        <f>SUM(H432)</f>
        <v>415</v>
      </c>
      <c r="O432" s="39">
        <f>SUM(I432)</f>
        <v>814</v>
      </c>
      <c r="P432" s="39">
        <f>SUM(J432)</f>
        <v>814</v>
      </c>
      <c r="Q432" s="39"/>
      <c r="R432" s="39"/>
      <c r="S432" s="4"/>
      <c r="T432" s="4"/>
      <c r="U432" s="4"/>
      <c r="V432" s="4"/>
      <c r="W432" s="4"/>
    </row>
    <row r="433" spans="1:23" ht="15.95" customHeight="1" x14ac:dyDescent="0.2">
      <c r="A433" s="485"/>
      <c r="B433" s="65"/>
      <c r="C433" s="64"/>
      <c r="D433" s="65"/>
      <c r="E433" s="51"/>
      <c r="F433" s="486"/>
      <c r="G433" s="486"/>
      <c r="H433" s="487"/>
      <c r="I433" s="383"/>
      <c r="J433" s="421"/>
      <c r="K433" s="487"/>
      <c r="L433" s="487"/>
      <c r="M433" s="39"/>
      <c r="N433" s="39"/>
      <c r="O433" s="39"/>
      <c r="P433" s="39"/>
      <c r="Q433" s="39"/>
      <c r="R433" s="39"/>
      <c r="S433" s="4"/>
      <c r="T433" s="4"/>
      <c r="U433" s="4"/>
      <c r="V433" s="4"/>
      <c r="W433" s="4"/>
    </row>
    <row r="434" spans="1:23" s="8" customFormat="1" ht="15.95" customHeight="1" x14ac:dyDescent="0.2">
      <c r="A434" s="51" t="s">
        <v>296</v>
      </c>
      <c r="B434" s="65"/>
      <c r="C434" s="64"/>
      <c r="D434" s="65"/>
      <c r="E434" s="65"/>
      <c r="F434" s="285"/>
      <c r="G434" s="285"/>
      <c r="H434" s="226"/>
      <c r="I434" s="382"/>
      <c r="J434" s="420"/>
      <c r="K434" s="226"/>
      <c r="L434" s="226"/>
    </row>
    <row r="435" spans="1:23" s="6" customFormat="1" ht="15.95" customHeight="1" x14ac:dyDescent="0.2">
      <c r="A435" s="69" t="s">
        <v>411</v>
      </c>
      <c r="B435" s="77" t="s">
        <v>426</v>
      </c>
      <c r="C435" s="78"/>
      <c r="D435" s="69"/>
      <c r="E435" s="69"/>
      <c r="F435" s="356"/>
      <c r="G435" s="356"/>
      <c r="H435" s="250"/>
      <c r="I435" s="382"/>
      <c r="J435" s="420"/>
      <c r="K435" s="250"/>
      <c r="L435" s="250"/>
    </row>
    <row r="436" spans="1:23" ht="15.95" customHeight="1" x14ac:dyDescent="0.2">
      <c r="A436" s="44"/>
      <c r="B436" s="82" t="s">
        <v>155</v>
      </c>
      <c r="C436" s="63"/>
      <c r="D436" s="50"/>
      <c r="E436" s="50" t="s">
        <v>156</v>
      </c>
      <c r="F436" s="351"/>
      <c r="G436" s="351"/>
      <c r="H436" s="227"/>
      <c r="I436" s="379"/>
      <c r="J436" s="417"/>
      <c r="K436" s="227"/>
      <c r="L436" s="227"/>
    </row>
    <row r="437" spans="1:23" ht="15.95" customHeight="1" x14ac:dyDescent="0.2">
      <c r="A437" s="75" t="s">
        <v>297</v>
      </c>
      <c r="B437" s="52"/>
      <c r="C437" s="61">
        <v>632001</v>
      </c>
      <c r="D437" s="41">
        <v>41</v>
      </c>
      <c r="E437" s="41" t="s">
        <v>157</v>
      </c>
      <c r="F437" s="351">
        <v>2182.8000000000002</v>
      </c>
      <c r="G437" s="351">
        <v>2564.8200000000002</v>
      </c>
      <c r="H437" s="227">
        <v>2565</v>
      </c>
      <c r="I437" s="379">
        <v>3898</v>
      </c>
      <c r="J437" s="417">
        <v>3898</v>
      </c>
      <c r="K437" s="227">
        <v>3898</v>
      </c>
      <c r="L437" s="227">
        <v>3898</v>
      </c>
    </row>
    <row r="438" spans="1:23" ht="15.95" customHeight="1" x14ac:dyDescent="0.2">
      <c r="A438" s="75"/>
      <c r="B438" s="52"/>
      <c r="C438" s="61">
        <v>632003</v>
      </c>
      <c r="D438" s="41">
        <v>41</v>
      </c>
      <c r="E438" s="41" t="s">
        <v>158</v>
      </c>
      <c r="F438" s="354">
        <v>437.74</v>
      </c>
      <c r="G438" s="354">
        <v>437.74</v>
      </c>
      <c r="H438" s="232">
        <v>470</v>
      </c>
      <c r="I438" s="384">
        <v>470</v>
      </c>
      <c r="J438" s="422">
        <v>470</v>
      </c>
      <c r="K438" s="232">
        <v>470</v>
      </c>
      <c r="L438" s="232">
        <v>470</v>
      </c>
    </row>
    <row r="439" spans="1:23" ht="15.95" customHeight="1" x14ac:dyDescent="0.2">
      <c r="A439" s="41"/>
      <c r="B439" s="41"/>
      <c r="C439" s="61">
        <v>635005</v>
      </c>
      <c r="D439" s="41">
        <v>41</v>
      </c>
      <c r="E439" s="183" t="s">
        <v>814</v>
      </c>
      <c r="F439" s="354">
        <v>2921.5</v>
      </c>
      <c r="G439" s="354">
        <v>8390.5499999999993</v>
      </c>
      <c r="H439" s="232">
        <v>9000</v>
      </c>
      <c r="I439" s="384">
        <v>3000</v>
      </c>
      <c r="J439" s="422">
        <v>3000</v>
      </c>
      <c r="K439" s="232">
        <v>3000</v>
      </c>
      <c r="L439" s="232">
        <v>3000</v>
      </c>
    </row>
    <row r="440" spans="1:23" ht="15.95" customHeight="1" x14ac:dyDescent="0.2">
      <c r="A440" s="75" t="s">
        <v>297</v>
      </c>
      <c r="B440" s="41"/>
      <c r="C440" s="61"/>
      <c r="D440" s="41"/>
      <c r="E440" s="43" t="s">
        <v>65</v>
      </c>
      <c r="F440" s="352">
        <f>SUM(F437:F439)</f>
        <v>5542.04</v>
      </c>
      <c r="G440" s="352">
        <f>SUM(G437:G439)</f>
        <v>11393.11</v>
      </c>
      <c r="H440" s="219">
        <f>SUM(H437:H439)</f>
        <v>12035</v>
      </c>
      <c r="I440" s="381">
        <f t="shared" ref="I440" si="19">SUM(I437:I439)</f>
        <v>7368</v>
      </c>
      <c r="J440" s="419">
        <f>SUM(J437:J439)</f>
        <v>7368</v>
      </c>
      <c r="K440" s="219">
        <f>SUM(K437:K439)</f>
        <v>7368</v>
      </c>
      <c r="L440" s="219">
        <f>SUM(L437:L439)</f>
        <v>7368</v>
      </c>
      <c r="M440" s="39">
        <f>SUM(G440)</f>
        <v>11393.11</v>
      </c>
      <c r="N440" s="39">
        <f>SUM(H440)</f>
        <v>12035</v>
      </c>
      <c r="O440" s="39">
        <f>SUM(I440)</f>
        <v>7368</v>
      </c>
      <c r="P440" s="39">
        <f>SUM(J440)</f>
        <v>7368</v>
      </c>
      <c r="Q440" s="39"/>
      <c r="R440" s="39"/>
      <c r="S440" s="4"/>
      <c r="T440" s="4"/>
      <c r="U440" s="4"/>
      <c r="V440" s="4"/>
      <c r="W440" s="4"/>
    </row>
    <row r="441" spans="1:23" s="8" customFormat="1" ht="15.95" customHeight="1" x14ac:dyDescent="0.2">
      <c r="A441" s="51" t="s">
        <v>281</v>
      </c>
      <c r="B441" s="51"/>
      <c r="C441" s="84"/>
      <c r="D441" s="51"/>
      <c r="E441" s="51"/>
      <c r="F441" s="285"/>
      <c r="G441" s="285"/>
      <c r="H441" s="226"/>
      <c r="I441" s="382"/>
      <c r="J441" s="420"/>
      <c r="K441" s="226"/>
      <c r="L441" s="226"/>
    </row>
    <row r="442" spans="1:23" s="6" customFormat="1" ht="15.95" customHeight="1" x14ac:dyDescent="0.2">
      <c r="A442" s="77" t="s">
        <v>427</v>
      </c>
      <c r="B442" s="77" t="s">
        <v>428</v>
      </c>
      <c r="C442" s="95"/>
      <c r="D442" s="77"/>
      <c r="E442" s="77"/>
      <c r="F442" s="285"/>
      <c r="G442" s="285"/>
      <c r="H442" s="226"/>
      <c r="I442" s="382"/>
      <c r="J442" s="420"/>
      <c r="K442" s="226"/>
      <c r="L442" s="226"/>
    </row>
    <row r="443" spans="1:23" ht="15.95" customHeight="1" x14ac:dyDescent="0.2">
      <c r="A443" s="44"/>
      <c r="B443" s="82" t="s">
        <v>159</v>
      </c>
      <c r="C443" s="63"/>
      <c r="D443" s="50"/>
      <c r="E443" s="50" t="s">
        <v>160</v>
      </c>
      <c r="F443" s="230"/>
      <c r="G443" s="230"/>
      <c r="H443" s="224"/>
      <c r="I443" s="379"/>
      <c r="J443" s="417"/>
      <c r="K443" s="224"/>
      <c r="L443" s="224"/>
    </row>
    <row r="444" spans="1:23" ht="15.95" customHeight="1" x14ac:dyDescent="0.2">
      <c r="A444" s="75" t="s">
        <v>392</v>
      </c>
      <c r="B444" s="52"/>
      <c r="C444" s="137" t="s">
        <v>161</v>
      </c>
      <c r="D444" s="41">
        <v>41</v>
      </c>
      <c r="E444" s="41" t="s">
        <v>162</v>
      </c>
      <c r="F444" s="353">
        <v>162.88</v>
      </c>
      <c r="G444" s="353">
        <v>161.72</v>
      </c>
      <c r="H444" s="208">
        <v>162</v>
      </c>
      <c r="I444" s="384">
        <v>166</v>
      </c>
      <c r="J444" s="422">
        <v>166</v>
      </c>
      <c r="K444" s="208">
        <v>166</v>
      </c>
      <c r="L444" s="208">
        <v>166</v>
      </c>
    </row>
    <row r="445" spans="1:23" ht="15.95" customHeight="1" x14ac:dyDescent="0.2">
      <c r="A445" s="41"/>
      <c r="B445" s="52"/>
      <c r="C445" s="137" t="s">
        <v>163</v>
      </c>
      <c r="D445" s="41">
        <v>41</v>
      </c>
      <c r="E445" s="41" t="s">
        <v>591</v>
      </c>
      <c r="F445" s="353">
        <v>158</v>
      </c>
      <c r="G445" s="353">
        <v>150</v>
      </c>
      <c r="H445" s="208">
        <v>158</v>
      </c>
      <c r="I445" s="384">
        <v>150</v>
      </c>
      <c r="J445" s="422">
        <v>150</v>
      </c>
      <c r="K445" s="208">
        <v>150</v>
      </c>
      <c r="L445" s="208">
        <v>150</v>
      </c>
    </row>
    <row r="446" spans="1:23" ht="15.95" customHeight="1" x14ac:dyDescent="0.2">
      <c r="A446" s="41"/>
      <c r="B446" s="52"/>
      <c r="C446" s="137">
        <v>642006</v>
      </c>
      <c r="D446" s="41">
        <v>41</v>
      </c>
      <c r="E446" s="41" t="s">
        <v>164</v>
      </c>
      <c r="F446" s="353">
        <v>5151.08</v>
      </c>
      <c r="G446" s="353">
        <v>5790.42</v>
      </c>
      <c r="H446" s="208">
        <v>5151</v>
      </c>
      <c r="I446" s="384">
        <v>4443</v>
      </c>
      <c r="J446" s="422">
        <v>4443</v>
      </c>
      <c r="K446" s="208">
        <v>4443</v>
      </c>
      <c r="L446" s="208">
        <v>4443</v>
      </c>
    </row>
    <row r="447" spans="1:23" ht="15.95" customHeight="1" x14ac:dyDescent="0.2">
      <c r="A447" s="41"/>
      <c r="B447" s="52"/>
      <c r="C447" s="137" t="s">
        <v>165</v>
      </c>
      <c r="D447" s="41">
        <v>41</v>
      </c>
      <c r="E447" s="41" t="s">
        <v>678</v>
      </c>
      <c r="F447" s="353">
        <v>1352.01</v>
      </c>
      <c r="G447" s="353">
        <v>1352.1</v>
      </c>
      <c r="H447" s="208">
        <v>2704</v>
      </c>
      <c r="I447" s="384">
        <v>1352</v>
      </c>
      <c r="J447" s="422">
        <v>1352</v>
      </c>
      <c r="K447" s="208">
        <v>1352</v>
      </c>
      <c r="L447" s="208">
        <v>1352</v>
      </c>
    </row>
    <row r="448" spans="1:23" ht="15.95" customHeight="1" x14ac:dyDescent="0.2">
      <c r="A448" s="75" t="s">
        <v>392</v>
      </c>
      <c r="B448" s="41"/>
      <c r="C448" s="61"/>
      <c r="D448" s="41"/>
      <c r="E448" s="43" t="s">
        <v>65</v>
      </c>
      <c r="F448" s="352">
        <f>SUM(F443:F447)</f>
        <v>6823.97</v>
      </c>
      <c r="G448" s="352">
        <f>SUM(G443:G447)</f>
        <v>7454.24</v>
      </c>
      <c r="H448" s="219">
        <f>SUM(H443:H447)</f>
        <v>8175</v>
      </c>
      <c r="I448" s="381">
        <f t="shared" ref="I448" si="20">SUM(I443:I447)</f>
        <v>6111</v>
      </c>
      <c r="J448" s="419">
        <f>SUM(J444:J447)</f>
        <v>6111</v>
      </c>
      <c r="K448" s="219">
        <f>SUM(K444:K447)</f>
        <v>6111</v>
      </c>
      <c r="L448" s="219">
        <f>SUM(L444:L447)</f>
        <v>6111</v>
      </c>
      <c r="M448" s="39">
        <f>SUM(G448)</f>
        <v>7454.24</v>
      </c>
      <c r="N448" s="39">
        <f>SUM(H448)</f>
        <v>8175</v>
      </c>
      <c r="O448" s="39">
        <f>SUM(I448)</f>
        <v>6111</v>
      </c>
      <c r="P448" s="39">
        <f>SUM(J448)</f>
        <v>6111</v>
      </c>
      <c r="Q448" s="39"/>
      <c r="R448" s="39"/>
      <c r="S448" s="4"/>
      <c r="T448" s="4"/>
      <c r="U448" s="4"/>
      <c r="V448" s="4"/>
      <c r="W448" s="4"/>
    </row>
    <row r="449" spans="1:23" s="8" customFormat="1" ht="15.95" customHeight="1" x14ac:dyDescent="0.2">
      <c r="A449" s="51" t="s">
        <v>298</v>
      </c>
      <c r="B449" s="65"/>
      <c r="C449" s="64"/>
      <c r="D449" s="65"/>
      <c r="E449" s="65"/>
      <c r="F449" s="285"/>
      <c r="G449" s="285"/>
      <c r="H449" s="226"/>
      <c r="I449" s="382"/>
      <c r="J449" s="420"/>
      <c r="K449" s="226"/>
      <c r="L449" s="226"/>
    </row>
    <row r="450" spans="1:23" s="6" customFormat="1" ht="15.95" customHeight="1" x14ac:dyDescent="0.2">
      <c r="A450" s="69" t="s">
        <v>411</v>
      </c>
      <c r="B450" s="77" t="s">
        <v>429</v>
      </c>
      <c r="C450" s="78"/>
      <c r="D450" s="69"/>
      <c r="E450" s="69"/>
      <c r="F450" s="285"/>
      <c r="G450" s="285"/>
      <c r="H450" s="226"/>
      <c r="I450" s="382"/>
      <c r="J450" s="420"/>
      <c r="K450" s="226"/>
      <c r="L450" s="226"/>
    </row>
    <row r="451" spans="1:23" ht="15.95" customHeight="1" x14ac:dyDescent="0.2">
      <c r="A451" s="44"/>
      <c r="B451" s="82" t="s">
        <v>166</v>
      </c>
      <c r="C451" s="63"/>
      <c r="D451" s="50"/>
      <c r="E451" s="50" t="s">
        <v>167</v>
      </c>
      <c r="F451" s="230"/>
      <c r="G451" s="230"/>
      <c r="H451" s="224"/>
      <c r="I451" s="379"/>
      <c r="J451" s="417"/>
      <c r="K451" s="224"/>
      <c r="L451" s="224"/>
    </row>
    <row r="452" spans="1:23" ht="15.95" customHeight="1" x14ac:dyDescent="0.2">
      <c r="A452" s="75" t="s">
        <v>363</v>
      </c>
      <c r="B452" s="47" t="s">
        <v>166</v>
      </c>
      <c r="C452" s="61">
        <v>611.63300000000004</v>
      </c>
      <c r="D452" s="41">
        <v>41</v>
      </c>
      <c r="E452" s="41" t="s">
        <v>328</v>
      </c>
      <c r="F452" s="230">
        <v>200591</v>
      </c>
      <c r="G452" s="230">
        <v>230761</v>
      </c>
      <c r="H452" s="224">
        <v>257350</v>
      </c>
      <c r="I452" s="379">
        <v>263350</v>
      </c>
      <c r="J452" s="417">
        <v>287335</v>
      </c>
      <c r="K452" s="224">
        <v>318919</v>
      </c>
      <c r="L452" s="224">
        <v>318919</v>
      </c>
    </row>
    <row r="453" spans="1:23" ht="15.95" customHeight="1" x14ac:dyDescent="0.2">
      <c r="A453" s="75" t="s">
        <v>363</v>
      </c>
      <c r="B453" s="82" t="s">
        <v>166</v>
      </c>
      <c r="C453" s="41">
        <v>630</v>
      </c>
      <c r="D453" s="48">
        <v>111</v>
      </c>
      <c r="E453" s="41" t="s">
        <v>325</v>
      </c>
      <c r="F453" s="353">
        <v>5709</v>
      </c>
      <c r="G453" s="353">
        <v>6077</v>
      </c>
      <c r="H453" s="208">
        <v>7000</v>
      </c>
      <c r="I453" s="384">
        <v>7418</v>
      </c>
      <c r="J453" s="422">
        <v>7000</v>
      </c>
      <c r="K453" s="208">
        <v>7000</v>
      </c>
      <c r="L453" s="208">
        <v>7000</v>
      </c>
    </row>
    <row r="454" spans="1:23" ht="15.95" customHeight="1" x14ac:dyDescent="0.2">
      <c r="A454" s="75"/>
      <c r="B454" s="82"/>
      <c r="C454" s="183" t="s">
        <v>334</v>
      </c>
      <c r="D454" s="203">
        <v>41</v>
      </c>
      <c r="E454" s="183" t="s">
        <v>924</v>
      </c>
      <c r="F454" s="353">
        <v>0</v>
      </c>
      <c r="G454" s="353">
        <v>285</v>
      </c>
      <c r="H454" s="208">
        <v>0</v>
      </c>
      <c r="I454" s="384">
        <v>10873</v>
      </c>
      <c r="J454" s="422">
        <v>0</v>
      </c>
      <c r="K454" s="208">
        <v>0</v>
      </c>
      <c r="L454" s="208">
        <v>0</v>
      </c>
    </row>
    <row r="455" spans="1:23" ht="15.95" customHeight="1" x14ac:dyDescent="0.2">
      <c r="A455" s="75"/>
      <c r="B455" s="82"/>
      <c r="C455" s="183" t="s">
        <v>925</v>
      </c>
      <c r="D455" s="48">
        <v>41</v>
      </c>
      <c r="E455" s="183" t="s">
        <v>926</v>
      </c>
      <c r="F455" s="353">
        <v>0</v>
      </c>
      <c r="G455" s="353">
        <v>735</v>
      </c>
      <c r="H455" s="208">
        <v>0</v>
      </c>
      <c r="I455" s="384">
        <v>1800</v>
      </c>
      <c r="J455" s="422">
        <v>0</v>
      </c>
      <c r="K455" s="208">
        <v>0</v>
      </c>
      <c r="L455" s="208">
        <v>0</v>
      </c>
    </row>
    <row r="456" spans="1:23" ht="15.95" customHeight="1" x14ac:dyDescent="0.2">
      <c r="A456" s="75"/>
      <c r="B456" s="82"/>
      <c r="C456" s="187">
        <v>637015</v>
      </c>
      <c r="D456" s="187">
        <v>41</v>
      </c>
      <c r="E456" s="187" t="s">
        <v>691</v>
      </c>
      <c r="F456" s="353">
        <v>358.82</v>
      </c>
      <c r="G456" s="353">
        <v>358.82</v>
      </c>
      <c r="H456" s="208">
        <v>359</v>
      </c>
      <c r="I456" s="384">
        <v>359</v>
      </c>
      <c r="J456" s="422">
        <v>359</v>
      </c>
      <c r="K456" s="208">
        <v>359</v>
      </c>
      <c r="L456" s="208">
        <v>359</v>
      </c>
    </row>
    <row r="457" spans="1:23" ht="15.95" customHeight="1" x14ac:dyDescent="0.2">
      <c r="A457" s="75"/>
      <c r="B457" s="82"/>
      <c r="C457" s="187" t="s">
        <v>109</v>
      </c>
      <c r="D457" s="187">
        <v>41</v>
      </c>
      <c r="E457" s="187" t="s">
        <v>923</v>
      </c>
      <c r="F457" s="353">
        <v>0</v>
      </c>
      <c r="G457" s="353">
        <v>0</v>
      </c>
      <c r="H457" s="208">
        <v>0</v>
      </c>
      <c r="I457" s="388">
        <v>646</v>
      </c>
      <c r="J457" s="426">
        <v>0</v>
      </c>
      <c r="K457" s="229">
        <v>0</v>
      </c>
      <c r="L457" s="229">
        <v>0</v>
      </c>
    </row>
    <row r="458" spans="1:23" ht="15.95" customHeight="1" x14ac:dyDescent="0.2">
      <c r="A458" s="41"/>
      <c r="B458" s="47" t="s">
        <v>166</v>
      </c>
      <c r="C458" s="75">
        <v>633006</v>
      </c>
      <c r="D458" s="96">
        <v>41</v>
      </c>
      <c r="E458" s="75" t="s">
        <v>324</v>
      </c>
      <c r="F458" s="353">
        <v>21394.81</v>
      </c>
      <c r="G458" s="353">
        <v>14166.86</v>
      </c>
      <c r="H458" s="208">
        <v>11500</v>
      </c>
      <c r="I458" s="388">
        <v>12000</v>
      </c>
      <c r="J458" s="426">
        <v>14040</v>
      </c>
      <c r="K458" s="229">
        <v>14040</v>
      </c>
      <c r="L458" s="229">
        <v>14040</v>
      </c>
    </row>
    <row r="459" spans="1:23" ht="15.95" customHeight="1" x14ac:dyDescent="0.2">
      <c r="A459" s="41"/>
      <c r="B459" s="47"/>
      <c r="C459" s="214">
        <v>633011</v>
      </c>
      <c r="D459" s="214">
        <v>41</v>
      </c>
      <c r="E459" s="83" t="s">
        <v>1064</v>
      </c>
      <c r="F459" s="230">
        <v>0</v>
      </c>
      <c r="G459" s="230">
        <v>19550.21</v>
      </c>
      <c r="H459" s="224">
        <v>15000</v>
      </c>
      <c r="I459" s="379">
        <v>15000</v>
      </c>
      <c r="J459" s="417">
        <v>17000</v>
      </c>
      <c r="K459" s="224">
        <v>17000</v>
      </c>
      <c r="L459" s="224">
        <v>17000</v>
      </c>
    </row>
    <row r="460" spans="1:23" ht="15.95" customHeight="1" x14ac:dyDescent="0.2">
      <c r="A460" s="41"/>
      <c r="B460" s="47"/>
      <c r="C460" s="214">
        <v>633011</v>
      </c>
      <c r="D460" s="214">
        <v>111</v>
      </c>
      <c r="E460" s="77" t="s">
        <v>1059</v>
      </c>
      <c r="F460" s="230"/>
      <c r="G460" s="230"/>
      <c r="H460" s="224"/>
      <c r="I460" s="379">
        <v>11027</v>
      </c>
      <c r="J460" s="417">
        <v>9000</v>
      </c>
      <c r="K460" s="224">
        <v>9000</v>
      </c>
      <c r="L460" s="224">
        <v>9000</v>
      </c>
    </row>
    <row r="461" spans="1:23" ht="15.95" customHeight="1" x14ac:dyDescent="0.2">
      <c r="A461" s="75" t="s">
        <v>363</v>
      </c>
      <c r="B461" s="41"/>
      <c r="C461" s="41"/>
      <c r="D461" s="48"/>
      <c r="E461" s="251" t="s">
        <v>65</v>
      </c>
      <c r="F461" s="352">
        <v>239284.18</v>
      </c>
      <c r="G461" s="352">
        <f>SUM(G451:G459)</f>
        <v>271933.89</v>
      </c>
      <c r="H461" s="219">
        <f>SUM(H451:H459)</f>
        <v>291209</v>
      </c>
      <c r="I461" s="381">
        <f>SUM(I451:I460)</f>
        <v>322473</v>
      </c>
      <c r="J461" s="419">
        <f>SUM(J452:J460)</f>
        <v>334734</v>
      </c>
      <c r="K461" s="219">
        <f>SUM(K452:K460)</f>
        <v>366318</v>
      </c>
      <c r="L461" s="219">
        <f>SUM(L452:L460)</f>
        <v>366318</v>
      </c>
      <c r="M461" s="39">
        <f t="shared" ref="M461" si="21">SUM(G461)</f>
        <v>271933.89</v>
      </c>
      <c r="N461" s="39">
        <f>SUM(H461)</f>
        <v>291209</v>
      </c>
      <c r="O461" s="39">
        <f>SUM(I461)</f>
        <v>322473</v>
      </c>
      <c r="P461" s="39">
        <f>SUM(J461)</f>
        <v>334734</v>
      </c>
      <c r="Q461" s="39"/>
      <c r="R461" s="39"/>
      <c r="S461" s="4"/>
      <c r="T461" s="4"/>
      <c r="U461" s="4"/>
      <c r="V461" s="4"/>
      <c r="W461" s="4"/>
    </row>
    <row r="462" spans="1:23" s="6" customFormat="1" ht="15.95" customHeight="1" x14ac:dyDescent="0.2">
      <c r="A462" s="69" t="s">
        <v>411</v>
      </c>
      <c r="B462" s="77" t="s">
        <v>435</v>
      </c>
      <c r="C462" s="78"/>
      <c r="D462" s="69"/>
      <c r="E462" s="69"/>
      <c r="F462" s="285"/>
      <c r="G462" s="285"/>
      <c r="H462" s="226"/>
      <c r="I462" s="382"/>
      <c r="J462" s="420"/>
      <c r="K462" s="226"/>
      <c r="L462" s="226"/>
    </row>
    <row r="463" spans="1:23" ht="15.95" customHeight="1" x14ac:dyDescent="0.2">
      <c r="A463" s="44"/>
      <c r="B463" s="82" t="s">
        <v>169</v>
      </c>
      <c r="C463" s="63"/>
      <c r="D463" s="50"/>
      <c r="E463" s="50" t="s">
        <v>167</v>
      </c>
      <c r="F463" s="230"/>
      <c r="G463" s="230"/>
      <c r="H463" s="224"/>
      <c r="I463" s="379"/>
      <c r="J463" s="417"/>
      <c r="K463" s="224"/>
      <c r="L463" s="224"/>
    </row>
    <row r="464" spans="1:23" ht="15.95" customHeight="1" x14ac:dyDescent="0.2">
      <c r="A464" s="41"/>
      <c r="B464" s="82" t="s">
        <v>169</v>
      </c>
      <c r="C464" s="61">
        <v>633011</v>
      </c>
      <c r="D464" s="41">
        <v>111</v>
      </c>
      <c r="E464" s="41" t="s">
        <v>594</v>
      </c>
      <c r="F464" s="230">
        <v>2728.32</v>
      </c>
      <c r="G464" s="230">
        <v>2531.84</v>
      </c>
      <c r="H464" s="224">
        <v>2870</v>
      </c>
      <c r="I464" s="379">
        <v>2870</v>
      </c>
      <c r="J464" s="417">
        <v>2870</v>
      </c>
      <c r="K464" s="224">
        <v>2870</v>
      </c>
      <c r="L464" s="224">
        <v>2870</v>
      </c>
    </row>
    <row r="465" spans="1:23" ht="15.95" customHeight="1" x14ac:dyDescent="0.2">
      <c r="A465" s="75" t="s">
        <v>364</v>
      </c>
      <c r="B465" s="43"/>
      <c r="C465" s="61"/>
      <c r="D465" s="41"/>
      <c r="E465" s="43" t="s">
        <v>65</v>
      </c>
      <c r="F465" s="359">
        <f>SUM(F464)</f>
        <v>2728.32</v>
      </c>
      <c r="G465" s="359">
        <f>SUM(G464)</f>
        <v>2531.84</v>
      </c>
      <c r="H465" s="233">
        <f>SUM(H464)</f>
        <v>2870</v>
      </c>
      <c r="I465" s="393">
        <f t="shared" ref="I465" si="22">SUM(I464)</f>
        <v>2870</v>
      </c>
      <c r="J465" s="431">
        <f>SUM(J464)</f>
        <v>2870</v>
      </c>
      <c r="K465" s="233">
        <f>SUM(K464)</f>
        <v>2870</v>
      </c>
      <c r="L465" s="233">
        <f>SUM(L464)</f>
        <v>2870</v>
      </c>
      <c r="M465" s="39">
        <f>SUM(G465)</f>
        <v>2531.84</v>
      </c>
      <c r="N465" s="39">
        <f>SUM(H465)</f>
        <v>2870</v>
      </c>
      <c r="O465" s="39">
        <f>SUM(I465)</f>
        <v>2870</v>
      </c>
      <c r="P465" s="39">
        <f>SUM(J465)</f>
        <v>2870</v>
      </c>
      <c r="Q465" s="39"/>
      <c r="R465" s="39"/>
      <c r="S465" s="4"/>
      <c r="T465" s="4"/>
      <c r="U465" s="4"/>
      <c r="V465" s="4"/>
      <c r="W465" s="4"/>
    </row>
    <row r="466" spans="1:23" ht="15.95" customHeight="1" x14ac:dyDescent="0.2">
      <c r="A466" s="75" t="s">
        <v>364</v>
      </c>
      <c r="B466" s="43" t="s">
        <v>169</v>
      </c>
      <c r="C466" s="61">
        <v>611.63300000000004</v>
      </c>
      <c r="D466" s="41">
        <v>111</v>
      </c>
      <c r="E466" s="41" t="s">
        <v>221</v>
      </c>
      <c r="F466" s="353">
        <v>674105</v>
      </c>
      <c r="G466" s="353">
        <v>697961</v>
      </c>
      <c r="H466" s="208">
        <v>662961</v>
      </c>
      <c r="I466" s="379">
        <v>734687</v>
      </c>
      <c r="J466" s="417">
        <v>750000</v>
      </c>
      <c r="K466" s="224">
        <v>750000</v>
      </c>
      <c r="L466" s="224">
        <v>750000</v>
      </c>
    </row>
    <row r="467" spans="1:23" ht="15.95" customHeight="1" x14ac:dyDescent="0.2">
      <c r="A467" s="75" t="s">
        <v>364</v>
      </c>
      <c r="B467" s="43" t="s">
        <v>169</v>
      </c>
      <c r="C467" s="61">
        <v>633</v>
      </c>
      <c r="D467" s="41">
        <v>111</v>
      </c>
      <c r="E467" s="41" t="s">
        <v>226</v>
      </c>
      <c r="F467" s="353">
        <v>24136.26</v>
      </c>
      <c r="G467" s="353">
        <v>21146.34</v>
      </c>
      <c r="H467" s="208">
        <v>21720</v>
      </c>
      <c r="I467" s="380">
        <v>23407</v>
      </c>
      <c r="J467" s="418">
        <v>21000</v>
      </c>
      <c r="K467" s="45">
        <v>21000</v>
      </c>
      <c r="L467" s="45">
        <v>21000</v>
      </c>
    </row>
    <row r="468" spans="1:23" ht="15.95" customHeight="1" x14ac:dyDescent="0.2">
      <c r="A468" s="75" t="s">
        <v>364</v>
      </c>
      <c r="B468" s="82" t="s">
        <v>169</v>
      </c>
      <c r="C468" s="61">
        <v>633</v>
      </c>
      <c r="D468" s="41">
        <v>111</v>
      </c>
      <c r="E468" s="41" t="s">
        <v>222</v>
      </c>
      <c r="F468" s="353">
        <v>10426</v>
      </c>
      <c r="G468" s="353">
        <v>9690.25</v>
      </c>
      <c r="H468" s="208">
        <v>9690</v>
      </c>
      <c r="I468" s="380">
        <v>10733</v>
      </c>
      <c r="J468" s="418">
        <v>11000</v>
      </c>
      <c r="K468" s="45">
        <v>11000</v>
      </c>
      <c r="L468" s="45">
        <v>11000</v>
      </c>
    </row>
    <row r="469" spans="1:23" ht="15.95" customHeight="1" x14ac:dyDescent="0.2">
      <c r="A469" s="75"/>
      <c r="B469" s="82" t="s">
        <v>169</v>
      </c>
      <c r="C469" s="61">
        <v>633</v>
      </c>
      <c r="D469" s="41">
        <v>111</v>
      </c>
      <c r="E469" s="183" t="s">
        <v>1063</v>
      </c>
      <c r="F469" s="353">
        <v>256.64999999999998</v>
      </c>
      <c r="G469" s="353">
        <v>439.05</v>
      </c>
      <c r="H469" s="208">
        <v>400</v>
      </c>
      <c r="I469" s="380">
        <v>210</v>
      </c>
      <c r="J469" s="418">
        <v>0</v>
      </c>
      <c r="K469" s="45">
        <v>0</v>
      </c>
      <c r="L469" s="45">
        <v>0</v>
      </c>
    </row>
    <row r="470" spans="1:23" ht="15.95" customHeight="1" x14ac:dyDescent="0.2">
      <c r="A470" s="75"/>
      <c r="B470" s="82" t="s">
        <v>169</v>
      </c>
      <c r="C470" s="61">
        <v>633</v>
      </c>
      <c r="D470" s="41">
        <v>111</v>
      </c>
      <c r="E470" s="41" t="s">
        <v>329</v>
      </c>
      <c r="F470" s="353">
        <v>66.400000000000006</v>
      </c>
      <c r="G470" s="353">
        <v>116.2</v>
      </c>
      <c r="H470" s="208">
        <v>116</v>
      </c>
      <c r="I470" s="380">
        <v>17</v>
      </c>
      <c r="J470" s="418">
        <v>17</v>
      </c>
      <c r="K470" s="45">
        <v>17</v>
      </c>
      <c r="L470" s="45">
        <v>17</v>
      </c>
    </row>
    <row r="471" spans="1:23" ht="15.95" customHeight="1" x14ac:dyDescent="0.2">
      <c r="A471" s="41"/>
      <c r="B471" s="82" t="s">
        <v>169</v>
      </c>
      <c r="C471" s="41">
        <v>633</v>
      </c>
      <c r="D471" s="41">
        <v>111</v>
      </c>
      <c r="E471" s="41" t="s">
        <v>488</v>
      </c>
      <c r="F471" s="353">
        <v>173</v>
      </c>
      <c r="G471" s="353">
        <v>350</v>
      </c>
      <c r="H471" s="208">
        <v>350</v>
      </c>
      <c r="I471" s="380">
        <v>300</v>
      </c>
      <c r="J471" s="418">
        <v>400</v>
      </c>
      <c r="K471" s="45">
        <v>400</v>
      </c>
      <c r="L471" s="45">
        <v>400</v>
      </c>
    </row>
    <row r="472" spans="1:23" ht="15.95" customHeight="1" x14ac:dyDescent="0.2">
      <c r="A472" s="41"/>
      <c r="B472" s="82" t="s">
        <v>169</v>
      </c>
      <c r="C472" s="41">
        <v>633</v>
      </c>
      <c r="D472" s="41">
        <v>111</v>
      </c>
      <c r="E472" s="41" t="s">
        <v>595</v>
      </c>
      <c r="F472" s="353">
        <v>146</v>
      </c>
      <c r="G472" s="353">
        <v>152</v>
      </c>
      <c r="H472" s="208">
        <v>152</v>
      </c>
      <c r="I472" s="380">
        <v>1572</v>
      </c>
      <c r="J472" s="418">
        <v>1500</v>
      </c>
      <c r="K472" s="45">
        <v>1500</v>
      </c>
      <c r="L472" s="45">
        <v>1500</v>
      </c>
    </row>
    <row r="473" spans="1:23" ht="16.5" customHeight="1" x14ac:dyDescent="0.2">
      <c r="A473" s="41"/>
      <c r="B473" s="43" t="s">
        <v>169</v>
      </c>
      <c r="C473" s="41">
        <v>611</v>
      </c>
      <c r="D473" s="41">
        <v>111</v>
      </c>
      <c r="E473" s="41" t="s">
        <v>596</v>
      </c>
      <c r="F473" s="353">
        <v>4612</v>
      </c>
      <c r="G473" s="353">
        <v>10080</v>
      </c>
      <c r="H473" s="208">
        <v>10080</v>
      </c>
      <c r="I473" s="380">
        <v>11088</v>
      </c>
      <c r="J473" s="418">
        <v>11000</v>
      </c>
      <c r="K473" s="45">
        <v>11000</v>
      </c>
      <c r="L473" s="45">
        <v>11000</v>
      </c>
    </row>
    <row r="474" spans="1:23" ht="17.45" customHeight="1" x14ac:dyDescent="0.2">
      <c r="A474" s="41"/>
      <c r="B474" s="82" t="s">
        <v>169</v>
      </c>
      <c r="C474" s="41">
        <v>611</v>
      </c>
      <c r="D474" s="41">
        <v>111</v>
      </c>
      <c r="E474" s="41" t="s">
        <v>597</v>
      </c>
      <c r="F474" s="353">
        <v>0</v>
      </c>
      <c r="G474" s="353">
        <v>4636</v>
      </c>
      <c r="H474" s="208">
        <v>4636</v>
      </c>
      <c r="I474" s="380">
        <v>5220</v>
      </c>
      <c r="J474" s="418">
        <v>5000</v>
      </c>
      <c r="K474" s="45">
        <v>5000</v>
      </c>
      <c r="L474" s="45">
        <v>5000</v>
      </c>
    </row>
    <row r="475" spans="1:23" ht="17.45" customHeight="1" x14ac:dyDescent="0.2">
      <c r="A475" s="41"/>
      <c r="B475" s="82" t="s">
        <v>169</v>
      </c>
      <c r="C475" s="41">
        <v>633</v>
      </c>
      <c r="D475" s="41">
        <v>111</v>
      </c>
      <c r="E475" s="41" t="s">
        <v>616</v>
      </c>
      <c r="F475" s="353">
        <v>6450</v>
      </c>
      <c r="G475" s="353">
        <v>4500</v>
      </c>
      <c r="H475" s="208">
        <v>4500</v>
      </c>
      <c r="I475" s="380">
        <v>3450</v>
      </c>
      <c r="J475" s="418">
        <v>4500</v>
      </c>
      <c r="K475" s="45">
        <v>4500</v>
      </c>
      <c r="L475" s="45">
        <v>4500</v>
      </c>
    </row>
    <row r="476" spans="1:23" ht="17.45" customHeight="1" x14ac:dyDescent="0.2">
      <c r="A476" s="41"/>
      <c r="B476" s="82" t="s">
        <v>169</v>
      </c>
      <c r="C476" s="41">
        <v>633</v>
      </c>
      <c r="D476" s="41">
        <v>111</v>
      </c>
      <c r="E476" s="41" t="s">
        <v>617</v>
      </c>
      <c r="F476" s="353">
        <v>3600</v>
      </c>
      <c r="G476" s="353">
        <v>4700</v>
      </c>
      <c r="H476" s="208">
        <v>4700</v>
      </c>
      <c r="I476" s="380">
        <v>3800</v>
      </c>
      <c r="J476" s="418">
        <v>4000</v>
      </c>
      <c r="K476" s="45">
        <v>4000</v>
      </c>
      <c r="L476" s="45">
        <v>4000</v>
      </c>
    </row>
    <row r="477" spans="1:23" ht="16.5" customHeight="1" x14ac:dyDescent="0.2">
      <c r="A477" s="75"/>
      <c r="B477" s="82" t="s">
        <v>169</v>
      </c>
      <c r="C477" s="215">
        <v>633006</v>
      </c>
      <c r="D477" s="214">
        <v>41</v>
      </c>
      <c r="E477" s="214" t="s">
        <v>372</v>
      </c>
      <c r="F477" s="353">
        <v>11023.33</v>
      </c>
      <c r="G477" s="353">
        <v>10919.74</v>
      </c>
      <c r="H477" s="208">
        <v>9000</v>
      </c>
      <c r="I477" s="379">
        <v>47000</v>
      </c>
      <c r="J477" s="417">
        <v>9000</v>
      </c>
      <c r="K477" s="227">
        <v>9000</v>
      </c>
      <c r="L477" s="227">
        <v>9000</v>
      </c>
    </row>
    <row r="478" spans="1:23" ht="16.5" customHeight="1" x14ac:dyDescent="0.2">
      <c r="A478" s="75"/>
      <c r="B478" s="82"/>
      <c r="C478" s="213">
        <v>633011</v>
      </c>
      <c r="D478" s="213">
        <v>41</v>
      </c>
      <c r="E478" s="77" t="s">
        <v>1061</v>
      </c>
      <c r="F478" s="230">
        <v>0</v>
      </c>
      <c r="G478" s="230">
        <v>35503.57</v>
      </c>
      <c r="H478" s="224">
        <v>30000</v>
      </c>
      <c r="I478" s="379">
        <v>26612</v>
      </c>
      <c r="J478" s="417">
        <v>0</v>
      </c>
      <c r="K478" s="224">
        <v>0</v>
      </c>
      <c r="L478" s="224">
        <v>0</v>
      </c>
    </row>
    <row r="479" spans="1:23" ht="16.5" customHeight="1" x14ac:dyDescent="0.2">
      <c r="A479" s="75"/>
      <c r="B479" s="82"/>
      <c r="C479" s="213">
        <v>633011</v>
      </c>
      <c r="D479" s="213">
        <v>111</v>
      </c>
      <c r="E479" s="77" t="s">
        <v>1058</v>
      </c>
      <c r="F479" s="230">
        <v>0</v>
      </c>
      <c r="G479" s="230">
        <v>0</v>
      </c>
      <c r="H479" s="224">
        <v>0</v>
      </c>
      <c r="I479" s="387">
        <v>36972</v>
      </c>
      <c r="J479" s="425">
        <v>70000</v>
      </c>
      <c r="K479" s="161">
        <v>70000</v>
      </c>
      <c r="L479" s="161">
        <v>70000</v>
      </c>
    </row>
    <row r="480" spans="1:23" ht="15.75" customHeight="1" x14ac:dyDescent="0.2">
      <c r="A480" s="75" t="s">
        <v>364</v>
      </c>
      <c r="B480" s="41"/>
      <c r="C480" s="97"/>
      <c r="D480" s="75"/>
      <c r="E480" s="251" t="s">
        <v>65</v>
      </c>
      <c r="F480" s="352">
        <f>SUM(F466:F479)</f>
        <v>734994.64</v>
      </c>
      <c r="G480" s="352">
        <f>SUM(G466:G479)</f>
        <v>800194.14999999991</v>
      </c>
      <c r="H480" s="219">
        <f>SUM(H466:H479)</f>
        <v>758305</v>
      </c>
      <c r="I480" s="381">
        <f t="shared" ref="I480" si="23">SUM(I466:I478)</f>
        <v>868096</v>
      </c>
      <c r="J480" s="419">
        <f>SUM(J466:J479)</f>
        <v>887417</v>
      </c>
      <c r="K480" s="219">
        <f>SUM(K466:K479)</f>
        <v>887417</v>
      </c>
      <c r="L480" s="219">
        <f>SUM(L466:L479)</f>
        <v>887417</v>
      </c>
      <c r="M480" s="39">
        <f>SUM(G480)</f>
        <v>800194.14999999991</v>
      </c>
      <c r="N480" s="39">
        <f>SUM(H480)</f>
        <v>758305</v>
      </c>
      <c r="O480" s="39">
        <f>SUM(I480)</f>
        <v>868096</v>
      </c>
      <c r="P480" s="39">
        <f>SUM(J480)</f>
        <v>887417</v>
      </c>
      <c r="Q480" s="39"/>
      <c r="R480" s="39"/>
      <c r="S480" s="4"/>
      <c r="T480" s="4"/>
      <c r="U480" s="4"/>
      <c r="V480" s="4"/>
      <c r="W480" s="4"/>
    </row>
    <row r="481" spans="1:23" s="6" customFormat="1" ht="17.45" customHeight="1" x14ac:dyDescent="0.2">
      <c r="A481" s="69" t="s">
        <v>411</v>
      </c>
      <c r="B481" s="98" t="s">
        <v>436</v>
      </c>
      <c r="C481" s="67"/>
      <c r="D481" s="44"/>
      <c r="E481" s="99"/>
      <c r="F481" s="285"/>
      <c r="G481" s="285"/>
      <c r="H481" s="226"/>
      <c r="I481" s="382"/>
      <c r="J481" s="420"/>
      <c r="K481" s="226"/>
      <c r="L481" s="226"/>
    </row>
    <row r="482" spans="1:23" ht="15.75" customHeight="1" x14ac:dyDescent="0.2">
      <c r="A482" s="75" t="s">
        <v>365</v>
      </c>
      <c r="B482" s="43" t="s">
        <v>545</v>
      </c>
      <c r="C482" s="61">
        <v>633</v>
      </c>
      <c r="D482" s="41">
        <v>41</v>
      </c>
      <c r="E482" s="41" t="s">
        <v>326</v>
      </c>
      <c r="F482" s="230">
        <v>41949</v>
      </c>
      <c r="G482" s="230">
        <v>41949</v>
      </c>
      <c r="H482" s="224">
        <v>57800</v>
      </c>
      <c r="I482" s="380">
        <v>57800</v>
      </c>
      <c r="J482" s="418">
        <v>62600</v>
      </c>
      <c r="K482" s="45">
        <v>62600</v>
      </c>
      <c r="L482" s="45">
        <v>62600</v>
      </c>
    </row>
    <row r="483" spans="1:23" ht="15.75" customHeight="1" x14ac:dyDescent="0.2">
      <c r="A483" s="75"/>
      <c r="B483" s="43"/>
      <c r="C483" s="61">
        <v>635</v>
      </c>
      <c r="D483" s="41">
        <v>41</v>
      </c>
      <c r="E483" s="41" t="s">
        <v>669</v>
      </c>
      <c r="F483" s="230">
        <v>10000</v>
      </c>
      <c r="G483" s="230">
        <v>40000</v>
      </c>
      <c r="H483" s="224">
        <v>0</v>
      </c>
      <c r="I483" s="380">
        <v>0</v>
      </c>
      <c r="J483" s="418">
        <v>0</v>
      </c>
      <c r="K483" s="45">
        <v>0</v>
      </c>
      <c r="L483" s="45">
        <v>0</v>
      </c>
    </row>
    <row r="484" spans="1:23" ht="18" customHeight="1" x14ac:dyDescent="0.2">
      <c r="A484" s="75"/>
      <c r="B484" s="43" t="s">
        <v>545</v>
      </c>
      <c r="C484" s="61">
        <v>640</v>
      </c>
      <c r="D484" s="41">
        <v>41</v>
      </c>
      <c r="E484" s="118" t="s">
        <v>479</v>
      </c>
      <c r="F484" s="230">
        <v>1908.72</v>
      </c>
      <c r="G484" s="230">
        <v>2223.36</v>
      </c>
      <c r="H484" s="224">
        <v>2000</v>
      </c>
      <c r="I484" s="380">
        <v>2098</v>
      </c>
      <c r="J484" s="418">
        <v>2098</v>
      </c>
      <c r="K484" s="45">
        <v>2098</v>
      </c>
      <c r="L484" s="45">
        <v>2098</v>
      </c>
    </row>
    <row r="485" spans="1:23" ht="15.75" customHeight="1" x14ac:dyDescent="0.2">
      <c r="A485" s="75" t="s">
        <v>365</v>
      </c>
      <c r="B485" s="43"/>
      <c r="C485" s="61"/>
      <c r="D485" s="41"/>
      <c r="E485" s="43" t="s">
        <v>65</v>
      </c>
      <c r="F485" s="252">
        <f>SUM(F482:F484)</f>
        <v>53857.72</v>
      </c>
      <c r="G485" s="252">
        <f>SUM(G482:G484)</f>
        <v>84172.36</v>
      </c>
      <c r="H485" s="225">
        <f>SUM(H482:H484)</f>
        <v>59800</v>
      </c>
      <c r="I485" s="381">
        <f t="shared" ref="I485" si="24">SUM(I482:I484)</f>
        <v>59898</v>
      </c>
      <c r="J485" s="419">
        <f>SUM(J482:J484)</f>
        <v>64698</v>
      </c>
      <c r="K485" s="225">
        <f>SUM(K482:K484)</f>
        <v>64698</v>
      </c>
      <c r="L485" s="225">
        <f>SUM(L482:L484)</f>
        <v>64698</v>
      </c>
      <c r="M485" s="39">
        <f>SUM(G485)</f>
        <v>84172.36</v>
      </c>
      <c r="N485" s="39">
        <f>SUM(H485)</f>
        <v>59800</v>
      </c>
      <c r="O485" s="39">
        <f>SUM(I485)</f>
        <v>59898</v>
      </c>
      <c r="P485" s="39">
        <f>SUM(J485)</f>
        <v>64698</v>
      </c>
      <c r="Q485" s="39"/>
      <c r="R485" s="39"/>
      <c r="S485" s="4"/>
      <c r="T485" s="4"/>
      <c r="U485" s="4"/>
      <c r="V485" s="4"/>
      <c r="W485" s="4"/>
    </row>
    <row r="486" spans="1:23" s="6" customFormat="1" ht="18" customHeight="1" x14ac:dyDescent="0.2">
      <c r="A486" s="65" t="s">
        <v>411</v>
      </c>
      <c r="B486" s="71" t="s">
        <v>437</v>
      </c>
      <c r="C486" s="64"/>
      <c r="D486" s="65"/>
      <c r="E486" s="65"/>
      <c r="F486" s="285"/>
      <c r="G486" s="285"/>
      <c r="H486" s="226"/>
      <c r="I486" s="400"/>
      <c r="J486" s="438"/>
      <c r="K486" s="7"/>
      <c r="L486" s="7"/>
    </row>
    <row r="487" spans="1:23" ht="15.75" customHeight="1" x14ac:dyDescent="0.2">
      <c r="A487" s="75" t="s">
        <v>366</v>
      </c>
      <c r="B487" s="43" t="s">
        <v>169</v>
      </c>
      <c r="C487" s="61">
        <v>633</v>
      </c>
      <c r="D487" s="41">
        <v>41</v>
      </c>
      <c r="E487" s="41" t="s">
        <v>327</v>
      </c>
      <c r="F487" s="230">
        <v>37288</v>
      </c>
      <c r="G487" s="230">
        <v>37288</v>
      </c>
      <c r="H487" s="224">
        <v>45100</v>
      </c>
      <c r="I487" s="380">
        <v>45100</v>
      </c>
      <c r="J487" s="418">
        <v>49000</v>
      </c>
      <c r="K487" s="45">
        <v>49000</v>
      </c>
      <c r="L487" s="45">
        <v>49000</v>
      </c>
    </row>
    <row r="488" spans="1:23" ht="15.75" customHeight="1" x14ac:dyDescent="0.2">
      <c r="A488" s="79" t="s">
        <v>366</v>
      </c>
      <c r="B488" s="41"/>
      <c r="C488" s="61"/>
      <c r="D488" s="41"/>
      <c r="E488" s="43" t="s">
        <v>65</v>
      </c>
      <c r="F488" s="352">
        <f>SUM(F487)</f>
        <v>37288</v>
      </c>
      <c r="G488" s="352">
        <f>SUM(G487)</f>
        <v>37288</v>
      </c>
      <c r="H488" s="219">
        <f>SUM(H487)</f>
        <v>45100</v>
      </c>
      <c r="I488" s="381">
        <f t="shared" ref="I488" si="25">SUM(I487)</f>
        <v>45100</v>
      </c>
      <c r="J488" s="419">
        <f>SUM(J487)</f>
        <v>49000</v>
      </c>
      <c r="K488" s="219">
        <f>SUM(K487)</f>
        <v>49000</v>
      </c>
      <c r="L488" s="219">
        <f>SUM(L487)</f>
        <v>49000</v>
      </c>
      <c r="M488" s="39">
        <f>SUM(G488)</f>
        <v>37288</v>
      </c>
      <c r="N488" s="39">
        <f>SUM(H488)</f>
        <v>45100</v>
      </c>
      <c r="O488" s="39">
        <f>SUM(I488)</f>
        <v>45100</v>
      </c>
      <c r="P488" s="39">
        <f>SUM(J488)</f>
        <v>49000</v>
      </c>
      <c r="Q488" s="39"/>
      <c r="R488" s="39"/>
      <c r="S488" s="4"/>
      <c r="T488" s="4"/>
      <c r="U488" s="4"/>
      <c r="V488" s="4"/>
      <c r="W488" s="4"/>
    </row>
    <row r="489" spans="1:23" s="8" customFormat="1" ht="18" customHeight="1" x14ac:dyDescent="0.2">
      <c r="A489" s="51" t="s">
        <v>281</v>
      </c>
      <c r="B489" s="51"/>
      <c r="C489" s="100"/>
      <c r="D489" s="100"/>
      <c r="E489" s="100"/>
      <c r="F489" s="285"/>
      <c r="G489" s="285"/>
      <c r="H489" s="226"/>
      <c r="I489" s="382"/>
      <c r="J489" s="420"/>
      <c r="K489" s="226"/>
      <c r="L489" s="226"/>
    </row>
    <row r="490" spans="1:23" s="6" customFormat="1" ht="16.5" customHeight="1" x14ac:dyDescent="0.2">
      <c r="A490" s="69" t="s">
        <v>411</v>
      </c>
      <c r="B490" s="77" t="s">
        <v>438</v>
      </c>
      <c r="C490" s="78"/>
      <c r="D490" s="69"/>
      <c r="E490" s="69"/>
      <c r="F490" s="285"/>
      <c r="G490" s="285"/>
      <c r="H490" s="226"/>
      <c r="I490" s="382"/>
      <c r="J490" s="420"/>
      <c r="K490" s="226"/>
      <c r="L490" s="226"/>
    </row>
    <row r="491" spans="1:23" ht="17.45" customHeight="1" x14ac:dyDescent="0.2">
      <c r="A491" s="44"/>
      <c r="B491" s="43" t="s">
        <v>171</v>
      </c>
      <c r="C491" s="60"/>
      <c r="D491" s="50"/>
      <c r="E491" s="50" t="s">
        <v>172</v>
      </c>
      <c r="F491" s="230"/>
      <c r="G491" s="230"/>
      <c r="H491" s="224"/>
      <c r="I491" s="379"/>
      <c r="J491" s="417"/>
      <c r="K491" s="224"/>
      <c r="L491" s="224"/>
    </row>
    <row r="492" spans="1:23" ht="18.75" customHeight="1" x14ac:dyDescent="0.2">
      <c r="A492" s="75" t="s">
        <v>378</v>
      </c>
      <c r="B492" s="52"/>
      <c r="C492" s="61">
        <v>637001</v>
      </c>
      <c r="D492" s="41">
        <v>41</v>
      </c>
      <c r="E492" s="41" t="s">
        <v>515</v>
      </c>
      <c r="F492" s="230">
        <v>1165.4000000000001</v>
      </c>
      <c r="G492" s="230">
        <v>1215.79</v>
      </c>
      <c r="H492" s="224">
        <v>1900</v>
      </c>
      <c r="I492" s="379">
        <v>1900</v>
      </c>
      <c r="J492" s="417">
        <v>1900</v>
      </c>
      <c r="K492" s="224">
        <v>1900</v>
      </c>
      <c r="L492" s="224">
        <v>1900</v>
      </c>
    </row>
    <row r="493" spans="1:23" ht="17.45" customHeight="1" x14ac:dyDescent="0.2">
      <c r="A493" s="75" t="s">
        <v>378</v>
      </c>
      <c r="B493" s="41"/>
      <c r="C493" s="61"/>
      <c r="D493" s="41"/>
      <c r="E493" s="43" t="s">
        <v>65</v>
      </c>
      <c r="F493" s="252">
        <f>SUM(F492)</f>
        <v>1165.4000000000001</v>
      </c>
      <c r="G493" s="252">
        <f>SUM(G492)</f>
        <v>1215.79</v>
      </c>
      <c r="H493" s="225">
        <f>SUM(H492)</f>
        <v>1900</v>
      </c>
      <c r="I493" s="381">
        <f t="shared" ref="I493" si="26">SUM(I492)</f>
        <v>1900</v>
      </c>
      <c r="J493" s="419">
        <f>SUM(J492)</f>
        <v>1900</v>
      </c>
      <c r="K493" s="225">
        <f>SUM(K492)</f>
        <v>1900</v>
      </c>
      <c r="L493" s="225">
        <f>SUM(L492)</f>
        <v>1900</v>
      </c>
      <c r="M493" s="39">
        <f>SUM(G493)</f>
        <v>1215.79</v>
      </c>
      <c r="N493" s="39">
        <f>SUM(H493)</f>
        <v>1900</v>
      </c>
      <c r="O493" s="39">
        <f>SUM(I493)</f>
        <v>1900</v>
      </c>
      <c r="P493" s="39">
        <f>SUM(J493)</f>
        <v>1900</v>
      </c>
      <c r="Q493" s="39"/>
      <c r="R493" s="39"/>
      <c r="S493" s="4"/>
      <c r="T493" s="4"/>
      <c r="U493" s="4"/>
      <c r="V493" s="4"/>
      <c r="W493" s="4"/>
    </row>
    <row r="494" spans="1:23" s="8" customFormat="1" ht="15" customHeight="1" x14ac:dyDescent="0.2">
      <c r="A494" s="51" t="s">
        <v>299</v>
      </c>
      <c r="B494" s="65"/>
      <c r="C494" s="64"/>
      <c r="D494" s="65"/>
      <c r="E494" s="65"/>
      <c r="F494" s="285"/>
      <c r="G494" s="285"/>
      <c r="H494" s="226"/>
      <c r="I494" s="382"/>
      <c r="J494" s="420"/>
      <c r="K494" s="226"/>
      <c r="L494" s="226"/>
    </row>
    <row r="495" spans="1:23" s="6" customFormat="1" ht="15.75" customHeight="1" x14ac:dyDescent="0.2">
      <c r="A495" s="69" t="s">
        <v>411</v>
      </c>
      <c r="B495" s="77" t="s">
        <v>439</v>
      </c>
      <c r="C495" s="78"/>
      <c r="D495" s="69"/>
      <c r="E495" s="69"/>
      <c r="F495" s="285"/>
      <c r="G495" s="285"/>
      <c r="H495" s="226"/>
      <c r="I495" s="382"/>
      <c r="J495" s="420"/>
      <c r="K495" s="226"/>
      <c r="L495" s="226"/>
    </row>
    <row r="496" spans="1:23" ht="16.5" customHeight="1" x14ac:dyDescent="0.2">
      <c r="A496" s="44"/>
      <c r="B496" s="117" t="s">
        <v>532</v>
      </c>
      <c r="C496" s="63"/>
      <c r="D496" s="50"/>
      <c r="E496" s="50" t="s">
        <v>173</v>
      </c>
      <c r="F496" s="230"/>
      <c r="G496" s="230"/>
      <c r="H496" s="224"/>
      <c r="I496" s="379"/>
      <c r="J496" s="417"/>
      <c r="K496" s="224"/>
      <c r="L496" s="224"/>
    </row>
    <row r="497" spans="1:23" ht="15" customHeight="1" x14ac:dyDescent="0.2">
      <c r="A497" s="129" t="s">
        <v>375</v>
      </c>
      <c r="B497" s="52"/>
      <c r="C497" s="61">
        <v>632001</v>
      </c>
      <c r="D497" s="41">
        <v>41</v>
      </c>
      <c r="E497" s="41" t="s">
        <v>520</v>
      </c>
      <c r="F497" s="230">
        <v>378.83</v>
      </c>
      <c r="G497" s="230">
        <v>412.96</v>
      </c>
      <c r="H497" s="224">
        <v>413</v>
      </c>
      <c r="I497" s="379">
        <v>275</v>
      </c>
      <c r="J497" s="417">
        <v>275</v>
      </c>
      <c r="K497" s="224">
        <v>275</v>
      </c>
      <c r="L497" s="224">
        <v>275</v>
      </c>
    </row>
    <row r="498" spans="1:23" ht="17.45" customHeight="1" x14ac:dyDescent="0.2">
      <c r="A498" s="75"/>
      <c r="B498" s="52"/>
      <c r="C498" s="61">
        <v>633016</v>
      </c>
      <c r="D498" s="41">
        <v>41</v>
      </c>
      <c r="E498" s="41" t="s">
        <v>516</v>
      </c>
      <c r="F498" s="230">
        <v>794</v>
      </c>
      <c r="G498" s="230">
        <v>1754.38</v>
      </c>
      <c r="H498" s="224">
        <v>1083</v>
      </c>
      <c r="I498" s="379">
        <v>1202</v>
      </c>
      <c r="J498" s="417">
        <v>355</v>
      </c>
      <c r="K498" s="224">
        <v>355</v>
      </c>
      <c r="L498" s="224">
        <v>355</v>
      </c>
    </row>
    <row r="499" spans="1:23" ht="15" customHeight="1" x14ac:dyDescent="0.2">
      <c r="A499" s="75"/>
      <c r="B499" s="52"/>
      <c r="C499" s="61">
        <v>634004</v>
      </c>
      <c r="D499" s="41">
        <v>41</v>
      </c>
      <c r="E499" s="41" t="s">
        <v>174</v>
      </c>
      <c r="F499" s="230">
        <v>0</v>
      </c>
      <c r="G499" s="230">
        <v>480</v>
      </c>
      <c r="H499" s="224">
        <v>480</v>
      </c>
      <c r="I499" s="379">
        <v>525</v>
      </c>
      <c r="J499" s="417">
        <v>930</v>
      </c>
      <c r="K499" s="224">
        <v>930</v>
      </c>
      <c r="L499" s="224">
        <v>930</v>
      </c>
    </row>
    <row r="500" spans="1:23" ht="15" customHeight="1" x14ac:dyDescent="0.2">
      <c r="A500" s="88"/>
      <c r="B500" s="52"/>
      <c r="C500" s="61">
        <v>633006</v>
      </c>
      <c r="D500" s="41">
        <v>41</v>
      </c>
      <c r="E500" s="41" t="s">
        <v>547</v>
      </c>
      <c r="F500" s="230">
        <v>851.28</v>
      </c>
      <c r="G500" s="230">
        <v>812.9</v>
      </c>
      <c r="H500" s="224">
        <v>850</v>
      </c>
      <c r="I500" s="379">
        <v>850</v>
      </c>
      <c r="J500" s="417">
        <v>850</v>
      </c>
      <c r="K500" s="224">
        <v>850</v>
      </c>
      <c r="L500" s="224">
        <v>850</v>
      </c>
    </row>
    <row r="501" spans="1:23" ht="17.45" customHeight="1" x14ac:dyDescent="0.2">
      <c r="A501" s="129" t="s">
        <v>375</v>
      </c>
      <c r="B501" s="41"/>
      <c r="C501" s="61"/>
      <c r="D501" s="41"/>
      <c r="E501" s="43" t="s">
        <v>65</v>
      </c>
      <c r="F501" s="352">
        <f>SUM(F496:F500)</f>
        <v>2024.11</v>
      </c>
      <c r="G501" s="352">
        <f>SUM(G496:G500)</f>
        <v>3460.2400000000002</v>
      </c>
      <c r="H501" s="219">
        <f>SUM(H496:H500)</f>
        <v>2826</v>
      </c>
      <c r="I501" s="381">
        <f t="shared" ref="I501" si="27">SUM(I496:I500)</f>
        <v>2852</v>
      </c>
      <c r="J501" s="419">
        <f>SUM(J497:J500)</f>
        <v>2410</v>
      </c>
      <c r="K501" s="219">
        <f>SUM(K497:K500)</f>
        <v>2410</v>
      </c>
      <c r="L501" s="219">
        <f>SUM(L497:L500)</f>
        <v>2410</v>
      </c>
      <c r="M501" s="39">
        <f>SUM(G501)</f>
        <v>3460.2400000000002</v>
      </c>
      <c r="N501" s="39">
        <f>SUM(H501)</f>
        <v>2826</v>
      </c>
      <c r="O501" s="39">
        <f>SUM(I501)</f>
        <v>2852</v>
      </c>
      <c r="P501" s="39">
        <f>SUM(J501)</f>
        <v>2410</v>
      </c>
      <c r="Q501" s="39"/>
      <c r="R501" s="39"/>
      <c r="S501" s="4"/>
      <c r="T501" s="4"/>
      <c r="U501" s="4"/>
      <c r="V501" s="4"/>
      <c r="W501" s="4"/>
    </row>
    <row r="502" spans="1:23" s="6" customFormat="1" ht="17.45" customHeight="1" x14ac:dyDescent="0.2">
      <c r="A502" s="69" t="s">
        <v>411</v>
      </c>
      <c r="B502" s="77" t="s">
        <v>440</v>
      </c>
      <c r="C502" s="78"/>
      <c r="D502" s="69"/>
      <c r="E502" s="69"/>
      <c r="F502" s="285"/>
      <c r="G502" s="285"/>
      <c r="H502" s="226"/>
      <c r="I502" s="382"/>
      <c r="J502" s="420"/>
      <c r="K502" s="226"/>
      <c r="L502" s="226"/>
    </row>
    <row r="503" spans="1:23" ht="15.75" customHeight="1" x14ac:dyDescent="0.2">
      <c r="A503" s="79"/>
      <c r="B503" s="117" t="s">
        <v>532</v>
      </c>
      <c r="C503" s="60"/>
      <c r="D503" s="43"/>
      <c r="E503" s="43" t="s">
        <v>175</v>
      </c>
      <c r="F503" s="252"/>
      <c r="G503" s="252"/>
      <c r="H503" s="225"/>
      <c r="I503" s="381"/>
      <c r="J503" s="419"/>
      <c r="K503" s="225"/>
      <c r="L503" s="225"/>
    </row>
    <row r="504" spans="1:23" ht="16.5" customHeight="1" x14ac:dyDescent="0.2">
      <c r="A504" s="129" t="s">
        <v>300</v>
      </c>
      <c r="B504" s="52"/>
      <c r="C504" s="61">
        <v>611</v>
      </c>
      <c r="D504" s="41">
        <v>41</v>
      </c>
      <c r="E504" s="41" t="s">
        <v>176</v>
      </c>
      <c r="F504" s="230">
        <v>2572.34</v>
      </c>
      <c r="G504" s="230">
        <v>442.28</v>
      </c>
      <c r="H504" s="224">
        <v>0</v>
      </c>
      <c r="I504" s="379">
        <v>0</v>
      </c>
      <c r="J504" s="417">
        <v>0</v>
      </c>
      <c r="K504" s="224">
        <v>0</v>
      </c>
      <c r="L504" s="224">
        <v>0</v>
      </c>
    </row>
    <row r="505" spans="1:23" ht="16.5" customHeight="1" x14ac:dyDescent="0.2">
      <c r="A505" s="75"/>
      <c r="B505" s="52"/>
      <c r="C505" s="137" t="s">
        <v>16</v>
      </c>
      <c r="D505" s="41">
        <v>41</v>
      </c>
      <c r="E505" s="41" t="s">
        <v>177</v>
      </c>
      <c r="F505" s="230">
        <v>667.3</v>
      </c>
      <c r="G505" s="230">
        <v>114.73</v>
      </c>
      <c r="H505" s="224">
        <v>0</v>
      </c>
      <c r="I505" s="379">
        <v>0</v>
      </c>
      <c r="J505" s="417">
        <v>0</v>
      </c>
      <c r="K505" s="224">
        <v>0</v>
      </c>
      <c r="L505" s="224">
        <v>0</v>
      </c>
    </row>
    <row r="506" spans="1:23" ht="15.75" customHeight="1" x14ac:dyDescent="0.2">
      <c r="A506" s="75"/>
      <c r="B506" s="52"/>
      <c r="C506" s="61">
        <v>637015</v>
      </c>
      <c r="D506" s="41">
        <v>41</v>
      </c>
      <c r="E506" s="41" t="s">
        <v>343</v>
      </c>
      <c r="F506" s="230">
        <v>99.58</v>
      </c>
      <c r="G506" s="230">
        <v>99.58</v>
      </c>
      <c r="H506" s="224">
        <v>0</v>
      </c>
      <c r="I506" s="379">
        <v>0</v>
      </c>
      <c r="J506" s="417">
        <v>0</v>
      </c>
      <c r="K506" s="224">
        <v>0</v>
      </c>
      <c r="L506" s="224">
        <v>0</v>
      </c>
    </row>
    <row r="507" spans="1:23" ht="18" customHeight="1" x14ac:dyDescent="0.2">
      <c r="A507" s="75"/>
      <c r="B507" s="41"/>
      <c r="C507" s="61">
        <v>637027</v>
      </c>
      <c r="D507" s="41">
        <v>41</v>
      </c>
      <c r="E507" s="41" t="s">
        <v>344</v>
      </c>
      <c r="F507" s="351">
        <v>210</v>
      </c>
      <c r="G507" s="351">
        <v>60</v>
      </c>
      <c r="H507" s="227">
        <v>120</v>
      </c>
      <c r="I507" s="379">
        <v>120</v>
      </c>
      <c r="J507" s="417">
        <v>120</v>
      </c>
      <c r="K507" s="227">
        <v>120</v>
      </c>
      <c r="L507" s="227">
        <v>120</v>
      </c>
    </row>
    <row r="508" spans="1:23" ht="17.45" customHeight="1" x14ac:dyDescent="0.2">
      <c r="A508" s="129" t="s">
        <v>300</v>
      </c>
      <c r="B508" s="41"/>
      <c r="C508" s="61"/>
      <c r="D508" s="41"/>
      <c r="E508" s="43" t="s">
        <v>65</v>
      </c>
      <c r="F508" s="360">
        <f>SUM(F504:F507)</f>
        <v>3549.2200000000003</v>
      </c>
      <c r="G508" s="360">
        <v>716.59</v>
      </c>
      <c r="H508" s="239">
        <f>SUM(H507)</f>
        <v>120</v>
      </c>
      <c r="I508" s="394">
        <f t="shared" ref="I508" si="28">SUM(I507)</f>
        <v>120</v>
      </c>
      <c r="J508" s="432">
        <f>SUM(J504:J507)</f>
        <v>120</v>
      </c>
      <c r="K508" s="239">
        <f>SUM(K504:K507)</f>
        <v>120</v>
      </c>
      <c r="L508" s="239">
        <f>SUM(L504:L507)</f>
        <v>120</v>
      </c>
      <c r="M508" s="39">
        <f>SUM(G508)</f>
        <v>716.59</v>
      </c>
      <c r="N508" s="39">
        <f>SUM(H508)</f>
        <v>120</v>
      </c>
      <c r="O508" s="39">
        <f>SUM(I508)</f>
        <v>120</v>
      </c>
      <c r="P508" s="39">
        <f>SUM(J508)</f>
        <v>120</v>
      </c>
      <c r="Q508" s="39"/>
      <c r="R508" s="39"/>
      <c r="S508" s="4"/>
      <c r="T508" s="4"/>
      <c r="U508" s="4"/>
      <c r="V508" s="4"/>
      <c r="W508" s="4"/>
    </row>
    <row r="509" spans="1:23" s="1" customFormat="1" ht="17.45" customHeight="1" x14ac:dyDescent="0.2">
      <c r="A509" s="485"/>
      <c r="B509" s="65"/>
      <c r="C509" s="64"/>
      <c r="D509" s="65"/>
      <c r="E509" s="51"/>
      <c r="F509" s="488"/>
      <c r="G509" s="488"/>
      <c r="H509" s="489"/>
      <c r="I509" s="490"/>
      <c r="J509" s="491"/>
      <c r="K509" s="489"/>
      <c r="L509" s="489"/>
      <c r="M509" s="492"/>
      <c r="N509" s="492"/>
      <c r="O509" s="492"/>
      <c r="P509" s="492"/>
      <c r="Q509" s="492"/>
      <c r="R509" s="492"/>
      <c r="S509" s="493"/>
      <c r="T509" s="493"/>
      <c r="U509" s="493"/>
      <c r="V509" s="493"/>
      <c r="W509" s="493"/>
    </row>
    <row r="510" spans="1:23" ht="15" customHeight="1" x14ac:dyDescent="0.2">
      <c r="A510" s="75"/>
      <c r="B510" s="43" t="s">
        <v>533</v>
      </c>
      <c r="C510" s="60"/>
      <c r="D510" s="43"/>
      <c r="E510" s="43" t="s">
        <v>178</v>
      </c>
      <c r="F510" s="230"/>
      <c r="G510" s="230"/>
      <c r="H510" s="224"/>
      <c r="I510" s="379"/>
      <c r="J510" s="417"/>
      <c r="K510" s="224"/>
      <c r="L510" s="224"/>
    </row>
    <row r="511" spans="1:23" ht="15" customHeight="1" x14ac:dyDescent="0.2">
      <c r="A511" s="129" t="s">
        <v>375</v>
      </c>
      <c r="B511" s="52"/>
      <c r="C511" s="61">
        <v>642003</v>
      </c>
      <c r="D511" s="41">
        <v>41</v>
      </c>
      <c r="E511" s="41" t="s">
        <v>611</v>
      </c>
      <c r="F511" s="230">
        <v>3460</v>
      </c>
      <c r="G511" s="230">
        <v>3400</v>
      </c>
      <c r="H511" s="224">
        <v>3000</v>
      </c>
      <c r="I511" s="379">
        <v>3000</v>
      </c>
      <c r="J511" s="417">
        <v>3000</v>
      </c>
      <c r="K511" s="224">
        <v>3000</v>
      </c>
      <c r="L511" s="224">
        <v>3000</v>
      </c>
    </row>
    <row r="512" spans="1:23" ht="15" customHeight="1" x14ac:dyDescent="0.2">
      <c r="A512" s="75"/>
      <c r="B512" s="41"/>
      <c r="C512" s="61">
        <v>633006</v>
      </c>
      <c r="D512" s="41">
        <v>41</v>
      </c>
      <c r="E512" s="41" t="s">
        <v>546</v>
      </c>
      <c r="F512" s="230">
        <v>1660.08</v>
      </c>
      <c r="G512" s="230">
        <v>4154.76</v>
      </c>
      <c r="H512" s="224">
        <v>3000</v>
      </c>
      <c r="I512" s="379">
        <v>3000</v>
      </c>
      <c r="J512" s="417">
        <v>3000</v>
      </c>
      <c r="K512" s="224">
        <v>3000</v>
      </c>
      <c r="L512" s="224">
        <v>3000</v>
      </c>
    </row>
    <row r="513" spans="1:24" ht="15" customHeight="1" thickBot="1" x14ac:dyDescent="0.25">
      <c r="A513" s="129" t="s">
        <v>375</v>
      </c>
      <c r="B513" s="80"/>
      <c r="C513" s="62"/>
      <c r="D513" s="42"/>
      <c r="E513" s="49" t="s">
        <v>65</v>
      </c>
      <c r="F513" s="352">
        <f>SUM(F511:F512)</f>
        <v>5120.08</v>
      </c>
      <c r="G513" s="352">
        <f>SUM(G511:G512)</f>
        <v>7554.76</v>
      </c>
      <c r="H513" s="219">
        <f>SUM(H511:H512)</f>
        <v>6000</v>
      </c>
      <c r="I513" s="381">
        <f t="shared" ref="I513" si="29">SUM(I511:I512)</f>
        <v>6000</v>
      </c>
      <c r="J513" s="419">
        <f>SUM(J511:J512)</f>
        <v>6000</v>
      </c>
      <c r="K513" s="219">
        <f>SUM(K511:K512)</f>
        <v>6000</v>
      </c>
      <c r="L513" s="219">
        <f>SUM(L511:L512)</f>
        <v>6000</v>
      </c>
      <c r="M513" s="39">
        <f>SUM(G513)</f>
        <v>7554.76</v>
      </c>
      <c r="N513" s="39">
        <f>SUM(H513)</f>
        <v>6000</v>
      </c>
      <c r="O513" s="39">
        <f>SUM(I513)</f>
        <v>6000</v>
      </c>
      <c r="P513" s="39">
        <f>SUM(J513)</f>
        <v>6000</v>
      </c>
      <c r="Q513" s="39"/>
      <c r="R513" s="39"/>
      <c r="S513" s="4"/>
      <c r="T513" s="4"/>
      <c r="U513" s="4"/>
      <c r="V513" s="4"/>
      <c r="W513" s="4"/>
    </row>
    <row r="514" spans="1:24" ht="15" customHeight="1" thickBot="1" x14ac:dyDescent="0.3">
      <c r="A514" s="167" t="s">
        <v>397</v>
      </c>
      <c r="B514" s="166"/>
      <c r="C514" s="168"/>
      <c r="D514" s="169"/>
      <c r="E514" s="170"/>
      <c r="F514" s="313">
        <v>2269542.7599999998</v>
      </c>
      <c r="G514" s="361">
        <v>2475106.6800000002</v>
      </c>
      <c r="H514" s="221">
        <v>2517775</v>
      </c>
      <c r="I514" s="395">
        <v>2763595</v>
      </c>
      <c r="J514" s="433">
        <v>2828682</v>
      </c>
      <c r="K514" s="221">
        <v>0</v>
      </c>
      <c r="L514" s="221">
        <v>0</v>
      </c>
      <c r="M514" s="39">
        <f>SUM(M76:M513)</f>
        <v>2475106.77</v>
      </c>
      <c r="N514" s="39">
        <f>SUM(N76:N513)</f>
        <v>2517775</v>
      </c>
      <c r="O514" s="39">
        <f>SUM(O76:O513)</f>
        <v>2763595</v>
      </c>
      <c r="P514" s="39">
        <f>SUM(P76:P513)</f>
        <v>2828682</v>
      </c>
      <c r="Q514" s="39"/>
      <c r="R514" s="39"/>
      <c r="S514" s="4"/>
      <c r="T514" s="4"/>
      <c r="U514" s="4"/>
      <c r="V514" s="4"/>
      <c r="W514" s="4"/>
    </row>
    <row r="515" spans="1:24" ht="15" customHeight="1" x14ac:dyDescent="0.25">
      <c r="A515" s="18"/>
      <c r="B515" s="286"/>
      <c r="C515" s="494"/>
      <c r="D515" s="18"/>
      <c r="E515" s="18"/>
      <c r="F515" s="163"/>
      <c r="G515" s="163"/>
      <c r="H515" s="5"/>
      <c r="I515" s="383"/>
      <c r="J515" s="421"/>
      <c r="K515" s="5"/>
      <c r="L515" s="5"/>
      <c r="M515" s="39"/>
      <c r="N515" s="39"/>
      <c r="O515" s="39"/>
      <c r="P515" s="39"/>
      <c r="Q515" s="39"/>
      <c r="R515" s="39"/>
      <c r="S515" s="4"/>
      <c r="T515" s="4"/>
      <c r="U515" s="4"/>
      <c r="V515" s="4"/>
      <c r="W515" s="4"/>
    </row>
    <row r="516" spans="1:24" ht="15.95" customHeight="1" x14ac:dyDescent="0.25">
      <c r="A516" s="56"/>
      <c r="B516" s="56"/>
      <c r="C516" s="121"/>
      <c r="D516" s="56"/>
      <c r="E516" s="495" t="s">
        <v>398</v>
      </c>
      <c r="F516" s="285"/>
      <c r="G516" s="285"/>
      <c r="H516" s="226"/>
      <c r="I516" s="382"/>
      <c r="J516" s="420"/>
      <c r="K516" s="226"/>
      <c r="L516" s="226"/>
    </row>
    <row r="517" spans="1:24" s="8" customFormat="1" ht="15.95" customHeight="1" x14ac:dyDescent="0.2">
      <c r="A517" s="51" t="s">
        <v>373</v>
      </c>
      <c r="B517" s="65"/>
      <c r="C517" s="64"/>
      <c r="D517" s="65"/>
      <c r="E517" s="65"/>
      <c r="F517" s="285"/>
      <c r="G517" s="285"/>
      <c r="H517" s="226"/>
      <c r="I517" s="382"/>
      <c r="J517" s="420"/>
      <c r="K517" s="226"/>
      <c r="L517" s="226"/>
    </row>
    <row r="518" spans="1:24" s="6" customFormat="1" ht="15.95" customHeight="1" x14ac:dyDescent="0.2">
      <c r="A518" s="69" t="s">
        <v>411</v>
      </c>
      <c r="B518" s="77" t="s">
        <v>441</v>
      </c>
      <c r="C518" s="78"/>
      <c r="D518" s="69"/>
      <c r="E518" s="69"/>
      <c r="F518" s="285"/>
      <c r="G518" s="285"/>
      <c r="H518" s="226"/>
      <c r="I518" s="382"/>
      <c r="J518" s="420"/>
      <c r="K518" s="226"/>
      <c r="L518" s="226"/>
    </row>
    <row r="519" spans="1:24" ht="15.95" customHeight="1" x14ac:dyDescent="0.2">
      <c r="A519" s="43" t="s">
        <v>374</v>
      </c>
      <c r="B519" s="131" t="s">
        <v>137</v>
      </c>
      <c r="C519" s="60"/>
      <c r="D519" s="43"/>
      <c r="E519" s="43" t="s">
        <v>138</v>
      </c>
      <c r="F519" s="230"/>
      <c r="G519" s="230"/>
      <c r="H519" s="224"/>
      <c r="I519" s="379"/>
      <c r="J519" s="417"/>
      <c r="K519" s="224"/>
      <c r="L519" s="224"/>
    </row>
    <row r="520" spans="1:24" ht="15.95" customHeight="1" x14ac:dyDescent="0.2">
      <c r="A520" s="41"/>
      <c r="B520" s="131" t="s">
        <v>137</v>
      </c>
      <c r="C520" s="61">
        <v>717001</v>
      </c>
      <c r="D520" s="61">
        <v>41</v>
      </c>
      <c r="E520" s="349" t="s">
        <v>1048</v>
      </c>
      <c r="F520" s="230">
        <v>1154231.8700000001</v>
      </c>
      <c r="G520" s="230"/>
      <c r="H520" s="224">
        <v>163820</v>
      </c>
      <c r="I520" s="379">
        <v>0</v>
      </c>
      <c r="J520" s="417">
        <v>409317</v>
      </c>
      <c r="K520" s="224">
        <v>177827</v>
      </c>
      <c r="L520" s="224">
        <v>270012</v>
      </c>
    </row>
    <row r="521" spans="1:24" ht="15.95" customHeight="1" x14ac:dyDescent="0.2">
      <c r="A521" s="41"/>
      <c r="B521" s="131" t="s">
        <v>137</v>
      </c>
      <c r="C521" s="61">
        <v>717001</v>
      </c>
      <c r="D521" s="61">
        <v>41.52</v>
      </c>
      <c r="E521" s="202" t="s">
        <v>1045</v>
      </c>
      <c r="F521" s="230"/>
      <c r="G521" s="230"/>
      <c r="H521" s="224"/>
      <c r="I521" s="379"/>
      <c r="J521" s="417"/>
      <c r="K521" s="224"/>
      <c r="L521" s="224"/>
    </row>
    <row r="522" spans="1:24" ht="15.95" customHeight="1" x14ac:dyDescent="0.2">
      <c r="A522" s="41"/>
      <c r="B522" s="131"/>
      <c r="C522" s="61"/>
      <c r="D522" s="61"/>
      <c r="E522" s="202" t="s">
        <v>1046</v>
      </c>
      <c r="F522" s="252"/>
      <c r="G522" s="252"/>
      <c r="H522" s="225"/>
      <c r="I522" s="381"/>
      <c r="J522" s="419"/>
      <c r="K522" s="225"/>
      <c r="L522" s="225"/>
      <c r="X522" s="206"/>
    </row>
    <row r="523" spans="1:24" ht="15.95" customHeight="1" x14ac:dyDescent="0.2">
      <c r="A523" s="41"/>
      <c r="B523" s="131"/>
      <c r="C523" s="61"/>
      <c r="D523" s="61"/>
      <c r="E523" s="202" t="s">
        <v>1047</v>
      </c>
      <c r="F523" s="230"/>
      <c r="G523" s="230"/>
      <c r="H523" s="224"/>
      <c r="I523" s="379"/>
      <c r="J523" s="417"/>
      <c r="K523" s="224"/>
      <c r="L523" s="224"/>
    </row>
    <row r="524" spans="1:24" ht="15.95" customHeight="1" x14ac:dyDescent="0.2">
      <c r="A524" s="41"/>
      <c r="B524" s="131"/>
      <c r="C524" s="61"/>
      <c r="D524" s="61"/>
      <c r="E524" s="202" t="s">
        <v>1044</v>
      </c>
      <c r="F524" s="230"/>
      <c r="G524" s="230"/>
      <c r="H524" s="224"/>
      <c r="I524" s="379"/>
      <c r="J524" s="417"/>
      <c r="K524" s="224"/>
      <c r="L524" s="224"/>
    </row>
    <row r="525" spans="1:24" ht="15.95" customHeight="1" x14ac:dyDescent="0.2">
      <c r="A525" s="41"/>
      <c r="B525" s="131"/>
      <c r="C525" s="61"/>
      <c r="D525" s="61"/>
      <c r="E525" s="202" t="s">
        <v>1070</v>
      </c>
      <c r="F525" s="230"/>
      <c r="G525" s="230"/>
      <c r="H525" s="224"/>
      <c r="I525" s="379"/>
      <c r="J525" s="417"/>
      <c r="K525" s="224"/>
      <c r="L525" s="224"/>
    </row>
    <row r="526" spans="1:24" ht="15.95" customHeight="1" x14ac:dyDescent="0.2">
      <c r="A526" s="41"/>
      <c r="B526" s="131"/>
      <c r="C526" s="61"/>
      <c r="D526" s="61"/>
      <c r="E526" s="202" t="s">
        <v>1071</v>
      </c>
      <c r="F526" s="230"/>
      <c r="G526" s="230"/>
      <c r="H526" s="224"/>
      <c r="I526" s="379"/>
      <c r="J526" s="417"/>
      <c r="K526" s="224"/>
      <c r="L526" s="224"/>
    </row>
    <row r="527" spans="1:24" ht="15.95" customHeight="1" x14ac:dyDescent="0.2">
      <c r="A527" s="41"/>
      <c r="B527" s="131"/>
      <c r="C527" s="61"/>
      <c r="D527" s="61"/>
      <c r="E527" s="202" t="s">
        <v>1069</v>
      </c>
      <c r="F527" s="230"/>
      <c r="G527" s="230"/>
      <c r="H527" s="224"/>
      <c r="I527" s="379"/>
      <c r="J527" s="417"/>
      <c r="K527" s="224"/>
      <c r="L527" s="224"/>
    </row>
    <row r="528" spans="1:24" ht="15.95" customHeight="1" x14ac:dyDescent="0.2">
      <c r="A528" s="41"/>
      <c r="B528" s="131"/>
      <c r="C528" s="61">
        <v>712001</v>
      </c>
      <c r="D528" s="61">
        <v>41.52</v>
      </c>
      <c r="E528" s="183" t="s">
        <v>1056</v>
      </c>
      <c r="F528" s="230"/>
      <c r="G528" s="230"/>
      <c r="H528" s="224"/>
      <c r="I528" s="379"/>
      <c r="J528" s="417">
        <v>108000</v>
      </c>
      <c r="K528" s="224"/>
      <c r="L528" s="224"/>
    </row>
    <row r="529" spans="1:12" ht="15.95" customHeight="1" x14ac:dyDescent="0.2">
      <c r="A529" s="41"/>
      <c r="B529" s="131"/>
      <c r="C529" s="61">
        <v>717002</v>
      </c>
      <c r="D529" s="193" t="s">
        <v>1054</v>
      </c>
      <c r="E529" s="183" t="s">
        <v>1055</v>
      </c>
      <c r="F529" s="230"/>
      <c r="G529" s="230"/>
      <c r="H529" s="224"/>
      <c r="I529" s="379"/>
      <c r="J529" s="417">
        <v>28000</v>
      </c>
      <c r="K529" s="224"/>
      <c r="L529" s="224"/>
    </row>
    <row r="530" spans="1:12" ht="15.95" customHeight="1" x14ac:dyDescent="0.2">
      <c r="A530" s="41"/>
      <c r="B530" s="131" t="s">
        <v>137</v>
      </c>
      <c r="C530" s="193" t="s">
        <v>731</v>
      </c>
      <c r="D530" s="61">
        <v>41</v>
      </c>
      <c r="E530" s="183" t="s">
        <v>934</v>
      </c>
      <c r="F530" s="230"/>
      <c r="G530" s="230"/>
      <c r="H530" s="224"/>
      <c r="I530" s="379">
        <v>595</v>
      </c>
      <c r="J530" s="417"/>
      <c r="K530" s="224"/>
      <c r="L530" s="224"/>
    </row>
    <row r="531" spans="1:12" ht="15.95" customHeight="1" x14ac:dyDescent="0.2">
      <c r="A531" s="41"/>
      <c r="B531" s="131"/>
      <c r="C531" s="186" t="s">
        <v>826</v>
      </c>
      <c r="D531" s="186">
        <v>41</v>
      </c>
      <c r="E531" s="187" t="s">
        <v>827</v>
      </c>
      <c r="F531" s="252"/>
      <c r="G531" s="351"/>
      <c r="H531" s="225"/>
      <c r="I531" s="379">
        <v>10652</v>
      </c>
      <c r="J531" s="417"/>
      <c r="K531" s="227"/>
      <c r="L531" s="227"/>
    </row>
    <row r="532" spans="1:12" ht="15.95" customHeight="1" x14ac:dyDescent="0.2">
      <c r="A532" s="41"/>
      <c r="B532" s="131"/>
      <c r="C532" s="186">
        <v>711005</v>
      </c>
      <c r="D532" s="186">
        <v>41</v>
      </c>
      <c r="E532" s="187" t="s">
        <v>828</v>
      </c>
      <c r="F532" s="252"/>
      <c r="G532" s="351"/>
      <c r="H532" s="225"/>
      <c r="I532" s="379">
        <v>13000</v>
      </c>
      <c r="J532" s="417"/>
      <c r="K532" s="227"/>
      <c r="L532" s="227"/>
    </row>
    <row r="533" spans="1:12" ht="15" customHeight="1" x14ac:dyDescent="0.2">
      <c r="A533" s="41"/>
      <c r="B533" s="131" t="s">
        <v>137</v>
      </c>
      <c r="C533" s="61">
        <v>716</v>
      </c>
      <c r="D533" s="61">
        <v>41</v>
      </c>
      <c r="E533" s="104" t="s">
        <v>657</v>
      </c>
      <c r="F533" s="252"/>
      <c r="G533" s="252"/>
      <c r="H533" s="225"/>
      <c r="I533" s="384">
        <v>500</v>
      </c>
      <c r="J533" s="422"/>
      <c r="K533" s="232"/>
      <c r="L533" s="232"/>
    </row>
    <row r="534" spans="1:12" ht="15" customHeight="1" x14ac:dyDescent="0.2">
      <c r="A534" s="41"/>
      <c r="B534" s="131"/>
      <c r="C534" s="193" t="s">
        <v>941</v>
      </c>
      <c r="D534" s="61">
        <v>41</v>
      </c>
      <c r="E534" s="104" t="s">
        <v>942</v>
      </c>
      <c r="F534" s="252"/>
      <c r="G534" s="252"/>
      <c r="H534" s="225"/>
      <c r="I534" s="379">
        <v>1455</v>
      </c>
      <c r="J534" s="417"/>
      <c r="K534" s="227"/>
      <c r="L534" s="227"/>
    </row>
    <row r="535" spans="1:12" ht="15" customHeight="1" x14ac:dyDescent="0.2">
      <c r="A535" s="41"/>
      <c r="B535" s="131"/>
      <c r="C535" s="193" t="s">
        <v>943</v>
      </c>
      <c r="D535" s="61">
        <v>41</v>
      </c>
      <c r="E535" s="104" t="s">
        <v>944</v>
      </c>
      <c r="F535" s="252"/>
      <c r="G535" s="252"/>
      <c r="H535" s="225"/>
      <c r="I535" s="379">
        <v>1488</v>
      </c>
      <c r="J535" s="417"/>
      <c r="K535" s="227"/>
      <c r="L535" s="227"/>
    </row>
    <row r="536" spans="1:12" ht="15" customHeight="1" x14ac:dyDescent="0.2">
      <c r="A536" s="41"/>
      <c r="B536" s="131" t="s">
        <v>592</v>
      </c>
      <c r="C536" s="61">
        <v>712001</v>
      </c>
      <c r="D536" s="61">
        <v>41</v>
      </c>
      <c r="E536" s="41" t="s">
        <v>593</v>
      </c>
      <c r="F536" s="230">
        <v>8175</v>
      </c>
      <c r="G536" s="230"/>
      <c r="H536" s="224">
        <v>8175</v>
      </c>
      <c r="I536" s="379">
        <v>8175</v>
      </c>
      <c r="J536" s="417">
        <v>8175</v>
      </c>
      <c r="K536" s="224">
        <v>8175</v>
      </c>
      <c r="L536" s="224">
        <v>8175</v>
      </c>
    </row>
    <row r="537" spans="1:12" ht="15" customHeight="1" x14ac:dyDescent="0.2">
      <c r="A537" s="41"/>
      <c r="B537" s="131" t="s">
        <v>592</v>
      </c>
      <c r="C537" s="61" t="s">
        <v>664</v>
      </c>
      <c r="D537" s="61">
        <v>41</v>
      </c>
      <c r="E537" s="183" t="s">
        <v>965</v>
      </c>
      <c r="F537" s="230"/>
      <c r="G537" s="230"/>
      <c r="H537" s="224"/>
      <c r="I537" s="379">
        <v>2022</v>
      </c>
      <c r="J537" s="417"/>
      <c r="K537" s="224"/>
      <c r="L537" s="224"/>
    </row>
    <row r="538" spans="1:12" ht="15.75" customHeight="1" x14ac:dyDescent="0.2">
      <c r="A538" s="44"/>
      <c r="B538" s="156"/>
      <c r="C538" s="194" t="s">
        <v>692</v>
      </c>
      <c r="D538" s="42">
        <v>41</v>
      </c>
      <c r="E538" s="185" t="s">
        <v>732</v>
      </c>
      <c r="F538" s="230"/>
      <c r="G538" s="230"/>
      <c r="H538" s="224"/>
      <c r="I538" s="379">
        <v>1050</v>
      </c>
      <c r="J538" s="417"/>
      <c r="K538" s="224"/>
      <c r="L538" s="224"/>
    </row>
    <row r="539" spans="1:12" ht="15.75" customHeight="1" x14ac:dyDescent="0.2">
      <c r="A539" s="44"/>
      <c r="B539" s="156"/>
      <c r="C539" s="194" t="s">
        <v>733</v>
      </c>
      <c r="D539" s="42">
        <v>41.43</v>
      </c>
      <c r="E539" s="185" t="s">
        <v>734</v>
      </c>
      <c r="F539" s="230"/>
      <c r="G539" s="230"/>
      <c r="H539" s="224"/>
      <c r="I539" s="379">
        <v>969</v>
      </c>
      <c r="J539" s="417"/>
      <c r="K539" s="224"/>
      <c r="L539" s="224"/>
    </row>
    <row r="540" spans="1:12" ht="15.75" customHeight="1" x14ac:dyDescent="0.2">
      <c r="A540" s="44"/>
      <c r="B540" s="156"/>
      <c r="C540" s="194" t="s">
        <v>735</v>
      </c>
      <c r="D540" s="42">
        <v>41</v>
      </c>
      <c r="E540" s="185" t="s">
        <v>736</v>
      </c>
      <c r="F540" s="230"/>
      <c r="G540" s="230"/>
      <c r="H540" s="224"/>
      <c r="I540" s="379">
        <v>1962</v>
      </c>
      <c r="J540" s="417"/>
      <c r="K540" s="224"/>
      <c r="L540" s="224"/>
    </row>
    <row r="541" spans="1:12" ht="15.75" customHeight="1" x14ac:dyDescent="0.2">
      <c r="A541" s="44"/>
      <c r="B541" s="156"/>
      <c r="C541" s="194" t="s">
        <v>954</v>
      </c>
      <c r="D541" s="42">
        <v>41</v>
      </c>
      <c r="E541" s="185" t="s">
        <v>955</v>
      </c>
      <c r="F541" s="230"/>
      <c r="G541" s="230"/>
      <c r="H541" s="224"/>
      <c r="I541" s="379">
        <v>532</v>
      </c>
      <c r="J541" s="417"/>
      <c r="K541" s="224"/>
      <c r="L541" s="224"/>
    </row>
    <row r="542" spans="1:12" ht="15.75" customHeight="1" x14ac:dyDescent="0.2">
      <c r="A542" s="44"/>
      <c r="B542" s="156"/>
      <c r="C542" s="194" t="s">
        <v>957</v>
      </c>
      <c r="D542" s="42">
        <v>41</v>
      </c>
      <c r="E542" s="185" t="s">
        <v>958</v>
      </c>
      <c r="F542" s="230"/>
      <c r="G542" s="230"/>
      <c r="H542" s="224"/>
      <c r="I542" s="379">
        <v>16057</v>
      </c>
      <c r="J542" s="417"/>
      <c r="K542" s="224"/>
      <c r="L542" s="224"/>
    </row>
    <row r="543" spans="1:12" ht="15.75" customHeight="1" x14ac:dyDescent="0.2">
      <c r="A543" s="44"/>
      <c r="B543" s="156"/>
      <c r="C543" s="194" t="s">
        <v>737</v>
      </c>
      <c r="D543" s="42">
        <v>0.41</v>
      </c>
      <c r="E543" s="185" t="s">
        <v>956</v>
      </c>
      <c r="F543" s="230"/>
      <c r="G543" s="230"/>
      <c r="H543" s="224"/>
      <c r="I543" s="379">
        <v>39591</v>
      </c>
      <c r="J543" s="417"/>
      <c r="K543" s="224"/>
      <c r="L543" s="224"/>
    </row>
    <row r="544" spans="1:12" ht="15.75" customHeight="1" x14ac:dyDescent="0.2">
      <c r="A544" s="44"/>
      <c r="B544" s="156"/>
      <c r="C544" s="194" t="s">
        <v>738</v>
      </c>
      <c r="D544" s="42">
        <v>41</v>
      </c>
      <c r="E544" s="185" t="s">
        <v>739</v>
      </c>
      <c r="F544" s="230"/>
      <c r="G544" s="230"/>
      <c r="H544" s="224"/>
      <c r="I544" s="379">
        <v>321</v>
      </c>
      <c r="J544" s="417"/>
      <c r="K544" s="224"/>
      <c r="L544" s="224"/>
    </row>
    <row r="545" spans="1:12" ht="15.75" customHeight="1" x14ac:dyDescent="0.2">
      <c r="A545" s="44"/>
      <c r="B545" s="156"/>
      <c r="C545" s="194" t="s">
        <v>950</v>
      </c>
      <c r="D545" s="42">
        <v>41</v>
      </c>
      <c r="E545" s="185" t="s">
        <v>951</v>
      </c>
      <c r="F545" s="252"/>
      <c r="G545" s="252"/>
      <c r="H545" s="225"/>
      <c r="I545" s="379">
        <v>11453</v>
      </c>
      <c r="J545" s="417"/>
      <c r="K545" s="227"/>
      <c r="L545" s="227"/>
    </row>
    <row r="546" spans="1:12" ht="15.75" customHeight="1" x14ac:dyDescent="0.2">
      <c r="A546" s="44"/>
      <c r="B546" s="156"/>
      <c r="C546" s="194" t="s">
        <v>748</v>
      </c>
      <c r="D546" s="185">
        <v>41</v>
      </c>
      <c r="E546" s="185" t="s">
        <v>749</v>
      </c>
      <c r="F546" s="230"/>
      <c r="G546" s="230"/>
      <c r="H546" s="224"/>
      <c r="I546" s="379">
        <v>1448</v>
      </c>
      <c r="J546" s="417"/>
      <c r="K546" s="224"/>
      <c r="L546" s="224"/>
    </row>
    <row r="547" spans="1:12" ht="15.75" customHeight="1" x14ac:dyDescent="0.2">
      <c r="A547" s="44"/>
      <c r="B547" s="156"/>
      <c r="C547" s="194" t="s">
        <v>750</v>
      </c>
      <c r="D547" s="185">
        <v>41</v>
      </c>
      <c r="E547" s="185" t="s">
        <v>963</v>
      </c>
      <c r="F547" s="230"/>
      <c r="G547" s="230"/>
      <c r="H547" s="224"/>
      <c r="I547" s="379">
        <v>47827</v>
      </c>
      <c r="J547" s="417"/>
      <c r="K547" s="224"/>
      <c r="L547" s="224"/>
    </row>
    <row r="548" spans="1:12" ht="15.75" customHeight="1" x14ac:dyDescent="0.2">
      <c r="A548" s="44"/>
      <c r="B548" s="156"/>
      <c r="C548" s="194" t="s">
        <v>1052</v>
      </c>
      <c r="D548" s="185">
        <v>41</v>
      </c>
      <c r="E548" s="185" t="s">
        <v>1053</v>
      </c>
      <c r="F548" s="353"/>
      <c r="G548" s="353"/>
      <c r="H548" s="208"/>
      <c r="I548" s="384">
        <v>3000</v>
      </c>
      <c r="J548" s="422"/>
      <c r="K548" s="208"/>
      <c r="L548" s="208"/>
    </row>
    <row r="549" spans="1:12" ht="15.75" customHeight="1" x14ac:dyDescent="0.2">
      <c r="A549" s="44"/>
      <c r="B549" s="156"/>
      <c r="C549" s="194" t="s">
        <v>960</v>
      </c>
      <c r="D549" s="185">
        <v>41</v>
      </c>
      <c r="E549" s="185" t="s">
        <v>961</v>
      </c>
      <c r="F549" s="353"/>
      <c r="G549" s="353"/>
      <c r="H549" s="208"/>
      <c r="I549" s="384">
        <v>10000</v>
      </c>
      <c r="J549" s="422"/>
      <c r="K549" s="208"/>
      <c r="L549" s="208"/>
    </row>
    <row r="550" spans="1:12" ht="15.75" customHeight="1" x14ac:dyDescent="0.2">
      <c r="A550" s="44"/>
      <c r="B550" s="156"/>
      <c r="C550" s="194" t="s">
        <v>742</v>
      </c>
      <c r="D550" s="185">
        <v>41</v>
      </c>
      <c r="E550" s="185" t="s">
        <v>751</v>
      </c>
      <c r="F550" s="252"/>
      <c r="G550" s="252"/>
      <c r="H550" s="225"/>
      <c r="I550" s="379">
        <v>7450</v>
      </c>
      <c r="J550" s="417"/>
      <c r="K550" s="227"/>
      <c r="L550" s="227"/>
    </row>
    <row r="551" spans="1:12" ht="15.75" customHeight="1" x14ac:dyDescent="0.2">
      <c r="A551" s="44"/>
      <c r="B551" s="156" t="s">
        <v>150</v>
      </c>
      <c r="C551" s="194">
        <v>717002</v>
      </c>
      <c r="D551" s="42">
        <v>41</v>
      </c>
      <c r="E551" s="185" t="s">
        <v>959</v>
      </c>
      <c r="F551" s="230"/>
      <c r="G551" s="230"/>
      <c r="H551" s="224"/>
      <c r="I551" s="379">
        <v>4780</v>
      </c>
      <c r="J551" s="417"/>
      <c r="K551" s="224"/>
      <c r="L551" s="224"/>
    </row>
    <row r="552" spans="1:12" ht="15.75" customHeight="1" x14ac:dyDescent="0.2">
      <c r="A552" s="44"/>
      <c r="B552" s="156"/>
      <c r="C552" s="194" t="s">
        <v>740</v>
      </c>
      <c r="D552" s="42">
        <v>41</v>
      </c>
      <c r="E552" s="185" t="s">
        <v>741</v>
      </c>
      <c r="F552" s="230"/>
      <c r="G552" s="230"/>
      <c r="H552" s="224"/>
      <c r="I552" s="379">
        <v>264</v>
      </c>
      <c r="J552" s="417"/>
      <c r="K552" s="224"/>
      <c r="L552" s="224"/>
    </row>
    <row r="553" spans="1:12" ht="15" customHeight="1" x14ac:dyDescent="0.2">
      <c r="A553" s="44"/>
      <c r="B553" s="156" t="s">
        <v>126</v>
      </c>
      <c r="C553" s="62">
        <v>717002</v>
      </c>
      <c r="D553" s="209" t="s">
        <v>707</v>
      </c>
      <c r="E553" s="42" t="s">
        <v>658</v>
      </c>
      <c r="F553" s="362"/>
      <c r="G553" s="362"/>
      <c r="H553" s="234"/>
      <c r="I553" s="396">
        <v>10883</v>
      </c>
      <c r="J553" s="434"/>
      <c r="K553" s="247"/>
      <c r="L553" s="247"/>
    </row>
    <row r="554" spans="1:12" ht="15" customHeight="1" x14ac:dyDescent="0.2">
      <c r="A554" s="44"/>
      <c r="B554" s="156"/>
      <c r="C554" s="62">
        <v>717002</v>
      </c>
      <c r="D554" s="42">
        <v>41</v>
      </c>
      <c r="E554" s="185" t="s">
        <v>697</v>
      </c>
      <c r="F554" s="363"/>
      <c r="G554" s="363"/>
      <c r="H554" s="123"/>
      <c r="I554" s="397">
        <v>573</v>
      </c>
      <c r="J554" s="435"/>
      <c r="K554" s="123"/>
      <c r="L554" s="123"/>
    </row>
    <row r="555" spans="1:12" ht="15" customHeight="1" x14ac:dyDescent="0.2">
      <c r="A555" s="44"/>
      <c r="B555" s="159" t="s">
        <v>92</v>
      </c>
      <c r="C555" s="192">
        <v>717002</v>
      </c>
      <c r="D555" s="185" t="s">
        <v>801</v>
      </c>
      <c r="E555" s="190" t="s">
        <v>998</v>
      </c>
      <c r="F555" s="363"/>
      <c r="G555" s="363"/>
      <c r="H555" s="123"/>
      <c r="I555" s="397">
        <v>30000</v>
      </c>
      <c r="J555" s="435"/>
      <c r="K555" s="123"/>
      <c r="L555" s="123"/>
    </row>
    <row r="556" spans="1:12" ht="15" customHeight="1" x14ac:dyDescent="0.2">
      <c r="A556" s="44"/>
      <c r="B556" s="246"/>
      <c r="C556" s="192">
        <v>717002</v>
      </c>
      <c r="D556" s="185">
        <v>41</v>
      </c>
      <c r="E556" s="190" t="s">
        <v>1001</v>
      </c>
      <c r="F556" s="363"/>
      <c r="G556" s="363"/>
      <c r="H556" s="123"/>
      <c r="I556" s="397">
        <v>15389</v>
      </c>
      <c r="J556" s="435"/>
      <c r="K556" s="123"/>
      <c r="L556" s="123"/>
    </row>
    <row r="557" spans="1:12" ht="15" customHeight="1" x14ac:dyDescent="0.2">
      <c r="A557" s="44"/>
      <c r="B557" s="246"/>
      <c r="C557" s="192" t="s">
        <v>664</v>
      </c>
      <c r="D557" s="185" t="s">
        <v>801</v>
      </c>
      <c r="E557" s="190" t="s">
        <v>999</v>
      </c>
      <c r="F557" s="363"/>
      <c r="G557" s="363"/>
      <c r="H557" s="123"/>
      <c r="I557" s="397">
        <v>30000</v>
      </c>
      <c r="J557" s="435"/>
      <c r="K557" s="123"/>
      <c r="L557" s="123"/>
    </row>
    <row r="558" spans="1:12" ht="15" customHeight="1" x14ac:dyDescent="0.2">
      <c r="A558" s="44"/>
      <c r="B558" s="246"/>
      <c r="C558" s="192" t="s">
        <v>664</v>
      </c>
      <c r="D558" s="185">
        <v>41</v>
      </c>
      <c r="E558" s="190" t="s">
        <v>1000</v>
      </c>
      <c r="F558" s="363"/>
      <c r="G558" s="363"/>
      <c r="H558" s="123"/>
      <c r="I558" s="397">
        <v>17400</v>
      </c>
      <c r="J558" s="435"/>
      <c r="K558" s="123"/>
      <c r="L558" s="123"/>
    </row>
    <row r="559" spans="1:12" ht="15" customHeight="1" x14ac:dyDescent="0.2">
      <c r="A559" s="44"/>
      <c r="B559" s="244" t="s">
        <v>927</v>
      </c>
      <c r="C559" s="192">
        <v>713002</v>
      </c>
      <c r="D559" s="190">
        <v>41</v>
      </c>
      <c r="E559" s="190" t="s">
        <v>928</v>
      </c>
      <c r="F559" s="363"/>
      <c r="G559" s="363"/>
      <c r="H559" s="123"/>
      <c r="I559" s="397">
        <v>2645</v>
      </c>
      <c r="J559" s="435"/>
      <c r="K559" s="123"/>
      <c r="L559" s="123"/>
    </row>
    <row r="560" spans="1:12" ht="15" customHeight="1" x14ac:dyDescent="0.2">
      <c r="A560" s="44"/>
      <c r="B560" s="244"/>
      <c r="C560" s="192">
        <v>713003</v>
      </c>
      <c r="D560" s="190">
        <v>41</v>
      </c>
      <c r="E560" s="190" t="s">
        <v>929</v>
      </c>
      <c r="F560" s="363"/>
      <c r="G560" s="363"/>
      <c r="H560" s="123"/>
      <c r="I560" s="397">
        <v>1426</v>
      </c>
      <c r="J560" s="435"/>
      <c r="K560" s="123"/>
      <c r="L560" s="123"/>
    </row>
    <row r="561" spans="1:18" ht="15" customHeight="1" x14ac:dyDescent="0.2">
      <c r="A561" s="44"/>
      <c r="B561" s="131" t="s">
        <v>137</v>
      </c>
      <c r="C561" s="192" t="s">
        <v>930</v>
      </c>
      <c r="D561" s="190">
        <v>41</v>
      </c>
      <c r="E561" s="190" t="s">
        <v>931</v>
      </c>
      <c r="F561" s="363"/>
      <c r="G561" s="363"/>
      <c r="H561" s="123"/>
      <c r="I561" s="397">
        <v>4901</v>
      </c>
      <c r="J561" s="435"/>
      <c r="K561" s="123"/>
      <c r="L561" s="123"/>
    </row>
    <row r="562" spans="1:18" ht="15" customHeight="1" x14ac:dyDescent="0.2">
      <c r="A562" s="44"/>
      <c r="B562" s="244"/>
      <c r="C562" s="192" t="s">
        <v>932</v>
      </c>
      <c r="D562" s="190">
        <v>41</v>
      </c>
      <c r="E562" s="190" t="s">
        <v>933</v>
      </c>
      <c r="F562" s="363"/>
      <c r="G562" s="363"/>
      <c r="H562" s="123"/>
      <c r="I562" s="397">
        <v>2867</v>
      </c>
      <c r="J562" s="435"/>
      <c r="K562" s="123"/>
      <c r="L562" s="123"/>
    </row>
    <row r="563" spans="1:18" ht="15" customHeight="1" x14ac:dyDescent="0.2">
      <c r="A563" s="44"/>
      <c r="B563" s="244"/>
      <c r="C563" s="192">
        <v>713004</v>
      </c>
      <c r="D563" s="190">
        <v>41</v>
      </c>
      <c r="E563" s="190" t="s">
        <v>935</v>
      </c>
      <c r="F563" s="363"/>
      <c r="G563" s="363"/>
      <c r="H563" s="123"/>
      <c r="I563" s="397">
        <v>345</v>
      </c>
      <c r="J563" s="435"/>
      <c r="K563" s="123"/>
      <c r="L563" s="123"/>
    </row>
    <row r="564" spans="1:18" ht="15" customHeight="1" x14ac:dyDescent="0.2">
      <c r="A564" s="44"/>
      <c r="B564" s="244"/>
      <c r="C564" s="192" t="s">
        <v>936</v>
      </c>
      <c r="D564" s="190">
        <v>41</v>
      </c>
      <c r="E564" s="190" t="s">
        <v>937</v>
      </c>
      <c r="F564" s="363"/>
      <c r="G564" s="363"/>
      <c r="H564" s="123"/>
      <c r="I564" s="397">
        <v>2672</v>
      </c>
      <c r="J564" s="435"/>
      <c r="K564" s="123"/>
      <c r="L564" s="123"/>
    </row>
    <row r="565" spans="1:18" ht="15" customHeight="1" x14ac:dyDescent="0.2">
      <c r="A565" s="44"/>
      <c r="B565" s="244"/>
      <c r="C565" s="192">
        <v>713005</v>
      </c>
      <c r="D565" s="190">
        <v>41</v>
      </c>
      <c r="E565" s="190" t="s">
        <v>938</v>
      </c>
      <c r="F565" s="363"/>
      <c r="G565" s="363"/>
      <c r="H565" s="123"/>
      <c r="I565" s="397">
        <v>2926</v>
      </c>
      <c r="J565" s="435"/>
      <c r="K565" s="123"/>
      <c r="L565" s="123"/>
    </row>
    <row r="566" spans="1:18" ht="15" customHeight="1" x14ac:dyDescent="0.2">
      <c r="A566" s="41"/>
      <c r="B566" s="248"/>
      <c r="C566" s="186" t="s">
        <v>939</v>
      </c>
      <c r="D566" s="187">
        <v>41</v>
      </c>
      <c r="E566" s="187" t="s">
        <v>940</v>
      </c>
      <c r="F566" s="161"/>
      <c r="G566" s="161"/>
      <c r="H566" s="45"/>
      <c r="I566" s="380">
        <v>290</v>
      </c>
      <c r="J566" s="418"/>
      <c r="K566" s="45"/>
      <c r="L566" s="45"/>
    </row>
    <row r="567" spans="1:18" ht="15" customHeight="1" x14ac:dyDescent="0.2">
      <c r="A567" s="44"/>
      <c r="B567" s="244"/>
      <c r="C567" s="192" t="s">
        <v>946</v>
      </c>
      <c r="D567" s="190">
        <v>41</v>
      </c>
      <c r="E567" s="190" t="s">
        <v>947</v>
      </c>
      <c r="F567" s="363"/>
      <c r="G567" s="363"/>
      <c r="H567" s="123"/>
      <c r="I567" s="397">
        <v>1350</v>
      </c>
      <c r="J567" s="435"/>
      <c r="K567" s="123"/>
      <c r="L567" s="123"/>
    </row>
    <row r="568" spans="1:18" ht="15" customHeight="1" x14ac:dyDescent="0.2">
      <c r="A568" s="44"/>
      <c r="B568" s="244"/>
      <c r="C568" s="192" t="s">
        <v>948</v>
      </c>
      <c r="D568" s="190">
        <v>41</v>
      </c>
      <c r="E568" s="190" t="s">
        <v>949</v>
      </c>
      <c r="F568" s="363"/>
      <c r="G568" s="363"/>
      <c r="H568" s="123"/>
      <c r="I568" s="397">
        <v>380</v>
      </c>
      <c r="J568" s="435"/>
      <c r="K568" s="123"/>
      <c r="L568" s="123"/>
    </row>
    <row r="569" spans="1:18" ht="15" customHeight="1" x14ac:dyDescent="0.2">
      <c r="A569" s="44"/>
      <c r="B569" s="244"/>
      <c r="C569" s="192" t="s">
        <v>952</v>
      </c>
      <c r="D569" s="190">
        <v>41</v>
      </c>
      <c r="E569" s="190" t="s">
        <v>953</v>
      </c>
      <c r="F569" s="363"/>
      <c r="G569" s="363"/>
      <c r="H569" s="123"/>
      <c r="I569" s="397">
        <v>700</v>
      </c>
      <c r="J569" s="435"/>
      <c r="K569" s="123"/>
      <c r="L569" s="123"/>
    </row>
    <row r="570" spans="1:18" ht="15" customHeight="1" x14ac:dyDescent="0.2">
      <c r="A570" s="44"/>
      <c r="B570" s="244"/>
      <c r="C570" s="192" t="s">
        <v>962</v>
      </c>
      <c r="D570" s="190">
        <v>41</v>
      </c>
      <c r="E570" s="190" t="s">
        <v>964</v>
      </c>
      <c r="F570" s="363"/>
      <c r="G570" s="363"/>
      <c r="H570" s="123"/>
      <c r="I570" s="397">
        <v>20000</v>
      </c>
      <c r="J570" s="435"/>
      <c r="K570" s="123"/>
      <c r="L570" s="123"/>
    </row>
    <row r="571" spans="1:18" ht="15" customHeight="1" x14ac:dyDescent="0.2">
      <c r="A571" s="44"/>
      <c r="B571" s="244"/>
      <c r="C571" s="188">
        <v>713004</v>
      </c>
      <c r="D571" s="185">
        <v>111</v>
      </c>
      <c r="E571" s="130" t="s">
        <v>795</v>
      </c>
      <c r="F571" s="363"/>
      <c r="G571" s="363"/>
      <c r="H571" s="123"/>
      <c r="I571" s="397">
        <v>8000</v>
      </c>
      <c r="J571" s="435"/>
      <c r="K571" s="123"/>
      <c r="L571" s="123"/>
    </row>
    <row r="572" spans="1:18" ht="15" customHeight="1" x14ac:dyDescent="0.2">
      <c r="A572" s="44"/>
      <c r="B572" s="244"/>
      <c r="C572" s="192" t="s">
        <v>945</v>
      </c>
      <c r="D572" s="190">
        <v>41</v>
      </c>
      <c r="E572" s="190" t="s">
        <v>1002</v>
      </c>
      <c r="F572" s="363"/>
      <c r="G572" s="363"/>
      <c r="H572" s="123"/>
      <c r="I572" s="397">
        <v>1150</v>
      </c>
      <c r="J572" s="435"/>
      <c r="K572" s="123"/>
      <c r="L572" s="123"/>
    </row>
    <row r="573" spans="1:18" ht="15" customHeight="1" x14ac:dyDescent="0.2">
      <c r="A573" s="44"/>
      <c r="B573" s="244"/>
      <c r="C573" s="188">
        <v>716</v>
      </c>
      <c r="D573" s="185">
        <v>111</v>
      </c>
      <c r="E573" s="130" t="s">
        <v>797</v>
      </c>
      <c r="F573" s="363"/>
      <c r="G573" s="363"/>
      <c r="H573" s="123"/>
      <c r="I573" s="397">
        <v>27000</v>
      </c>
      <c r="J573" s="435"/>
      <c r="K573" s="123"/>
      <c r="L573" s="123"/>
    </row>
    <row r="574" spans="1:18" ht="15" customHeight="1" x14ac:dyDescent="0.2">
      <c r="A574" s="44"/>
      <c r="B574" s="207" t="s">
        <v>166</v>
      </c>
      <c r="C574" s="61">
        <v>713004</v>
      </c>
      <c r="D574" s="41">
        <v>41</v>
      </c>
      <c r="E574" s="141" t="s">
        <v>1074</v>
      </c>
      <c r="F574" s="363"/>
      <c r="G574" s="363"/>
      <c r="H574" s="123"/>
      <c r="I574" s="397">
        <v>26000</v>
      </c>
      <c r="J574" s="435"/>
      <c r="K574" s="123"/>
      <c r="L574" s="123"/>
    </row>
    <row r="575" spans="1:18" ht="15" customHeight="1" thickBot="1" x14ac:dyDescent="0.25">
      <c r="A575" s="50" t="s">
        <v>110</v>
      </c>
      <c r="B575" s="58"/>
      <c r="C575" s="62"/>
      <c r="D575" s="42"/>
      <c r="E575" s="49" t="s">
        <v>65</v>
      </c>
      <c r="F575" s="253">
        <v>1162406.8700000001</v>
      </c>
      <c r="G575" s="253">
        <v>1050750.3400000001</v>
      </c>
      <c r="H575" s="124">
        <f>SUM(H519:H574)</f>
        <v>171995</v>
      </c>
      <c r="I575" s="398">
        <f>SUM(I519:I574)</f>
        <v>391488</v>
      </c>
      <c r="J575" s="436">
        <f>SUM(J520:J574)</f>
        <v>553492</v>
      </c>
      <c r="K575" s="124">
        <f>SUM(K520:K574)</f>
        <v>186002</v>
      </c>
      <c r="L575" s="124">
        <f>SUM(L520:L574)</f>
        <v>278187</v>
      </c>
      <c r="M575" s="39">
        <f>SUM(G575)</f>
        <v>1050750.3400000001</v>
      </c>
      <c r="N575" s="39">
        <f>SUM(H575)</f>
        <v>171995</v>
      </c>
      <c r="O575" s="39">
        <f>SUM(I575)</f>
        <v>391488</v>
      </c>
      <c r="P575" s="39">
        <f>SUM(J575)</f>
        <v>553492</v>
      </c>
      <c r="Q575" s="39"/>
      <c r="R575" s="39"/>
    </row>
    <row r="576" spans="1:18" ht="15" customHeight="1" thickBot="1" x14ac:dyDescent="0.3">
      <c r="A576" s="167" t="s">
        <v>399</v>
      </c>
      <c r="B576" s="166"/>
      <c r="C576" s="168"/>
      <c r="D576" s="169"/>
      <c r="E576" s="166"/>
      <c r="F576" s="162">
        <f>SUM(F575)</f>
        <v>1162406.8700000001</v>
      </c>
      <c r="G576" s="162">
        <f>SUM(G575)</f>
        <v>1050750.3400000001</v>
      </c>
      <c r="H576" s="55">
        <f>SUM(H575)</f>
        <v>171995</v>
      </c>
      <c r="I576" s="399">
        <f t="shared" ref="I576" si="30">SUM(I575)</f>
        <v>391488</v>
      </c>
      <c r="J576" s="437">
        <f t="shared" ref="J576" si="31">SUM(J575)</f>
        <v>553492</v>
      </c>
      <c r="K576" s="55">
        <f t="shared" ref="K576" si="32">SUM(K575)</f>
        <v>186002</v>
      </c>
      <c r="L576" s="55">
        <f>SUM(L575)</f>
        <v>278187</v>
      </c>
      <c r="M576" s="39">
        <f t="shared" ref="M576:P576" si="33">SUM(M575)</f>
        <v>1050750.3400000001</v>
      </c>
      <c r="N576" s="39">
        <f t="shared" si="33"/>
        <v>171995</v>
      </c>
      <c r="O576" s="39">
        <f t="shared" si="33"/>
        <v>391488</v>
      </c>
      <c r="P576" s="39">
        <f t="shared" si="33"/>
        <v>553492</v>
      </c>
      <c r="Q576" s="39"/>
      <c r="R576" s="39"/>
    </row>
    <row r="577" spans="1:18" ht="15" customHeight="1" x14ac:dyDescent="0.25">
      <c r="A577" s="18"/>
      <c r="B577" s="286"/>
      <c r="C577" s="494"/>
      <c r="D577" s="18"/>
      <c r="E577" s="286"/>
      <c r="F577" s="163"/>
      <c r="G577" s="163"/>
      <c r="H577" s="5"/>
      <c r="I577" s="383"/>
      <c r="J577" s="421"/>
      <c r="K577" s="5"/>
      <c r="L577" s="5"/>
      <c r="M577" s="39"/>
      <c r="N577" s="39"/>
      <c r="O577" s="39"/>
      <c r="P577" s="39"/>
      <c r="Q577" s="39"/>
      <c r="R577" s="39"/>
    </row>
    <row r="578" spans="1:18" ht="15" customHeight="1" x14ac:dyDescent="0.2">
      <c r="A578" s="56"/>
      <c r="B578" s="56"/>
      <c r="C578" s="106"/>
      <c r="D578" s="70"/>
      <c r="E578" s="70" t="s">
        <v>400</v>
      </c>
      <c r="F578" s="364"/>
      <c r="G578" s="364"/>
      <c r="H578" s="36"/>
      <c r="I578" s="382"/>
      <c r="J578" s="420"/>
      <c r="K578" s="36"/>
      <c r="L578" s="36"/>
    </row>
    <row r="579" spans="1:18" s="8" customFormat="1" ht="15" customHeight="1" x14ac:dyDescent="0.2">
      <c r="A579" s="51" t="s">
        <v>281</v>
      </c>
      <c r="B579" s="51"/>
      <c r="C579" s="84"/>
      <c r="D579" s="51"/>
      <c r="E579" s="65"/>
      <c r="F579" s="40"/>
      <c r="G579" s="40"/>
      <c r="H579" s="7"/>
      <c r="I579" s="400"/>
      <c r="J579" s="438"/>
      <c r="K579" s="7"/>
      <c r="L579" s="7"/>
    </row>
    <row r="580" spans="1:18" s="6" customFormat="1" ht="15" customHeight="1" x14ac:dyDescent="0.2">
      <c r="A580" s="69" t="s">
        <v>411</v>
      </c>
      <c r="B580" s="77" t="s">
        <v>442</v>
      </c>
      <c r="C580" s="78"/>
      <c r="D580" s="69"/>
      <c r="E580" s="66" t="s">
        <v>81</v>
      </c>
      <c r="F580" s="40"/>
      <c r="G580" s="40"/>
      <c r="H580" s="7"/>
      <c r="I580" s="400"/>
      <c r="J580" s="438"/>
      <c r="K580" s="7"/>
      <c r="L580" s="7"/>
    </row>
    <row r="581" spans="1:18" ht="15" customHeight="1" x14ac:dyDescent="0.2">
      <c r="A581" s="79" t="s">
        <v>393</v>
      </c>
      <c r="B581" s="50" t="s">
        <v>80</v>
      </c>
      <c r="C581" s="61">
        <v>821005</v>
      </c>
      <c r="D581" s="41">
        <v>41</v>
      </c>
      <c r="E581" s="44" t="s">
        <v>0</v>
      </c>
      <c r="F581" s="365">
        <v>8892.69</v>
      </c>
      <c r="G581" s="365">
        <v>9252.5400000000009</v>
      </c>
      <c r="H581" s="53">
        <v>9746</v>
      </c>
      <c r="I581" s="401">
        <v>9746</v>
      </c>
      <c r="J581" s="439">
        <v>10164</v>
      </c>
      <c r="K581" s="53">
        <v>10627</v>
      </c>
      <c r="L581" s="53">
        <v>11109</v>
      </c>
    </row>
    <row r="582" spans="1:18" ht="15" customHeight="1" x14ac:dyDescent="0.2">
      <c r="A582" s="79"/>
      <c r="B582" s="50"/>
      <c r="C582" s="137" t="s">
        <v>180</v>
      </c>
      <c r="D582" s="41">
        <v>41</v>
      </c>
      <c r="E582" s="41" t="s">
        <v>339</v>
      </c>
      <c r="F582" s="365">
        <v>19611.25</v>
      </c>
      <c r="G582" s="365">
        <v>19788.34</v>
      </c>
      <c r="H582" s="53">
        <v>20025</v>
      </c>
      <c r="I582" s="401">
        <v>20025</v>
      </c>
      <c r="J582" s="439">
        <v>20217</v>
      </c>
      <c r="K582" s="53">
        <v>20423</v>
      </c>
      <c r="L582" s="53">
        <v>20631</v>
      </c>
    </row>
    <row r="583" spans="1:18" ht="15" customHeight="1" x14ac:dyDescent="0.2">
      <c r="A583" s="41"/>
      <c r="B583" s="41"/>
      <c r="C583" s="137" t="s">
        <v>179</v>
      </c>
      <c r="D583" s="41">
        <v>41.46</v>
      </c>
      <c r="E583" s="41" t="s">
        <v>302</v>
      </c>
      <c r="F583" s="161">
        <v>30000</v>
      </c>
      <c r="G583" s="161">
        <v>30000</v>
      </c>
      <c r="H583" s="45">
        <v>30000</v>
      </c>
      <c r="I583" s="380">
        <v>30000</v>
      </c>
      <c r="J583" s="418">
        <v>30000</v>
      </c>
      <c r="K583" s="45">
        <v>30000</v>
      </c>
      <c r="L583" s="45">
        <v>30000</v>
      </c>
    </row>
    <row r="584" spans="1:18" ht="15" customHeight="1" x14ac:dyDescent="0.2">
      <c r="A584" s="41"/>
      <c r="B584" s="41"/>
      <c r="C584" s="137" t="s">
        <v>644</v>
      </c>
      <c r="D584" s="41">
        <v>41</v>
      </c>
      <c r="E584" s="41" t="s">
        <v>645</v>
      </c>
      <c r="F584" s="161">
        <v>54700</v>
      </c>
      <c r="G584" s="161">
        <v>54700</v>
      </c>
      <c r="H584" s="45">
        <v>54700</v>
      </c>
      <c r="I584" s="380">
        <v>54700</v>
      </c>
      <c r="J584" s="418">
        <v>54700</v>
      </c>
      <c r="K584" s="45">
        <v>54700</v>
      </c>
      <c r="L584" s="45">
        <v>54700</v>
      </c>
    </row>
    <row r="585" spans="1:18" ht="15" customHeight="1" x14ac:dyDescent="0.2">
      <c r="A585" s="41"/>
      <c r="B585" s="41"/>
      <c r="C585" s="137" t="s">
        <v>671</v>
      </c>
      <c r="D585" s="41">
        <v>41</v>
      </c>
      <c r="E585" s="183" t="s">
        <v>755</v>
      </c>
      <c r="F585" s="161">
        <v>0</v>
      </c>
      <c r="G585" s="161">
        <v>6240</v>
      </c>
      <c r="H585" s="45">
        <v>24960</v>
      </c>
      <c r="I585" s="380">
        <v>24960</v>
      </c>
      <c r="J585" s="418">
        <v>24960</v>
      </c>
      <c r="K585" s="45">
        <v>24960</v>
      </c>
      <c r="L585" s="45">
        <v>24960</v>
      </c>
    </row>
    <row r="586" spans="1:18" ht="15" customHeight="1" x14ac:dyDescent="0.2">
      <c r="A586" s="41"/>
      <c r="B586" s="41"/>
      <c r="C586" s="184" t="s">
        <v>754</v>
      </c>
      <c r="D586" s="41">
        <v>41</v>
      </c>
      <c r="E586" s="202" t="s">
        <v>767</v>
      </c>
      <c r="F586" s="161">
        <v>0</v>
      </c>
      <c r="G586" s="161">
        <v>0</v>
      </c>
      <c r="H586" s="45">
        <v>8200</v>
      </c>
      <c r="I586" s="380">
        <v>8200</v>
      </c>
      <c r="J586" s="418">
        <v>24600</v>
      </c>
      <c r="K586" s="45">
        <v>24600</v>
      </c>
      <c r="L586" s="45">
        <v>24600</v>
      </c>
    </row>
    <row r="587" spans="1:18" ht="15" customHeight="1" x14ac:dyDescent="0.2">
      <c r="A587" s="41"/>
      <c r="B587" s="41"/>
      <c r="C587" s="191">
        <v>814001</v>
      </c>
      <c r="D587" s="187">
        <v>43</v>
      </c>
      <c r="E587" s="187" t="s">
        <v>693</v>
      </c>
      <c r="F587" s="161">
        <v>0</v>
      </c>
      <c r="G587" s="161">
        <v>60000</v>
      </c>
      <c r="H587" s="45">
        <v>0</v>
      </c>
      <c r="I587" s="380">
        <v>35000</v>
      </c>
      <c r="J587" s="418">
        <v>0</v>
      </c>
      <c r="K587" s="45">
        <v>0</v>
      </c>
      <c r="L587" s="45">
        <v>0</v>
      </c>
    </row>
    <row r="588" spans="1:18" ht="15" customHeight="1" thickBot="1" x14ac:dyDescent="0.25">
      <c r="A588" s="88" t="s">
        <v>393</v>
      </c>
      <c r="B588" s="42"/>
      <c r="C588" s="62"/>
      <c r="D588" s="42"/>
      <c r="E588" s="49" t="s">
        <v>65</v>
      </c>
      <c r="F588" s="253">
        <f>SUM(F581:F587)</f>
        <v>113203.94</v>
      </c>
      <c r="G588" s="253">
        <f>SUM(G581:G587)</f>
        <v>179980.88</v>
      </c>
      <c r="H588" s="124">
        <f>SUM(H581:H587)</f>
        <v>147631</v>
      </c>
      <c r="I588" s="398">
        <f t="shared" ref="I588" si="34">SUM(I581:I587)</f>
        <v>182631</v>
      </c>
      <c r="J588" s="436">
        <f>SUM(J581:J587)</f>
        <v>164641</v>
      </c>
      <c r="K588" s="124">
        <f>SUM(K581:K587)</f>
        <v>165310</v>
      </c>
      <c r="L588" s="124">
        <f>SUM(L581:L587)</f>
        <v>166000</v>
      </c>
      <c r="M588" s="39">
        <f>SUM(G588)</f>
        <v>179980.88</v>
      </c>
      <c r="N588" s="39">
        <f>SUM(H588)</f>
        <v>147631</v>
      </c>
      <c r="O588" s="39">
        <f>SUM(I588)</f>
        <v>182631</v>
      </c>
      <c r="P588" s="39">
        <f>SUM(J588)</f>
        <v>164641</v>
      </c>
      <c r="Q588" s="39"/>
      <c r="R588" s="39"/>
    </row>
    <row r="589" spans="1:18" ht="15" customHeight="1" thickBot="1" x14ac:dyDescent="0.3">
      <c r="A589" s="167" t="s">
        <v>401</v>
      </c>
      <c r="B589" s="169"/>
      <c r="C589" s="168"/>
      <c r="D589" s="169"/>
      <c r="E589" s="212"/>
      <c r="F589" s="162">
        <f>SUM(F588)</f>
        <v>113203.94</v>
      </c>
      <c r="G589" s="162">
        <f>SUM(G588)</f>
        <v>179980.88</v>
      </c>
      <c r="H589" s="55">
        <f>SUM(H588)</f>
        <v>147631</v>
      </c>
      <c r="I589" s="399">
        <f t="shared" ref="I589" si="35">SUM(I588)</f>
        <v>182631</v>
      </c>
      <c r="J589" s="437">
        <f t="shared" ref="J589" si="36">SUM(J588)</f>
        <v>164641</v>
      </c>
      <c r="K589" s="55">
        <f t="shared" ref="K589" si="37">SUM(K588)</f>
        <v>165310</v>
      </c>
      <c r="L589" s="55">
        <f>SUM(L588)</f>
        <v>166000</v>
      </c>
      <c r="M589" s="39">
        <f t="shared" ref="M589:P589" si="38">SUM(M588)</f>
        <v>179980.88</v>
      </c>
      <c r="N589" s="39">
        <f t="shared" si="38"/>
        <v>147631</v>
      </c>
      <c r="O589" s="39">
        <f t="shared" si="38"/>
        <v>182631</v>
      </c>
      <c r="P589" s="39">
        <f t="shared" si="38"/>
        <v>164641</v>
      </c>
      <c r="Q589" s="39"/>
      <c r="R589" s="39"/>
    </row>
    <row r="590" spans="1:18" ht="14.25" customHeight="1" x14ac:dyDescent="0.2">
      <c r="A590" s="70"/>
      <c r="B590" s="70"/>
      <c r="C590" s="106"/>
      <c r="D590" s="70"/>
      <c r="E590" s="70"/>
      <c r="F590" s="366"/>
      <c r="G590" s="366"/>
      <c r="H590" s="210"/>
      <c r="I590" s="400"/>
      <c r="J590" s="438"/>
      <c r="K590" s="210"/>
      <c r="L590" s="210"/>
    </row>
    <row r="591" spans="1:18" ht="14.25" customHeight="1" x14ac:dyDescent="0.25">
      <c r="A591" s="56"/>
      <c r="B591" s="70"/>
      <c r="C591" s="106"/>
      <c r="D591" s="70"/>
      <c r="E591" s="211"/>
      <c r="F591" s="40"/>
      <c r="G591" s="40"/>
      <c r="H591" s="7"/>
      <c r="I591" s="402"/>
      <c r="J591" s="440"/>
      <c r="K591" s="350"/>
      <c r="L591" s="350"/>
    </row>
    <row r="592" spans="1:18" ht="15.75" customHeight="1" thickBot="1" x14ac:dyDescent="0.3">
      <c r="A592" s="134" t="s">
        <v>181</v>
      </c>
      <c r="B592" s="12"/>
      <c r="C592" s="134"/>
      <c r="D592" s="102"/>
      <c r="E592" s="101"/>
      <c r="F592" s="367"/>
      <c r="G592" s="367"/>
      <c r="H592" s="125"/>
      <c r="I592" s="403"/>
      <c r="J592" s="441"/>
      <c r="K592" s="125"/>
      <c r="L592" s="125"/>
    </row>
    <row r="593" spans="1:12" ht="15.75" customHeight="1" thickBot="1" x14ac:dyDescent="0.3">
      <c r="A593" s="144" t="s">
        <v>397</v>
      </c>
      <c r="B593" s="145"/>
      <c r="C593" s="146"/>
      <c r="D593" s="145"/>
      <c r="E593" s="147"/>
      <c r="F593" s="368">
        <v>2269542.7599999998</v>
      </c>
      <c r="G593" s="368">
        <f>SUM(G514)</f>
        <v>2475106.6800000002</v>
      </c>
      <c r="H593" s="155">
        <v>2517775</v>
      </c>
      <c r="I593" s="404">
        <f>SUM(I514)</f>
        <v>2763595</v>
      </c>
      <c r="J593" s="442">
        <f>SUM(J514)</f>
        <v>2828682</v>
      </c>
      <c r="K593" s="155">
        <v>2828160</v>
      </c>
      <c r="L593" s="155">
        <v>2827470</v>
      </c>
    </row>
    <row r="594" spans="1:12" ht="15.75" customHeight="1" thickBot="1" x14ac:dyDescent="0.3">
      <c r="A594" s="148" t="s">
        <v>402</v>
      </c>
      <c r="B594" s="149"/>
      <c r="C594" s="149"/>
      <c r="D594" s="149"/>
      <c r="E594" s="150"/>
      <c r="F594" s="164">
        <v>1162406.8700000001</v>
      </c>
      <c r="G594" s="164">
        <f>SUM(G576)</f>
        <v>1050750.3400000001</v>
      </c>
      <c r="H594" s="59">
        <v>171995</v>
      </c>
      <c r="I594" s="405">
        <f>SUM(I576)</f>
        <v>391488</v>
      </c>
      <c r="J594" s="443">
        <f>SUM(J576)</f>
        <v>553492</v>
      </c>
      <c r="K594" s="59">
        <f>SUM(K576)</f>
        <v>186002</v>
      </c>
      <c r="L594" s="59">
        <f>SUM(L576)</f>
        <v>278187</v>
      </c>
    </row>
    <row r="595" spans="1:12" ht="15.75" customHeight="1" thickBot="1" x14ac:dyDescent="0.3">
      <c r="A595" s="151" t="s">
        <v>401</v>
      </c>
      <c r="B595" s="152"/>
      <c r="C595" s="152"/>
      <c r="D595" s="152"/>
      <c r="E595" s="153"/>
      <c r="F595" s="369">
        <v>113203.94</v>
      </c>
      <c r="G595" s="369">
        <f>SUM(G589)</f>
        <v>179980.88</v>
      </c>
      <c r="H595" s="142">
        <v>147631</v>
      </c>
      <c r="I595" s="406">
        <f>SUM(I589)</f>
        <v>182631</v>
      </c>
      <c r="J595" s="444">
        <f>SUM(J589)</f>
        <v>164641</v>
      </c>
      <c r="K595" s="142">
        <f>SUM(K589)</f>
        <v>165310</v>
      </c>
      <c r="L595" s="142">
        <f>SUM(L589)</f>
        <v>166000</v>
      </c>
    </row>
    <row r="596" spans="1:12" ht="15.75" customHeight="1" thickBot="1" x14ac:dyDescent="0.3">
      <c r="A596" s="143" t="s">
        <v>403</v>
      </c>
      <c r="B596" s="136"/>
      <c r="C596" s="136"/>
      <c r="D596" s="136"/>
      <c r="E596" s="171"/>
      <c r="F596" s="162">
        <f>SUM(F593:F595)</f>
        <v>3545153.57</v>
      </c>
      <c r="G596" s="162">
        <f t="shared" ref="G596:J596" si="39">SUM(G593:G595)</f>
        <v>3705837.9000000004</v>
      </c>
      <c r="H596" s="55">
        <v>2837401</v>
      </c>
      <c r="I596" s="399">
        <f t="shared" ref="I596" si="40">SUM(I593:I595)</f>
        <v>3337714</v>
      </c>
      <c r="J596" s="437">
        <f t="shared" si="39"/>
        <v>3546815</v>
      </c>
      <c r="K596" s="55">
        <f t="shared" ref="K596:L596" si="41">SUM(K593:K595)</f>
        <v>3179472</v>
      </c>
      <c r="L596" s="55">
        <f t="shared" si="41"/>
        <v>3271657</v>
      </c>
    </row>
    <row r="597" spans="1:12" ht="15.75" customHeight="1" thickBot="1" x14ac:dyDescent="0.25">
      <c r="A597" s="70"/>
      <c r="B597" s="70"/>
      <c r="C597" s="70"/>
      <c r="D597" s="70"/>
      <c r="E597" s="70"/>
      <c r="F597" s="370"/>
      <c r="G597" s="370"/>
      <c r="H597" s="135"/>
      <c r="I597" s="407"/>
      <c r="J597" s="445"/>
      <c r="K597" s="135"/>
      <c r="L597" s="135"/>
    </row>
    <row r="598" spans="1:12" ht="15.75" customHeight="1" thickBot="1" x14ac:dyDescent="0.3">
      <c r="A598" s="154" t="s">
        <v>394</v>
      </c>
      <c r="B598" s="145"/>
      <c r="C598" s="145"/>
      <c r="D598" s="145"/>
      <c r="E598" s="147"/>
      <c r="F598" s="164">
        <v>2545333.75</v>
      </c>
      <c r="G598" s="371">
        <v>2811607.69</v>
      </c>
      <c r="H598" s="181">
        <v>2816610</v>
      </c>
      <c r="I598" s="408">
        <v>2991651</v>
      </c>
      <c r="J598" s="443">
        <v>3106430</v>
      </c>
      <c r="K598" s="59">
        <v>3172707</v>
      </c>
      <c r="L598" s="59">
        <v>3264892</v>
      </c>
    </row>
    <row r="599" spans="1:12" ht="15.75" customHeight="1" thickBot="1" x14ac:dyDescent="0.3">
      <c r="A599" s="148" t="s">
        <v>395</v>
      </c>
      <c r="B599" s="149"/>
      <c r="C599" s="149"/>
      <c r="D599" s="149"/>
      <c r="E599" s="150"/>
      <c r="F599" s="164">
        <v>800487.83</v>
      </c>
      <c r="G599" s="164">
        <v>772093.38</v>
      </c>
      <c r="H599" s="59">
        <v>16845</v>
      </c>
      <c r="I599" s="405">
        <v>253797</v>
      </c>
      <c r="J599" s="443">
        <v>133620</v>
      </c>
      <c r="K599" s="59">
        <v>0</v>
      </c>
      <c r="L599" s="59">
        <v>0</v>
      </c>
    </row>
    <row r="600" spans="1:12" ht="15.75" customHeight="1" thickBot="1" x14ac:dyDescent="0.3">
      <c r="A600" s="151" t="s">
        <v>396</v>
      </c>
      <c r="B600" s="152"/>
      <c r="C600" s="152"/>
      <c r="D600" s="152"/>
      <c r="E600" s="153"/>
      <c r="F600" s="164">
        <v>239088.28</v>
      </c>
      <c r="G600" s="164">
        <v>228795.75</v>
      </c>
      <c r="H600" s="59">
        <v>3946</v>
      </c>
      <c r="I600" s="405">
        <v>92266</v>
      </c>
      <c r="J600" s="468">
        <v>306765</v>
      </c>
      <c r="K600" s="315">
        <v>6765</v>
      </c>
      <c r="L600" s="315">
        <v>6765</v>
      </c>
    </row>
    <row r="601" spans="1:12" ht="15.75" customHeight="1" thickBot="1" x14ac:dyDescent="0.3">
      <c r="A601" s="17" t="s">
        <v>404</v>
      </c>
      <c r="B601" s="166"/>
      <c r="C601" s="136"/>
      <c r="D601" s="136"/>
      <c r="E601" s="172"/>
      <c r="F601" s="338">
        <f>SUM(F598:F600)</f>
        <v>3584909.86</v>
      </c>
      <c r="G601" s="162">
        <v>3812496.82</v>
      </c>
      <c r="H601" s="55">
        <f>SUM(H598:H600)</f>
        <v>2837401</v>
      </c>
      <c r="I601" s="399">
        <f t="shared" ref="I601" si="42">SUM(I598:I600)</f>
        <v>3337714</v>
      </c>
      <c r="J601" s="473">
        <f>SUM(J598:J600)</f>
        <v>3546815</v>
      </c>
      <c r="K601" s="339">
        <f>SUM(K598:K600)</f>
        <v>3179472</v>
      </c>
      <c r="L601" s="339">
        <f>SUM(L598:L600)</f>
        <v>3271657</v>
      </c>
    </row>
    <row r="602" spans="1:12" ht="15.75" customHeight="1" thickBot="1" x14ac:dyDescent="0.25">
      <c r="A602" s="65"/>
      <c r="B602" s="65"/>
      <c r="C602" s="65"/>
      <c r="D602" s="65"/>
      <c r="E602" s="70"/>
      <c r="F602" s="40"/>
      <c r="G602" s="40"/>
      <c r="H602" s="7"/>
      <c r="I602" s="400"/>
      <c r="J602" s="438"/>
      <c r="K602" s="7"/>
      <c r="L602" s="7"/>
    </row>
    <row r="603" spans="1:12" s="8" customFormat="1" ht="15.75" customHeight="1" thickBot="1" x14ac:dyDescent="0.3">
      <c r="A603" s="17" t="s">
        <v>182</v>
      </c>
      <c r="B603" s="166"/>
      <c r="C603" s="136"/>
      <c r="D603" s="136"/>
      <c r="E603" s="172"/>
      <c r="F603" s="162">
        <v>39756.29</v>
      </c>
      <c r="G603" s="162">
        <f t="shared" ref="G603" si="43">SUM(G601-G596)</f>
        <v>106658.91999999946</v>
      </c>
      <c r="H603" s="55">
        <v>0</v>
      </c>
      <c r="I603" s="399">
        <f t="shared" ref="I603" si="44">SUM(I601-I596)</f>
        <v>0</v>
      </c>
      <c r="J603" s="437">
        <v>0</v>
      </c>
      <c r="K603" s="55">
        <v>0</v>
      </c>
      <c r="L603" s="55">
        <v>0</v>
      </c>
    </row>
    <row r="604" spans="1:12" ht="14.25" x14ac:dyDescent="0.2">
      <c r="A604" s="30"/>
      <c r="B604" s="30"/>
      <c r="C604" s="30"/>
      <c r="D604" s="30"/>
      <c r="E604" s="30"/>
      <c r="F604" s="39"/>
      <c r="G604" s="204"/>
      <c r="H604" s="157"/>
      <c r="I604" s="265"/>
      <c r="J604" s="204"/>
      <c r="K604" s="204"/>
      <c r="L604" s="204"/>
    </row>
    <row r="605" spans="1:12" s="13" customFormat="1" ht="15" x14ac:dyDescent="0.2">
      <c r="A605" s="30"/>
      <c r="B605" s="30"/>
      <c r="C605" s="30"/>
      <c r="D605" s="30"/>
      <c r="E605" s="30" t="s">
        <v>1065</v>
      </c>
      <c r="F605" s="133"/>
      <c r="G605" s="205"/>
      <c r="H605" s="195"/>
      <c r="I605" s="133"/>
      <c r="J605" s="205"/>
      <c r="K605" s="205"/>
      <c r="L605" s="205"/>
    </row>
    <row r="606" spans="1:12" s="13" customFormat="1" ht="15" x14ac:dyDescent="0.2">
      <c r="A606" s="30"/>
      <c r="B606" s="30"/>
      <c r="C606" s="30"/>
      <c r="D606" s="30"/>
      <c r="E606" s="30" t="s">
        <v>1072</v>
      </c>
      <c r="F606" s="110"/>
      <c r="G606" s="204"/>
      <c r="H606" s="196"/>
      <c r="I606" s="110"/>
      <c r="J606" s="204"/>
      <c r="K606" s="204"/>
      <c r="L606" s="204"/>
    </row>
    <row r="607" spans="1:12" s="13" customFormat="1" ht="15" x14ac:dyDescent="0.2">
      <c r="A607" s="30"/>
      <c r="B607" s="30"/>
      <c r="C607" s="30"/>
      <c r="D607" s="30"/>
      <c r="E607" s="30"/>
      <c r="F607" s="30"/>
      <c r="G607" s="30"/>
      <c r="H607" s="196"/>
      <c r="I607" s="30"/>
      <c r="J607" s="30"/>
      <c r="K607" s="30"/>
      <c r="L607" s="30"/>
    </row>
    <row r="608" spans="1:12" s="13" customFormat="1" ht="15" x14ac:dyDescent="0.2">
      <c r="A608" s="30"/>
      <c r="B608" s="30"/>
      <c r="C608" s="30"/>
      <c r="D608" s="30"/>
      <c r="E608" s="34"/>
      <c r="F608" s="34"/>
      <c r="G608" s="34"/>
      <c r="H608" s="197"/>
      <c r="I608" s="34"/>
      <c r="J608" s="34"/>
      <c r="K608" s="34"/>
      <c r="L608" s="34"/>
    </row>
    <row r="609" spans="1:12" s="13" customFormat="1" ht="15" x14ac:dyDescent="0.2">
      <c r="A609" s="30"/>
      <c r="B609" s="30"/>
      <c r="C609" s="30"/>
      <c r="D609" s="30"/>
      <c r="E609" s="35"/>
      <c r="F609" s="173"/>
      <c r="G609" s="35"/>
      <c r="H609" s="198"/>
      <c r="I609" s="173"/>
      <c r="J609" s="173"/>
      <c r="K609" s="173"/>
      <c r="L609" s="173"/>
    </row>
    <row r="610" spans="1:12" s="13" customFormat="1" ht="15" x14ac:dyDescent="0.2">
      <c r="H610" s="195"/>
    </row>
    <row r="611" spans="1:12" s="13" customFormat="1" ht="15" x14ac:dyDescent="0.2">
      <c r="H611" s="195"/>
    </row>
    <row r="612" spans="1:12" s="13" customFormat="1" ht="15" x14ac:dyDescent="0.2">
      <c r="H612" s="195"/>
    </row>
    <row r="613" spans="1:12" s="13" customFormat="1" ht="15" x14ac:dyDescent="0.2">
      <c r="H613" s="195"/>
    </row>
    <row r="614" spans="1:12" s="13" customFormat="1" ht="15" x14ac:dyDescent="0.2">
      <c r="H614" s="195"/>
    </row>
    <row r="615" spans="1:12" s="13" customFormat="1" ht="15" x14ac:dyDescent="0.2">
      <c r="H615" s="195"/>
    </row>
    <row r="616" spans="1:12" s="13" customFormat="1" ht="15" x14ac:dyDescent="0.2">
      <c r="H616" s="195"/>
    </row>
    <row r="617" spans="1:12" s="13" customFormat="1" ht="15" x14ac:dyDescent="0.2">
      <c r="H617" s="195"/>
    </row>
    <row r="618" spans="1:12" s="13" customFormat="1" ht="15" x14ac:dyDescent="0.2">
      <c r="H618" s="195"/>
    </row>
    <row r="619" spans="1:12" x14ac:dyDescent="0.2">
      <c r="H619" s="39"/>
    </row>
    <row r="620" spans="1:12" x14ac:dyDescent="0.2">
      <c r="H620" s="39"/>
    </row>
    <row r="621" spans="1:12" x14ac:dyDescent="0.2">
      <c r="H621" s="39"/>
    </row>
    <row r="622" spans="1:12" x14ac:dyDescent="0.2">
      <c r="H622" s="39"/>
    </row>
    <row r="623" spans="1:12" x14ac:dyDescent="0.2">
      <c r="H623" s="39"/>
    </row>
    <row r="624" spans="1:12" x14ac:dyDescent="0.2">
      <c r="H624" s="39"/>
    </row>
    <row r="625" spans="2:12" x14ac:dyDescent="0.2">
      <c r="H625" s="39"/>
    </row>
    <row r="626" spans="2:12" x14ac:dyDescent="0.2">
      <c r="H626" s="39"/>
    </row>
    <row r="627" spans="2:12" x14ac:dyDescent="0.2">
      <c r="H627" s="39"/>
    </row>
    <row r="628" spans="2:12" ht="15" x14ac:dyDescent="0.2">
      <c r="E628" s="14"/>
      <c r="F628" s="14"/>
      <c r="G628" s="14"/>
      <c r="H628" s="199"/>
      <c r="I628" s="14"/>
      <c r="J628" s="14"/>
      <c r="K628" s="14"/>
      <c r="L628" s="14"/>
    </row>
    <row r="629" spans="2:12" ht="15" x14ac:dyDescent="0.2">
      <c r="B629" s="14"/>
      <c r="C629" s="14"/>
      <c r="D629" s="14"/>
      <c r="H629" s="3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15"/>
  <sheetViews>
    <sheetView tabSelected="1" topLeftCell="C187" zoomScale="110" zoomScaleNormal="110" zoomScalePageLayoutView="70" workbookViewId="0">
      <selection activeCell="W197" sqref="W197"/>
    </sheetView>
  </sheetViews>
  <sheetFormatPr defaultColWidth="0.42578125" defaultRowHeight="12.75" x14ac:dyDescent="0.2"/>
  <cols>
    <col min="1" max="1" width="8.140625" customWidth="1"/>
    <col min="2" max="2" width="10.7109375" customWidth="1"/>
    <col min="3" max="3" width="6.42578125" customWidth="1"/>
    <col min="4" max="4" width="68.7109375" customWidth="1"/>
    <col min="5" max="6" width="11.85546875" customWidth="1"/>
    <col min="7" max="7" width="9.42578125" customWidth="1"/>
    <col min="8" max="8" width="10.5703125" customWidth="1"/>
    <col min="9" max="9" width="10" customWidth="1"/>
    <col min="10" max="11" width="9.140625" customWidth="1"/>
    <col min="12" max="12" width="14.7109375" hidden="1" customWidth="1"/>
    <col min="13" max="14" width="11.85546875" hidden="1" customWidth="1"/>
    <col min="15" max="15" width="12" hidden="1" customWidth="1"/>
    <col min="16" max="17" width="11.85546875" hidden="1" customWidth="1"/>
    <col min="18" max="18" width="12.5703125" hidden="1" customWidth="1"/>
    <col min="19" max="44" width="10.140625" customWidth="1"/>
  </cols>
  <sheetData>
    <row r="1" spans="1:11" ht="15.95" customHeight="1" x14ac:dyDescent="0.25">
      <c r="A1" s="38"/>
      <c r="B1" s="38"/>
      <c r="D1" s="27" t="s">
        <v>1016</v>
      </c>
      <c r="E1" s="27"/>
      <c r="F1" s="27"/>
      <c r="G1" s="27"/>
      <c r="H1" s="27"/>
      <c r="I1" s="27"/>
    </row>
    <row r="2" spans="1:11" ht="15.95" customHeight="1" x14ac:dyDescent="0.25">
      <c r="A2" s="24"/>
      <c r="B2" s="24"/>
      <c r="C2" s="24"/>
      <c r="D2" s="27" t="s">
        <v>258</v>
      </c>
      <c r="E2" s="27"/>
      <c r="F2" s="27"/>
      <c r="G2" s="27"/>
      <c r="H2" s="27"/>
      <c r="I2" s="27"/>
    </row>
    <row r="3" spans="1:11" ht="15.75" customHeight="1" x14ac:dyDescent="0.25">
      <c r="A3" s="9" t="s">
        <v>456</v>
      </c>
      <c r="B3" s="9"/>
      <c r="C3" s="8"/>
      <c r="D3" s="8"/>
      <c r="E3" s="8"/>
      <c r="F3" s="8"/>
      <c r="G3" s="8"/>
      <c r="H3" s="8"/>
      <c r="I3" s="8"/>
    </row>
    <row r="4" spans="1:11" ht="14.25" customHeight="1" x14ac:dyDescent="0.25">
      <c r="A4" s="9" t="s">
        <v>457</v>
      </c>
      <c r="B4" s="9"/>
      <c r="C4" s="8"/>
      <c r="D4" s="8"/>
      <c r="E4" s="8"/>
      <c r="F4" s="8"/>
      <c r="G4" s="8"/>
      <c r="H4" s="8"/>
      <c r="I4" s="8"/>
    </row>
    <row r="5" spans="1:11" ht="15" customHeight="1" x14ac:dyDescent="0.25">
      <c r="A5" s="9" t="s">
        <v>183</v>
      </c>
      <c r="B5" s="9"/>
      <c r="C5" s="8"/>
      <c r="D5" s="8"/>
      <c r="E5" s="8"/>
      <c r="F5" s="8"/>
      <c r="G5" s="8"/>
      <c r="H5" s="8"/>
      <c r="I5" s="8"/>
    </row>
    <row r="6" spans="1:11" ht="15.75" x14ac:dyDescent="0.25">
      <c r="A6" s="16" t="s">
        <v>443</v>
      </c>
      <c r="B6" s="16"/>
      <c r="C6" s="16"/>
      <c r="D6" s="16"/>
      <c r="E6" s="16"/>
      <c r="F6" s="16"/>
      <c r="G6" s="16"/>
      <c r="H6" s="16"/>
      <c r="I6" s="16"/>
    </row>
    <row r="7" spans="1:11" ht="15" x14ac:dyDescent="0.2">
      <c r="A7" s="22" t="s">
        <v>184</v>
      </c>
      <c r="B7" s="22"/>
      <c r="C7" s="22"/>
      <c r="D7" s="22"/>
      <c r="E7" s="22"/>
      <c r="F7" s="22"/>
      <c r="G7" s="22"/>
      <c r="H7" s="22"/>
      <c r="I7" s="22"/>
    </row>
    <row r="8" spans="1:11" ht="15.75" x14ac:dyDescent="0.25">
      <c r="A8" s="9" t="s">
        <v>544</v>
      </c>
      <c r="B8" s="9"/>
      <c r="C8" s="8"/>
      <c r="D8" s="8"/>
      <c r="E8" s="8"/>
      <c r="F8" s="8"/>
      <c r="G8" s="8"/>
      <c r="H8" s="8"/>
      <c r="I8" s="8"/>
    </row>
    <row r="9" spans="1:11" ht="15.75" x14ac:dyDescent="0.25">
      <c r="A9" s="9" t="s">
        <v>444</v>
      </c>
      <c r="B9" s="8"/>
      <c r="C9" s="8"/>
      <c r="D9" s="8"/>
      <c r="E9" s="8"/>
      <c r="F9" s="8"/>
      <c r="G9" s="8"/>
      <c r="H9" s="8"/>
      <c r="I9" s="8"/>
    </row>
    <row r="10" spans="1:11" ht="15.75" x14ac:dyDescent="0.25">
      <c r="A10" s="16" t="s">
        <v>223</v>
      </c>
      <c r="B10" s="16"/>
      <c r="C10" s="16"/>
      <c r="D10" s="16"/>
      <c r="E10" s="16"/>
      <c r="F10" s="16"/>
      <c r="G10" s="16"/>
      <c r="H10" s="16"/>
      <c r="I10" s="16"/>
    </row>
    <row r="11" spans="1:11" ht="15.75" x14ac:dyDescent="0.25">
      <c r="A11" s="9" t="s">
        <v>499</v>
      </c>
      <c r="B11" s="8"/>
      <c r="C11" s="8"/>
      <c r="D11" s="8"/>
      <c r="E11" s="8"/>
      <c r="F11" s="8"/>
      <c r="G11" s="8"/>
      <c r="H11" s="8"/>
      <c r="I11" s="8"/>
    </row>
    <row r="12" spans="1:11" ht="15.75" x14ac:dyDescent="0.25">
      <c r="A12" s="9" t="s">
        <v>770</v>
      </c>
      <c r="B12" s="8"/>
      <c r="C12" s="8"/>
      <c r="D12" s="8"/>
      <c r="E12" s="8"/>
      <c r="F12" s="8"/>
      <c r="G12" s="8"/>
      <c r="H12" s="8"/>
      <c r="I12" s="8"/>
    </row>
    <row r="13" spans="1:11" ht="15.75" x14ac:dyDescent="0.25">
      <c r="A13" s="9" t="s">
        <v>604</v>
      </c>
      <c r="B13" s="8"/>
      <c r="C13" s="8"/>
      <c r="D13" s="9"/>
      <c r="E13" s="9"/>
      <c r="F13" s="9"/>
      <c r="G13" s="9"/>
      <c r="H13" s="9"/>
      <c r="I13" s="9"/>
    </row>
    <row r="14" spans="1:11" ht="15.75" x14ac:dyDescent="0.25">
      <c r="A14" s="9" t="s">
        <v>605</v>
      </c>
      <c r="B14" s="8"/>
      <c r="C14" s="8"/>
      <c r="D14" s="9"/>
      <c r="E14" s="9"/>
      <c r="F14" s="9"/>
      <c r="G14" s="9"/>
      <c r="H14" s="9"/>
      <c r="I14" s="9"/>
    </row>
    <row r="15" spans="1:11" ht="15.75" x14ac:dyDescent="0.25">
      <c r="A15" s="9" t="s">
        <v>763</v>
      </c>
      <c r="B15" s="8"/>
      <c r="C15" s="8"/>
      <c r="D15" s="9"/>
      <c r="E15" s="9"/>
      <c r="F15" s="9"/>
      <c r="G15" s="9"/>
      <c r="H15" s="9"/>
      <c r="I15" s="9"/>
    </row>
    <row r="16" spans="1:11" ht="15.75" x14ac:dyDescent="0.25">
      <c r="A16" s="9" t="s">
        <v>764</v>
      </c>
      <c r="B16" s="8"/>
      <c r="C16" s="8"/>
      <c r="D16" s="37"/>
      <c r="E16" s="37"/>
      <c r="F16" s="37"/>
      <c r="G16" s="37"/>
      <c r="H16" s="37"/>
      <c r="I16" s="37"/>
      <c r="J16" s="37"/>
      <c r="K16" s="37"/>
    </row>
    <row r="17" spans="1:18" ht="15.75" x14ac:dyDescent="0.25">
      <c r="A17" s="9"/>
      <c r="B17" s="8"/>
      <c r="C17" s="8"/>
      <c r="D17" s="37"/>
      <c r="E17" s="9"/>
      <c r="F17" s="9"/>
      <c r="G17" s="266"/>
      <c r="H17" s="266"/>
      <c r="I17" s="346"/>
    </row>
    <row r="18" spans="1:18" ht="16.5" thickBot="1" x14ac:dyDescent="0.3">
      <c r="A18" s="267"/>
      <c r="B18" s="267"/>
      <c r="C18" s="267"/>
      <c r="D18" s="268" t="s">
        <v>331</v>
      </c>
      <c r="E18" s="268"/>
      <c r="F18" s="268"/>
      <c r="G18" s="268"/>
      <c r="H18" s="268"/>
      <c r="I18" s="268"/>
      <c r="J18" s="269"/>
      <c r="K18" s="269"/>
    </row>
    <row r="19" spans="1:18" ht="15.75" x14ac:dyDescent="0.25">
      <c r="A19" s="270" t="s">
        <v>186</v>
      </c>
      <c r="B19" s="270" t="s">
        <v>8</v>
      </c>
      <c r="C19" s="270" t="s">
        <v>9</v>
      </c>
      <c r="D19" s="271"/>
      <c r="E19" s="256" t="s">
        <v>1006</v>
      </c>
      <c r="F19" s="256" t="s">
        <v>1006</v>
      </c>
      <c r="G19" s="256" t="s">
        <v>768</v>
      </c>
      <c r="H19" s="372" t="s">
        <v>1010</v>
      </c>
      <c r="I19" s="272" t="s">
        <v>1012</v>
      </c>
      <c r="J19" s="461" t="s">
        <v>1012</v>
      </c>
      <c r="K19" s="461" t="s">
        <v>1012</v>
      </c>
    </row>
    <row r="20" spans="1:18" ht="15.75" x14ac:dyDescent="0.25">
      <c r="A20" s="258" t="s">
        <v>11</v>
      </c>
      <c r="B20" s="258" t="s">
        <v>187</v>
      </c>
      <c r="C20" s="258" t="s">
        <v>12</v>
      </c>
      <c r="D20" s="273" t="s">
        <v>13</v>
      </c>
      <c r="E20" s="257" t="s">
        <v>1007</v>
      </c>
      <c r="F20" s="257" t="s">
        <v>1007</v>
      </c>
      <c r="G20" s="257" t="s">
        <v>769</v>
      </c>
      <c r="H20" s="373" t="s">
        <v>1073</v>
      </c>
      <c r="I20" s="262" t="s">
        <v>379</v>
      </c>
      <c r="J20" s="411" t="s">
        <v>379</v>
      </c>
      <c r="K20" s="411" t="s">
        <v>379</v>
      </c>
      <c r="L20" s="347"/>
    </row>
    <row r="21" spans="1:18" ht="16.5" thickBot="1" x14ac:dyDescent="0.3">
      <c r="A21" s="258"/>
      <c r="B21" s="258"/>
      <c r="C21" s="258"/>
      <c r="D21" s="273"/>
      <c r="E21" s="258" t="s">
        <v>1008</v>
      </c>
      <c r="F21" s="258" t="s">
        <v>1009</v>
      </c>
      <c r="G21" s="257" t="s">
        <v>774</v>
      </c>
      <c r="H21" s="373" t="s">
        <v>1011</v>
      </c>
      <c r="I21" s="262" t="s">
        <v>1013</v>
      </c>
      <c r="J21" s="411" t="s">
        <v>1014</v>
      </c>
      <c r="K21" s="411" t="s">
        <v>1017</v>
      </c>
    </row>
    <row r="22" spans="1:18" ht="16.5" thickBot="1" x14ac:dyDescent="0.3">
      <c r="A22" s="274"/>
      <c r="B22" s="274"/>
      <c r="C22" s="274"/>
      <c r="D22" s="275"/>
      <c r="E22" s="276" t="s">
        <v>306</v>
      </c>
      <c r="F22" s="276" t="s">
        <v>306</v>
      </c>
      <c r="G22" s="276" t="s">
        <v>306</v>
      </c>
      <c r="H22" s="446" t="s">
        <v>306</v>
      </c>
      <c r="I22" s="277" t="s">
        <v>306</v>
      </c>
      <c r="J22" s="462" t="s">
        <v>306</v>
      </c>
      <c r="K22" s="462" t="s">
        <v>306</v>
      </c>
    </row>
    <row r="23" spans="1:18" ht="15.75" x14ac:dyDescent="0.25">
      <c r="A23" s="18">
        <v>100</v>
      </c>
      <c r="B23" s="106"/>
      <c r="C23" s="70"/>
      <c r="D23" s="70" t="s">
        <v>359</v>
      </c>
      <c r="E23" s="10"/>
      <c r="F23" s="278"/>
      <c r="G23" s="278"/>
      <c r="H23" s="447"/>
      <c r="I23" s="463"/>
    </row>
    <row r="24" spans="1:18" ht="15.75" x14ac:dyDescent="0.25">
      <c r="A24" s="18">
        <v>110</v>
      </c>
      <c r="B24" s="106"/>
      <c r="C24" s="70"/>
      <c r="D24" s="70" t="s">
        <v>408</v>
      </c>
      <c r="E24" s="500"/>
      <c r="F24" s="163"/>
      <c r="G24" s="5"/>
      <c r="H24" s="383"/>
      <c r="I24" s="469"/>
      <c r="J24" s="122"/>
      <c r="K24" s="122"/>
    </row>
    <row r="25" spans="1:18" ht="15.75" x14ac:dyDescent="0.25">
      <c r="A25" s="18">
        <v>111</v>
      </c>
      <c r="B25" s="106"/>
      <c r="C25" s="70"/>
      <c r="D25" s="70" t="s">
        <v>188</v>
      </c>
      <c r="E25" s="500"/>
      <c r="F25" s="163"/>
      <c r="G25" s="5"/>
      <c r="H25" s="383"/>
      <c r="I25" s="469"/>
      <c r="J25" s="122"/>
      <c r="K25" s="122"/>
    </row>
    <row r="26" spans="1:18" ht="15" x14ac:dyDescent="0.2">
      <c r="A26" s="281"/>
      <c r="B26" s="186">
        <v>111003</v>
      </c>
      <c r="C26" s="187">
        <v>41</v>
      </c>
      <c r="D26" s="187" t="s">
        <v>189</v>
      </c>
      <c r="E26" s="201">
        <v>1133333.3600000001</v>
      </c>
      <c r="F26" s="230">
        <v>1258701.8400000001</v>
      </c>
      <c r="G26" s="224">
        <v>1374150</v>
      </c>
      <c r="H26" s="379">
        <v>1375187</v>
      </c>
      <c r="I26" s="418">
        <v>1427014</v>
      </c>
      <c r="J26" s="282">
        <v>1493291</v>
      </c>
      <c r="K26" s="282">
        <v>1585476</v>
      </c>
    </row>
    <row r="27" spans="1:18" ht="15.75" x14ac:dyDescent="0.25">
      <c r="A27" s="279"/>
      <c r="B27" s="280"/>
      <c r="C27" s="223"/>
      <c r="D27" s="223" t="s">
        <v>88</v>
      </c>
      <c r="E27" s="160">
        <f>SUM(E26)</f>
        <v>1133333.3600000001</v>
      </c>
      <c r="F27" s="252">
        <f>SUM(F26)</f>
        <v>1258701.8400000001</v>
      </c>
      <c r="G27" s="225">
        <f t="shared" ref="G27:H27" si="0">SUM(G26)</f>
        <v>1374150</v>
      </c>
      <c r="H27" s="381">
        <f t="shared" si="0"/>
        <v>1375187</v>
      </c>
      <c r="I27" s="464">
        <f>SUM(I26)</f>
        <v>1427014</v>
      </c>
      <c r="J27" s="108">
        <f>SUM(J26)</f>
        <v>1493291</v>
      </c>
      <c r="K27" s="108">
        <f>SUM(K26)</f>
        <v>1585476</v>
      </c>
      <c r="L27" s="39">
        <f>SUM(E27)</f>
        <v>1133333.3600000001</v>
      </c>
      <c r="M27" s="39">
        <f t="shared" ref="M27:R27" si="1">SUM(F27)</f>
        <v>1258701.8400000001</v>
      </c>
      <c r="N27" s="39">
        <f t="shared" si="1"/>
        <v>1374150</v>
      </c>
      <c r="O27" s="39">
        <f t="shared" si="1"/>
        <v>1375187</v>
      </c>
      <c r="P27" s="39">
        <f t="shared" si="1"/>
        <v>1427014</v>
      </c>
      <c r="Q27" s="39">
        <f t="shared" si="1"/>
        <v>1493291</v>
      </c>
      <c r="R27" s="39">
        <f t="shared" si="1"/>
        <v>1585476</v>
      </c>
    </row>
    <row r="28" spans="1:18" ht="15.75" x14ac:dyDescent="0.25">
      <c r="A28" s="279">
        <v>120</v>
      </c>
      <c r="B28" s="280"/>
      <c r="C28" s="223"/>
      <c r="D28" s="223" t="s">
        <v>190</v>
      </c>
      <c r="E28" s="201"/>
      <c r="F28" s="230"/>
      <c r="G28" s="225"/>
      <c r="H28" s="381"/>
      <c r="I28" s="464"/>
      <c r="J28" s="108"/>
      <c r="K28" s="108"/>
    </row>
    <row r="29" spans="1:18" ht="15" x14ac:dyDescent="0.2">
      <c r="A29" s="281"/>
      <c r="B29" s="186">
        <v>121001</v>
      </c>
      <c r="C29" s="187">
        <v>41</v>
      </c>
      <c r="D29" s="187" t="s">
        <v>191</v>
      </c>
      <c r="E29" s="201">
        <v>13648.64</v>
      </c>
      <c r="F29" s="230">
        <v>13502.4</v>
      </c>
      <c r="G29" s="224">
        <v>20000</v>
      </c>
      <c r="H29" s="379">
        <v>20000</v>
      </c>
      <c r="I29" s="417">
        <v>22000</v>
      </c>
      <c r="J29" s="224">
        <v>22000</v>
      </c>
      <c r="K29" s="224">
        <v>22000</v>
      </c>
    </row>
    <row r="30" spans="1:18" ht="15" x14ac:dyDescent="0.2">
      <c r="A30" s="281"/>
      <c r="B30" s="186">
        <v>121002</v>
      </c>
      <c r="C30" s="187">
        <v>41</v>
      </c>
      <c r="D30" s="187" t="s">
        <v>192</v>
      </c>
      <c r="E30" s="201">
        <v>228058.54</v>
      </c>
      <c r="F30" s="230">
        <v>228298.33</v>
      </c>
      <c r="G30" s="224">
        <v>240000</v>
      </c>
      <c r="H30" s="379">
        <v>240000</v>
      </c>
      <c r="I30" s="417">
        <v>320000</v>
      </c>
      <c r="J30" s="224">
        <v>320000</v>
      </c>
      <c r="K30" s="224">
        <v>320000</v>
      </c>
    </row>
    <row r="31" spans="1:18" ht="15" x14ac:dyDescent="0.2">
      <c r="A31" s="281"/>
      <c r="B31" s="186"/>
      <c r="C31" s="187"/>
      <c r="D31" s="223" t="s">
        <v>88</v>
      </c>
      <c r="E31" s="160">
        <f>SUM(E29:E30)</f>
        <v>241707.18</v>
      </c>
      <c r="F31" s="252">
        <f>SUM(F29:F30)</f>
        <v>241800.72999999998</v>
      </c>
      <c r="G31" s="225">
        <f t="shared" ref="G31:H31" si="2">SUM(G29:G30)</f>
        <v>260000</v>
      </c>
      <c r="H31" s="381">
        <f t="shared" si="2"/>
        <v>260000</v>
      </c>
      <c r="I31" s="419">
        <f>SUM(I29:I30)</f>
        <v>342000</v>
      </c>
      <c r="J31" s="225">
        <f>SUM(J29:J30)</f>
        <v>342000</v>
      </c>
      <c r="K31" s="225">
        <f>SUM(K29:K30)</f>
        <v>342000</v>
      </c>
      <c r="L31" s="39">
        <f>SUM(E31)</f>
        <v>241707.18</v>
      </c>
      <c r="M31" s="39">
        <f t="shared" ref="M31:R31" si="3">SUM(F31)</f>
        <v>241800.72999999998</v>
      </c>
      <c r="N31" s="39">
        <f t="shared" si="3"/>
        <v>260000</v>
      </c>
      <c r="O31" s="39">
        <f t="shared" si="3"/>
        <v>260000</v>
      </c>
      <c r="P31" s="39">
        <f t="shared" si="3"/>
        <v>342000</v>
      </c>
      <c r="Q31" s="39">
        <f t="shared" si="3"/>
        <v>342000</v>
      </c>
      <c r="R31" s="39">
        <f t="shared" si="3"/>
        <v>342000</v>
      </c>
    </row>
    <row r="32" spans="1:18" ht="15.75" x14ac:dyDescent="0.25">
      <c r="A32" s="279">
        <v>133</v>
      </c>
      <c r="B32" s="280"/>
      <c r="C32" s="223"/>
      <c r="D32" s="223" t="s">
        <v>193</v>
      </c>
      <c r="E32" s="201" t="s">
        <v>110</v>
      </c>
      <c r="F32" s="230"/>
      <c r="G32" s="283"/>
      <c r="H32" s="385"/>
      <c r="I32" s="423"/>
      <c r="J32" s="283"/>
      <c r="K32" s="283"/>
    </row>
    <row r="33" spans="1:18" ht="15" x14ac:dyDescent="0.2">
      <c r="A33" s="281"/>
      <c r="B33" s="186">
        <v>133001</v>
      </c>
      <c r="C33" s="187">
        <v>41</v>
      </c>
      <c r="D33" s="187" t="s">
        <v>194</v>
      </c>
      <c r="E33" s="201">
        <v>1110</v>
      </c>
      <c r="F33" s="230">
        <v>1156.6600000000001</v>
      </c>
      <c r="G33" s="224">
        <v>1200</v>
      </c>
      <c r="H33" s="379">
        <v>1200</v>
      </c>
      <c r="I33" s="417">
        <v>1200</v>
      </c>
      <c r="J33" s="224">
        <v>1200</v>
      </c>
      <c r="K33" s="224">
        <v>1200</v>
      </c>
    </row>
    <row r="34" spans="1:18" ht="15" x14ac:dyDescent="0.2">
      <c r="A34" s="281"/>
      <c r="B34" s="186">
        <v>133012</v>
      </c>
      <c r="C34" s="187">
        <v>41</v>
      </c>
      <c r="D34" s="187" t="s">
        <v>195</v>
      </c>
      <c r="E34" s="201">
        <v>126.66</v>
      </c>
      <c r="F34" s="230">
        <v>100.3</v>
      </c>
      <c r="G34" s="224">
        <v>100</v>
      </c>
      <c r="H34" s="379">
        <v>200</v>
      </c>
      <c r="I34" s="417">
        <v>200</v>
      </c>
      <c r="J34" s="224">
        <v>200</v>
      </c>
      <c r="K34" s="224">
        <v>200</v>
      </c>
    </row>
    <row r="35" spans="1:18" ht="15" x14ac:dyDescent="0.2">
      <c r="A35" s="281"/>
      <c r="B35" s="186">
        <v>133006</v>
      </c>
      <c r="C35" s="187">
        <v>41</v>
      </c>
      <c r="D35" s="187" t="s">
        <v>196</v>
      </c>
      <c r="E35" s="201">
        <v>104.65</v>
      </c>
      <c r="F35" s="230">
        <v>100.97</v>
      </c>
      <c r="G35" s="224">
        <v>86</v>
      </c>
      <c r="H35" s="379">
        <v>100</v>
      </c>
      <c r="I35" s="417">
        <v>100</v>
      </c>
      <c r="J35" s="224">
        <v>100</v>
      </c>
      <c r="K35" s="224">
        <v>100</v>
      </c>
    </row>
    <row r="36" spans="1:18" ht="15" x14ac:dyDescent="0.2">
      <c r="A36" s="281"/>
      <c r="B36" s="191" t="s">
        <v>197</v>
      </c>
      <c r="C36" s="187">
        <v>41</v>
      </c>
      <c r="D36" s="187" t="s">
        <v>198</v>
      </c>
      <c r="E36" s="201">
        <v>449.48</v>
      </c>
      <c r="F36" s="230">
        <v>233</v>
      </c>
      <c r="G36" s="224">
        <v>418</v>
      </c>
      <c r="H36" s="379">
        <v>419</v>
      </c>
      <c r="I36" s="417">
        <v>419</v>
      </c>
      <c r="J36" s="224">
        <v>419</v>
      </c>
      <c r="K36" s="224">
        <v>419</v>
      </c>
    </row>
    <row r="37" spans="1:18" ht="15" x14ac:dyDescent="0.2">
      <c r="A37" s="281"/>
      <c r="B37" s="191">
        <v>133004</v>
      </c>
      <c r="C37" s="187">
        <v>41</v>
      </c>
      <c r="D37" s="187" t="s">
        <v>701</v>
      </c>
      <c r="E37" s="201">
        <v>0</v>
      </c>
      <c r="F37" s="230">
        <v>33.19</v>
      </c>
      <c r="G37" s="224">
        <v>33</v>
      </c>
      <c r="H37" s="379">
        <v>33</v>
      </c>
      <c r="I37" s="417">
        <v>33</v>
      </c>
      <c r="J37" s="224">
        <v>33</v>
      </c>
      <c r="K37" s="224">
        <v>33</v>
      </c>
    </row>
    <row r="38" spans="1:18" ht="15" x14ac:dyDescent="0.2">
      <c r="A38" s="281"/>
      <c r="B38" s="191" t="s">
        <v>199</v>
      </c>
      <c r="C38" s="187">
        <v>41</v>
      </c>
      <c r="D38" s="187" t="s">
        <v>200</v>
      </c>
      <c r="E38" s="201">
        <v>73506.02</v>
      </c>
      <c r="F38" s="230">
        <v>75994.100000000006</v>
      </c>
      <c r="G38" s="224">
        <v>78700</v>
      </c>
      <c r="H38" s="379">
        <v>78700</v>
      </c>
      <c r="I38" s="417">
        <v>93000</v>
      </c>
      <c r="J38" s="224">
        <v>93000</v>
      </c>
      <c r="K38" s="224">
        <v>93000</v>
      </c>
    </row>
    <row r="39" spans="1:18" ht="15" x14ac:dyDescent="0.2">
      <c r="A39" s="281"/>
      <c r="B39" s="191" t="s">
        <v>201</v>
      </c>
      <c r="C39" s="187">
        <v>41</v>
      </c>
      <c r="D39" s="187" t="s">
        <v>202</v>
      </c>
      <c r="E39" s="201">
        <v>17800.23</v>
      </c>
      <c r="F39" s="230">
        <v>14799.69</v>
      </c>
      <c r="G39" s="224">
        <v>17712</v>
      </c>
      <c r="H39" s="379">
        <v>17712</v>
      </c>
      <c r="I39" s="417">
        <v>20000</v>
      </c>
      <c r="J39" s="224">
        <v>20000</v>
      </c>
      <c r="K39" s="224">
        <v>20000</v>
      </c>
    </row>
    <row r="40" spans="1:18" ht="15" x14ac:dyDescent="0.2">
      <c r="A40" s="281"/>
      <c r="B40" s="191" t="s">
        <v>227</v>
      </c>
      <c r="C40" s="187">
        <v>41</v>
      </c>
      <c r="D40" s="187" t="s">
        <v>788</v>
      </c>
      <c r="E40" s="201">
        <v>92303.56</v>
      </c>
      <c r="F40" s="230">
        <v>119165.35</v>
      </c>
      <c r="G40" s="224">
        <v>102100</v>
      </c>
      <c r="H40" s="379">
        <v>9753</v>
      </c>
      <c r="I40" s="417">
        <v>0</v>
      </c>
      <c r="J40" s="224">
        <v>0</v>
      </c>
      <c r="K40" s="224">
        <v>0</v>
      </c>
    </row>
    <row r="41" spans="1:18" ht="15" x14ac:dyDescent="0.2">
      <c r="A41" s="281"/>
      <c r="B41" s="191" t="s">
        <v>201</v>
      </c>
      <c r="C41" s="187">
        <v>41</v>
      </c>
      <c r="D41" s="187" t="s">
        <v>779</v>
      </c>
      <c r="E41" s="288">
        <v>0</v>
      </c>
      <c r="F41" s="288">
        <v>0</v>
      </c>
      <c r="G41" s="224">
        <v>0</v>
      </c>
      <c r="H41" s="379">
        <v>64500</v>
      </c>
      <c r="I41" s="417">
        <v>80000</v>
      </c>
      <c r="J41" s="224">
        <v>80000</v>
      </c>
      <c r="K41" s="224">
        <v>80000</v>
      </c>
    </row>
    <row r="42" spans="1:18" ht="15" x14ac:dyDescent="0.2">
      <c r="A42" s="281"/>
      <c r="B42" s="186">
        <v>134001</v>
      </c>
      <c r="C42" s="187">
        <v>41</v>
      </c>
      <c r="D42" s="187" t="s">
        <v>471</v>
      </c>
      <c r="E42" s="201">
        <v>101.18</v>
      </c>
      <c r="F42" s="230">
        <v>101.18</v>
      </c>
      <c r="G42" s="224">
        <v>101</v>
      </c>
      <c r="H42" s="379">
        <v>101</v>
      </c>
      <c r="I42" s="417">
        <v>101</v>
      </c>
      <c r="J42" s="224">
        <v>101</v>
      </c>
      <c r="K42" s="224">
        <v>101</v>
      </c>
    </row>
    <row r="43" spans="1:18" ht="15" x14ac:dyDescent="0.2">
      <c r="A43" s="281"/>
      <c r="B43" s="341"/>
      <c r="C43" s="341"/>
      <c r="D43" s="223" t="s">
        <v>88</v>
      </c>
      <c r="E43" s="160">
        <f>SUM(E33:E42)</f>
        <v>185501.77999999997</v>
      </c>
      <c r="F43" s="252">
        <f>SUM(F33:F42)</f>
        <v>211684.44</v>
      </c>
      <c r="G43" s="225">
        <f>SUM(G33:G42)</f>
        <v>200450</v>
      </c>
      <c r="H43" s="475">
        <f t="shared" ref="H43" si="4">SUM(H33:H42)</f>
        <v>172718</v>
      </c>
      <c r="I43" s="476">
        <f>SUM(I33:I42)</f>
        <v>195053</v>
      </c>
      <c r="J43" s="477">
        <f>SUM(J33:J42)</f>
        <v>195053</v>
      </c>
      <c r="K43" s="477">
        <f>SUM(K33:K42)</f>
        <v>195053</v>
      </c>
      <c r="L43" s="39">
        <f>SUM(E43)</f>
        <v>185501.77999999997</v>
      </c>
      <c r="M43" s="39">
        <f t="shared" ref="M43:R43" si="5">SUM(F43)</f>
        <v>211684.44</v>
      </c>
      <c r="N43" s="39">
        <f>SUM(G42)</f>
        <v>101</v>
      </c>
      <c r="O43" s="39">
        <f>SUM(H42)</f>
        <v>101</v>
      </c>
      <c r="P43" s="39">
        <f t="shared" si="5"/>
        <v>195053</v>
      </c>
      <c r="Q43" s="39">
        <f t="shared" si="5"/>
        <v>195053</v>
      </c>
      <c r="R43" s="39">
        <f t="shared" si="5"/>
        <v>195053</v>
      </c>
    </row>
    <row r="44" spans="1:18" ht="15.95" customHeight="1" x14ac:dyDescent="0.25">
      <c r="A44" s="18">
        <v>200</v>
      </c>
      <c r="B44" s="106"/>
      <c r="C44" s="70"/>
      <c r="D44" s="70" t="s">
        <v>345</v>
      </c>
      <c r="E44" s="284"/>
      <c r="F44" s="285"/>
      <c r="G44" s="5"/>
      <c r="H44" s="383"/>
      <c r="I44" s="421"/>
      <c r="J44" s="5"/>
      <c r="K44" s="5"/>
    </row>
    <row r="45" spans="1:18" ht="15.95" customHeight="1" x14ac:dyDescent="0.25">
      <c r="A45" s="18">
        <v>211</v>
      </c>
      <c r="B45" s="106"/>
      <c r="C45" s="70"/>
      <c r="D45" s="70" t="s">
        <v>346</v>
      </c>
      <c r="E45" s="1"/>
      <c r="F45" s="1"/>
      <c r="G45" s="1"/>
      <c r="H45" s="382"/>
      <c r="I45" s="499"/>
      <c r="J45" s="1"/>
      <c r="K45" s="1"/>
    </row>
    <row r="46" spans="1:18" ht="15.95" customHeight="1" x14ac:dyDescent="0.25">
      <c r="A46" s="18">
        <v>212</v>
      </c>
      <c r="B46" s="106"/>
      <c r="C46" s="70"/>
      <c r="D46" s="70" t="s">
        <v>347</v>
      </c>
      <c r="E46" s="284"/>
      <c r="F46" s="285"/>
      <c r="G46" s="5"/>
      <c r="H46" s="382"/>
      <c r="I46" s="421"/>
      <c r="J46" s="5"/>
      <c r="K46" s="5"/>
    </row>
    <row r="47" spans="1:18" ht="15.95" customHeight="1" x14ac:dyDescent="0.2">
      <c r="A47" s="281"/>
      <c r="B47" s="191">
        <v>212002</v>
      </c>
      <c r="C47" s="187">
        <v>41</v>
      </c>
      <c r="D47" s="187" t="s">
        <v>203</v>
      </c>
      <c r="E47" s="201">
        <v>150.46</v>
      </c>
      <c r="F47" s="230">
        <v>0</v>
      </c>
      <c r="G47" s="224">
        <v>0</v>
      </c>
      <c r="H47" s="379">
        <v>0</v>
      </c>
      <c r="I47" s="417">
        <v>0</v>
      </c>
      <c r="J47" s="224">
        <v>0</v>
      </c>
      <c r="K47" s="224">
        <v>0</v>
      </c>
    </row>
    <row r="48" spans="1:18" ht="15.95" customHeight="1" x14ac:dyDescent="0.2">
      <c r="A48" s="281"/>
      <c r="B48" s="191" t="s">
        <v>551</v>
      </c>
      <c r="C48" s="187">
        <v>41</v>
      </c>
      <c r="D48" s="187" t="s">
        <v>552</v>
      </c>
      <c r="E48" s="201">
        <v>675</v>
      </c>
      <c r="F48" s="230">
        <v>675</v>
      </c>
      <c r="G48" s="224">
        <v>675</v>
      </c>
      <c r="H48" s="379">
        <v>675</v>
      </c>
      <c r="I48" s="417">
        <v>675</v>
      </c>
      <c r="J48" s="224">
        <v>675</v>
      </c>
      <c r="K48" s="224">
        <v>675</v>
      </c>
    </row>
    <row r="49" spans="1:11" ht="15.95" customHeight="1" x14ac:dyDescent="0.2">
      <c r="A49" s="281"/>
      <c r="B49" s="191" t="s">
        <v>553</v>
      </c>
      <c r="C49" s="187">
        <v>41</v>
      </c>
      <c r="D49" s="187" t="s">
        <v>789</v>
      </c>
      <c r="E49" s="201">
        <v>95.23</v>
      </c>
      <c r="F49" s="230">
        <v>143.33000000000001</v>
      </c>
      <c r="G49" s="224">
        <v>120</v>
      </c>
      <c r="H49" s="379">
        <v>160</v>
      </c>
      <c r="I49" s="417">
        <v>160</v>
      </c>
      <c r="J49" s="224">
        <v>160</v>
      </c>
      <c r="K49" s="224">
        <v>160</v>
      </c>
    </row>
    <row r="50" spans="1:11" ht="15.95" customHeight="1" x14ac:dyDescent="0.2">
      <c r="A50" s="281"/>
      <c r="B50" s="191">
        <v>212002</v>
      </c>
      <c r="C50" s="187">
        <v>41</v>
      </c>
      <c r="D50" s="187" t="s">
        <v>765</v>
      </c>
      <c r="E50" s="201">
        <v>58.4</v>
      </c>
      <c r="F50" s="230">
        <v>58.4</v>
      </c>
      <c r="G50" s="224">
        <v>58</v>
      </c>
      <c r="H50" s="379">
        <v>58</v>
      </c>
      <c r="I50" s="417">
        <v>58</v>
      </c>
      <c r="J50" s="224">
        <v>58</v>
      </c>
      <c r="K50" s="224">
        <v>58</v>
      </c>
    </row>
    <row r="51" spans="1:11" ht="15.95" customHeight="1" x14ac:dyDescent="0.2">
      <c r="A51" s="281"/>
      <c r="B51" s="191" t="s">
        <v>673</v>
      </c>
      <c r="C51" s="187">
        <v>41</v>
      </c>
      <c r="D51" s="187" t="s">
        <v>674</v>
      </c>
      <c r="E51" s="201">
        <v>0</v>
      </c>
      <c r="F51" s="230">
        <v>343.04</v>
      </c>
      <c r="G51" s="224">
        <v>300</v>
      </c>
      <c r="H51" s="379">
        <v>1065</v>
      </c>
      <c r="I51" s="417">
        <v>1065</v>
      </c>
      <c r="J51" s="224">
        <v>1065</v>
      </c>
      <c r="K51" s="224">
        <v>1065</v>
      </c>
    </row>
    <row r="52" spans="1:11" ht="15.95" customHeight="1" x14ac:dyDescent="0.2">
      <c r="A52" s="281"/>
      <c r="B52" s="191" t="s">
        <v>204</v>
      </c>
      <c r="C52" s="187">
        <v>41</v>
      </c>
      <c r="D52" s="187" t="s">
        <v>1066</v>
      </c>
      <c r="E52" s="201">
        <v>3392.4</v>
      </c>
      <c r="F52" s="230">
        <v>3262.89</v>
      </c>
      <c r="G52" s="224">
        <v>0</v>
      </c>
      <c r="H52" s="379">
        <v>2500</v>
      </c>
      <c r="I52" s="417">
        <v>2500</v>
      </c>
      <c r="J52" s="224">
        <v>2500</v>
      </c>
      <c r="K52" s="224">
        <v>2500</v>
      </c>
    </row>
    <row r="53" spans="1:11" ht="15.95" customHeight="1" x14ac:dyDescent="0.2">
      <c r="A53" s="281"/>
      <c r="B53" s="191" t="s">
        <v>205</v>
      </c>
      <c r="C53" s="187">
        <v>41</v>
      </c>
      <c r="D53" s="187" t="s">
        <v>206</v>
      </c>
      <c r="E53" s="201">
        <v>23925.56</v>
      </c>
      <c r="F53" s="230">
        <v>24827.4</v>
      </c>
      <c r="G53" s="224">
        <v>24300</v>
      </c>
      <c r="H53" s="379">
        <v>24300</v>
      </c>
      <c r="I53" s="417">
        <v>24300</v>
      </c>
      <c r="J53" s="224">
        <v>24300</v>
      </c>
      <c r="K53" s="224">
        <v>24300</v>
      </c>
    </row>
    <row r="54" spans="1:11" ht="15.95" customHeight="1" x14ac:dyDescent="0.2">
      <c r="A54" s="281"/>
      <c r="B54" s="191" t="s">
        <v>207</v>
      </c>
      <c r="C54" s="187">
        <v>41</v>
      </c>
      <c r="D54" s="187" t="s">
        <v>335</v>
      </c>
      <c r="E54" s="201">
        <v>34125.879999999997</v>
      </c>
      <c r="F54" s="230">
        <v>32982.39</v>
      </c>
      <c r="G54" s="224">
        <v>33590</v>
      </c>
      <c r="H54" s="379">
        <v>33590</v>
      </c>
      <c r="I54" s="417">
        <v>33590</v>
      </c>
      <c r="J54" s="224">
        <v>33590</v>
      </c>
      <c r="K54" s="224">
        <v>33590</v>
      </c>
    </row>
    <row r="55" spans="1:11" ht="15.95" customHeight="1" x14ac:dyDescent="0.2">
      <c r="A55" s="281"/>
      <c r="B55" s="191" t="s">
        <v>208</v>
      </c>
      <c r="C55" s="187">
        <v>41</v>
      </c>
      <c r="D55" s="187" t="s">
        <v>209</v>
      </c>
      <c r="E55" s="201">
        <v>267.39999999999998</v>
      </c>
      <c r="F55" s="230">
        <v>316</v>
      </c>
      <c r="G55" s="224">
        <v>200</v>
      </c>
      <c r="H55" s="379">
        <v>200</v>
      </c>
      <c r="I55" s="417">
        <v>200</v>
      </c>
      <c r="J55" s="224">
        <v>200</v>
      </c>
      <c r="K55" s="224">
        <v>200</v>
      </c>
    </row>
    <row r="56" spans="1:11" ht="15.95" customHeight="1" x14ac:dyDescent="0.2">
      <c r="A56" s="281"/>
      <c r="B56" s="191" t="s">
        <v>210</v>
      </c>
      <c r="C56" s="187">
        <v>41</v>
      </c>
      <c r="D56" s="187" t="s">
        <v>211</v>
      </c>
      <c r="E56" s="201">
        <v>331.9</v>
      </c>
      <c r="F56" s="230">
        <v>393.2</v>
      </c>
      <c r="G56" s="224">
        <v>500</v>
      </c>
      <c r="H56" s="379">
        <v>500</v>
      </c>
      <c r="I56" s="417">
        <v>500</v>
      </c>
      <c r="J56" s="224">
        <v>500</v>
      </c>
      <c r="K56" s="224">
        <v>500</v>
      </c>
    </row>
    <row r="57" spans="1:11" ht="15.95" customHeight="1" x14ac:dyDescent="0.2">
      <c r="A57" s="281"/>
      <c r="B57" s="191" t="s">
        <v>529</v>
      </c>
      <c r="C57" s="187">
        <v>41</v>
      </c>
      <c r="D57" s="187" t="s">
        <v>1003</v>
      </c>
      <c r="E57" s="201">
        <v>650</v>
      </c>
      <c r="F57" s="230">
        <v>1200</v>
      </c>
      <c r="G57" s="224">
        <v>1200</v>
      </c>
      <c r="H57" s="379">
        <v>1200</v>
      </c>
      <c r="I57" s="417">
        <v>1200</v>
      </c>
      <c r="J57" s="224">
        <v>1200</v>
      </c>
      <c r="K57" s="224">
        <v>1200</v>
      </c>
    </row>
    <row r="58" spans="1:11" ht="15.95" customHeight="1" x14ac:dyDescent="0.2">
      <c r="A58" s="281"/>
      <c r="B58" s="191" t="s">
        <v>212</v>
      </c>
      <c r="C58" s="187">
        <v>41</v>
      </c>
      <c r="D58" s="187" t="s">
        <v>1050</v>
      </c>
      <c r="E58" s="201">
        <v>470.4</v>
      </c>
      <c r="F58" s="230">
        <v>470.4</v>
      </c>
      <c r="G58" s="224">
        <v>0</v>
      </c>
      <c r="H58" s="379">
        <v>235</v>
      </c>
      <c r="I58" s="417">
        <v>0</v>
      </c>
      <c r="J58" s="224">
        <v>0</v>
      </c>
      <c r="K58" s="224">
        <v>0</v>
      </c>
    </row>
    <row r="59" spans="1:11" ht="15.95" customHeight="1" x14ac:dyDescent="0.2">
      <c r="A59" s="281"/>
      <c r="B59" s="191" t="s">
        <v>554</v>
      </c>
      <c r="C59" s="187">
        <v>41</v>
      </c>
      <c r="D59" s="187" t="s">
        <v>555</v>
      </c>
      <c r="E59" s="201">
        <v>139</v>
      </c>
      <c r="F59" s="230">
        <v>221</v>
      </c>
      <c r="G59" s="224">
        <v>150</v>
      </c>
      <c r="H59" s="379">
        <v>50</v>
      </c>
      <c r="I59" s="417">
        <v>50</v>
      </c>
      <c r="J59" s="224">
        <v>50</v>
      </c>
      <c r="K59" s="224">
        <v>50</v>
      </c>
    </row>
    <row r="60" spans="1:11" ht="15.95" customHeight="1" x14ac:dyDescent="0.2">
      <c r="A60" s="281"/>
      <c r="B60" s="191" t="s">
        <v>556</v>
      </c>
      <c r="C60" s="187">
        <v>41</v>
      </c>
      <c r="D60" s="187" t="s">
        <v>557</v>
      </c>
      <c r="E60" s="201">
        <v>2.5</v>
      </c>
      <c r="F60" s="230">
        <v>2</v>
      </c>
      <c r="G60" s="224">
        <v>2</v>
      </c>
      <c r="H60" s="379">
        <v>2</v>
      </c>
      <c r="I60" s="417">
        <v>2</v>
      </c>
      <c r="J60" s="224">
        <v>2</v>
      </c>
      <c r="K60" s="224">
        <v>2</v>
      </c>
    </row>
    <row r="61" spans="1:11" ht="15.95" customHeight="1" x14ac:dyDescent="0.2">
      <c r="A61" s="281"/>
      <c r="B61" s="191">
        <v>212004</v>
      </c>
      <c r="C61" s="187">
        <v>41</v>
      </c>
      <c r="D61" s="187" t="s">
        <v>224</v>
      </c>
      <c r="E61" s="201">
        <v>10059.049999999999</v>
      </c>
      <c r="F61" s="230">
        <v>4379.3</v>
      </c>
      <c r="G61" s="224">
        <v>0</v>
      </c>
      <c r="H61" s="379">
        <v>1851</v>
      </c>
      <c r="I61" s="417">
        <v>0</v>
      </c>
      <c r="J61" s="224">
        <v>0</v>
      </c>
      <c r="K61" s="224">
        <v>0</v>
      </c>
    </row>
    <row r="62" spans="1:11" ht="15.95" customHeight="1" x14ac:dyDescent="0.2">
      <c r="A62" s="281"/>
      <c r="B62" s="191" t="s">
        <v>702</v>
      </c>
      <c r="C62" s="187">
        <v>41</v>
      </c>
      <c r="D62" s="187" t="s">
        <v>703</v>
      </c>
      <c r="E62" s="201">
        <v>0</v>
      </c>
      <c r="F62" s="230">
        <v>3929.16</v>
      </c>
      <c r="G62" s="224">
        <v>6000</v>
      </c>
      <c r="H62" s="379">
        <v>6000</v>
      </c>
      <c r="I62" s="417">
        <v>6000</v>
      </c>
      <c r="J62" s="224">
        <v>6000</v>
      </c>
      <c r="K62" s="224">
        <v>6000</v>
      </c>
    </row>
    <row r="63" spans="1:11" ht="15.95" customHeight="1" x14ac:dyDescent="0.2">
      <c r="A63" s="281"/>
      <c r="B63" s="191" t="s">
        <v>1</v>
      </c>
      <c r="C63" s="187">
        <v>41</v>
      </c>
      <c r="D63" s="187" t="s">
        <v>307</v>
      </c>
      <c r="E63" s="201">
        <v>165</v>
      </c>
      <c r="F63" s="230">
        <v>370</v>
      </c>
      <c r="G63" s="224">
        <v>370</v>
      </c>
      <c r="H63" s="379">
        <v>370</v>
      </c>
      <c r="I63" s="417">
        <v>370</v>
      </c>
      <c r="J63" s="224">
        <v>370</v>
      </c>
      <c r="K63" s="224">
        <v>370</v>
      </c>
    </row>
    <row r="64" spans="1:11" ht="15.95" customHeight="1" x14ac:dyDescent="0.2">
      <c r="A64" s="281"/>
      <c r="B64" s="191" t="s">
        <v>525</v>
      </c>
      <c r="C64" s="187">
        <v>41</v>
      </c>
      <c r="D64" s="235" t="s">
        <v>526</v>
      </c>
      <c r="E64" s="201">
        <v>6583.95</v>
      </c>
      <c r="F64" s="230">
        <v>11115.13</v>
      </c>
      <c r="G64" s="224">
        <v>8000</v>
      </c>
      <c r="H64" s="379">
        <v>8000</v>
      </c>
      <c r="I64" s="417">
        <v>8000</v>
      </c>
      <c r="J64" s="224">
        <v>8000</v>
      </c>
      <c r="K64" s="224">
        <v>8000</v>
      </c>
    </row>
    <row r="65" spans="1:18" ht="15.95" customHeight="1" x14ac:dyDescent="0.2">
      <c r="A65" s="281"/>
      <c r="B65" s="191" t="s">
        <v>627</v>
      </c>
      <c r="C65" s="187">
        <v>41</v>
      </c>
      <c r="D65" s="235" t="s">
        <v>628</v>
      </c>
      <c r="E65" s="201">
        <v>1</v>
      </c>
      <c r="F65" s="230">
        <v>0</v>
      </c>
      <c r="G65" s="224">
        <v>0</v>
      </c>
      <c r="H65" s="379">
        <v>0</v>
      </c>
      <c r="I65" s="417">
        <v>0</v>
      </c>
      <c r="J65" s="224">
        <v>0</v>
      </c>
      <c r="K65" s="224">
        <v>0</v>
      </c>
    </row>
    <row r="66" spans="1:18" ht="15.95" customHeight="1" x14ac:dyDescent="0.2">
      <c r="A66" s="281"/>
      <c r="B66" s="191" t="s">
        <v>632</v>
      </c>
      <c r="C66" s="187">
        <v>41</v>
      </c>
      <c r="D66" s="235" t="s">
        <v>1067</v>
      </c>
      <c r="E66" s="201">
        <v>0</v>
      </c>
      <c r="F66" s="230">
        <v>848.47</v>
      </c>
      <c r="G66" s="224">
        <v>848</v>
      </c>
      <c r="H66" s="379">
        <v>848</v>
      </c>
      <c r="I66" s="417">
        <v>848</v>
      </c>
      <c r="J66" s="224">
        <v>848</v>
      </c>
      <c r="K66" s="224">
        <v>848</v>
      </c>
    </row>
    <row r="67" spans="1:18" ht="15.95" customHeight="1" x14ac:dyDescent="0.2">
      <c r="A67" s="281"/>
      <c r="B67" s="191" t="s">
        <v>633</v>
      </c>
      <c r="C67" s="187">
        <v>41</v>
      </c>
      <c r="D67" s="235" t="s">
        <v>1068</v>
      </c>
      <c r="E67" s="201">
        <v>3013.52</v>
      </c>
      <c r="F67" s="230">
        <v>3013.52</v>
      </c>
      <c r="G67" s="224">
        <v>3014</v>
      </c>
      <c r="H67" s="379">
        <v>3014</v>
      </c>
      <c r="I67" s="417">
        <v>3014</v>
      </c>
      <c r="J67" s="224">
        <v>3014</v>
      </c>
      <c r="K67" s="224">
        <v>3014</v>
      </c>
    </row>
    <row r="68" spans="1:18" ht="15.95" customHeight="1" x14ac:dyDescent="0.2">
      <c r="A68" s="296"/>
      <c r="B68" s="192"/>
      <c r="C68" s="190"/>
      <c r="D68" s="57" t="s">
        <v>88</v>
      </c>
      <c r="E68" s="253">
        <f>SUM(E47:E67)</f>
        <v>84106.650000000009</v>
      </c>
      <c r="F68" s="254">
        <f>SUM(F47:F67)</f>
        <v>88550.63</v>
      </c>
      <c r="G68" s="254">
        <f>SUM(G47:G67)</f>
        <v>79327</v>
      </c>
      <c r="H68" s="501">
        <f>SUM(H46:H67)</f>
        <v>84618</v>
      </c>
      <c r="I68" s="502">
        <f>SUM(I47:I67)</f>
        <v>82532</v>
      </c>
      <c r="J68" s="254">
        <f>SUM(J47:J67)</f>
        <v>82532</v>
      </c>
      <c r="K68" s="254">
        <f>SUM(K47:K67)</f>
        <v>82532</v>
      </c>
      <c r="L68" s="39">
        <f t="shared" ref="L68:R68" si="6">SUM(E68)</f>
        <v>84106.650000000009</v>
      </c>
      <c r="M68" s="39">
        <f t="shared" si="6"/>
        <v>88550.63</v>
      </c>
      <c r="N68" s="39">
        <f t="shared" si="6"/>
        <v>79327</v>
      </c>
      <c r="O68" s="39" t="e">
        <f>SUM(#REF!)</f>
        <v>#REF!</v>
      </c>
      <c r="P68" s="39">
        <f t="shared" si="6"/>
        <v>82532</v>
      </c>
      <c r="Q68" s="39">
        <f t="shared" si="6"/>
        <v>82532</v>
      </c>
      <c r="R68" s="39">
        <f t="shared" si="6"/>
        <v>82532</v>
      </c>
    </row>
    <row r="69" spans="1:18" s="1" customFormat="1" ht="15.95" customHeight="1" x14ac:dyDescent="0.25">
      <c r="A69" s="504">
        <v>220</v>
      </c>
      <c r="B69" s="505"/>
      <c r="C69" s="506"/>
      <c r="D69" s="506" t="s">
        <v>348</v>
      </c>
      <c r="E69" s="507"/>
      <c r="F69" s="508"/>
      <c r="G69" s="509"/>
      <c r="H69" s="510"/>
      <c r="I69" s="511"/>
      <c r="J69" s="509"/>
      <c r="K69" s="509"/>
    </row>
    <row r="70" spans="1:18" ht="15.95" customHeight="1" x14ac:dyDescent="0.25">
      <c r="A70" s="18">
        <v>221</v>
      </c>
      <c r="B70" s="106"/>
      <c r="C70" s="70"/>
      <c r="D70" s="70" t="s">
        <v>349</v>
      </c>
      <c r="E70" s="1"/>
      <c r="F70" s="285"/>
      <c r="G70" s="5"/>
      <c r="H70" s="503"/>
      <c r="I70" s="421"/>
      <c r="J70" s="5"/>
      <c r="K70" s="5"/>
    </row>
    <row r="71" spans="1:18" ht="15.95" customHeight="1" x14ac:dyDescent="0.2">
      <c r="A71" s="281"/>
      <c r="B71" s="186">
        <v>221004</v>
      </c>
      <c r="C71" s="187">
        <v>41</v>
      </c>
      <c r="D71" s="187" t="s">
        <v>213</v>
      </c>
      <c r="E71" s="201">
        <v>296.11</v>
      </c>
      <c r="F71" s="230">
        <v>276.5</v>
      </c>
      <c r="G71" s="224">
        <v>500</v>
      </c>
      <c r="H71" s="379">
        <v>500</v>
      </c>
      <c r="I71" s="417">
        <v>500</v>
      </c>
      <c r="J71" s="224">
        <v>500</v>
      </c>
      <c r="K71" s="224">
        <v>500</v>
      </c>
    </row>
    <row r="72" spans="1:18" ht="15.95" customHeight="1" x14ac:dyDescent="0.2">
      <c r="A72" s="281"/>
      <c r="B72" s="191" t="s">
        <v>214</v>
      </c>
      <c r="C72" s="187">
        <v>41</v>
      </c>
      <c r="D72" s="187" t="s">
        <v>771</v>
      </c>
      <c r="E72" s="201">
        <v>3574.5</v>
      </c>
      <c r="F72" s="230">
        <v>4468.3</v>
      </c>
      <c r="G72" s="224">
        <v>4000</v>
      </c>
      <c r="H72" s="379">
        <v>4000</v>
      </c>
      <c r="I72" s="417">
        <v>4000</v>
      </c>
      <c r="J72" s="224">
        <v>4000</v>
      </c>
      <c r="K72" s="224">
        <v>4000</v>
      </c>
    </row>
    <row r="73" spans="1:18" ht="15.95" customHeight="1" x14ac:dyDescent="0.2">
      <c r="A73" s="281"/>
      <c r="B73" s="191" t="s">
        <v>215</v>
      </c>
      <c r="C73" s="187">
        <v>41</v>
      </c>
      <c r="D73" s="187" t="s">
        <v>772</v>
      </c>
      <c r="E73" s="201">
        <v>360</v>
      </c>
      <c r="F73" s="230">
        <v>30</v>
      </c>
      <c r="G73" s="224">
        <v>100</v>
      </c>
      <c r="H73" s="379">
        <v>160</v>
      </c>
      <c r="I73" s="417">
        <v>160</v>
      </c>
      <c r="J73" s="224">
        <v>160</v>
      </c>
      <c r="K73" s="224">
        <v>160</v>
      </c>
    </row>
    <row r="74" spans="1:18" ht="15.95" customHeight="1" x14ac:dyDescent="0.2">
      <c r="A74" s="281"/>
      <c r="B74" s="191" t="s">
        <v>216</v>
      </c>
      <c r="C74" s="187">
        <v>41</v>
      </c>
      <c r="D74" s="187" t="s">
        <v>217</v>
      </c>
      <c r="E74" s="201">
        <v>3144</v>
      </c>
      <c r="F74" s="230">
        <v>3344.5</v>
      </c>
      <c r="G74" s="224">
        <v>3345</v>
      </c>
      <c r="H74" s="379">
        <v>3345</v>
      </c>
      <c r="I74" s="417">
        <v>3345</v>
      </c>
      <c r="J74" s="224">
        <v>3345</v>
      </c>
      <c r="K74" s="224">
        <v>3345</v>
      </c>
    </row>
    <row r="75" spans="1:18" ht="15.95" customHeight="1" x14ac:dyDescent="0.2">
      <c r="A75" s="281"/>
      <c r="B75" s="191" t="s">
        <v>218</v>
      </c>
      <c r="C75" s="187">
        <v>41</v>
      </c>
      <c r="D75" s="187" t="s">
        <v>773</v>
      </c>
      <c r="E75" s="201">
        <v>7050</v>
      </c>
      <c r="F75" s="230">
        <v>4310</v>
      </c>
      <c r="G75" s="224">
        <v>5000</v>
      </c>
      <c r="H75" s="379">
        <v>6000</v>
      </c>
      <c r="I75" s="417">
        <v>6000</v>
      </c>
      <c r="J75" s="224">
        <v>6000</v>
      </c>
      <c r="K75" s="224">
        <v>6000</v>
      </c>
    </row>
    <row r="76" spans="1:18" ht="15.95" customHeight="1" x14ac:dyDescent="0.2">
      <c r="A76" s="281"/>
      <c r="B76" s="191" t="s">
        <v>445</v>
      </c>
      <c r="C76" s="187">
        <v>41</v>
      </c>
      <c r="D76" s="187" t="s">
        <v>446</v>
      </c>
      <c r="E76" s="201">
        <v>50</v>
      </c>
      <c r="F76" s="230">
        <v>0</v>
      </c>
      <c r="G76" s="224">
        <v>190</v>
      </c>
      <c r="H76" s="379">
        <v>190</v>
      </c>
      <c r="I76" s="417">
        <v>190</v>
      </c>
      <c r="J76" s="224">
        <v>190</v>
      </c>
      <c r="K76" s="224">
        <v>190</v>
      </c>
      <c r="L76" s="39">
        <f>SUM(E77)</f>
        <v>14474.61</v>
      </c>
      <c r="M76" s="39" t="e">
        <f>SUM(#REF!)</f>
        <v>#REF!</v>
      </c>
      <c r="N76" s="39">
        <f>SUM(G76)</f>
        <v>190</v>
      </c>
      <c r="O76" s="39">
        <f>SUM(H77)</f>
        <v>14195</v>
      </c>
      <c r="P76" s="39">
        <f>SUM(I77)</f>
        <v>14195</v>
      </c>
      <c r="Q76" s="39">
        <f>SUM(J77)</f>
        <v>14195</v>
      </c>
      <c r="R76" s="39">
        <f>SUM(K77)</f>
        <v>14195</v>
      </c>
    </row>
    <row r="77" spans="1:18" ht="15.95" customHeight="1" x14ac:dyDescent="0.2">
      <c r="A77" s="296"/>
      <c r="B77" s="192"/>
      <c r="C77" s="190"/>
      <c r="D77" s="57" t="s">
        <v>88</v>
      </c>
      <c r="E77" s="253">
        <f>SUM(E71:E76)</f>
        <v>14474.61</v>
      </c>
      <c r="F77" s="254">
        <f>SUM(F70:F76)</f>
        <v>12429.3</v>
      </c>
      <c r="G77" s="254">
        <f>SUM(G71:G76)</f>
        <v>13135</v>
      </c>
      <c r="H77" s="501">
        <f t="shared" ref="H77" si="7">SUM(H71:H76)</f>
        <v>14195</v>
      </c>
      <c r="I77" s="502">
        <f>SUM(I71:I76)</f>
        <v>14195</v>
      </c>
      <c r="J77" s="254">
        <f>SUM(J71:J76)</f>
        <v>14195</v>
      </c>
      <c r="K77" s="254">
        <f>SUM(K71:K76)</f>
        <v>14195</v>
      </c>
    </row>
    <row r="78" spans="1:18" ht="15.95" customHeight="1" x14ac:dyDescent="0.25">
      <c r="A78" s="513">
        <v>223</v>
      </c>
      <c r="B78" s="514"/>
      <c r="C78" s="515"/>
      <c r="D78" s="515" t="s">
        <v>350</v>
      </c>
      <c r="E78" s="516"/>
      <c r="F78" s="517"/>
      <c r="G78" s="518"/>
      <c r="H78" s="519"/>
      <c r="I78" s="520"/>
      <c r="J78" s="518"/>
      <c r="K78" s="518"/>
    </row>
    <row r="79" spans="1:18" ht="15.75" customHeight="1" x14ac:dyDescent="0.2">
      <c r="A79" s="496"/>
      <c r="B79" s="322">
        <v>222003</v>
      </c>
      <c r="C79" s="323">
        <v>41</v>
      </c>
      <c r="D79" s="323" t="s">
        <v>653</v>
      </c>
      <c r="E79" s="284">
        <v>180</v>
      </c>
      <c r="F79" s="483">
        <v>40</v>
      </c>
      <c r="G79" s="484">
        <v>300</v>
      </c>
      <c r="H79" s="480">
        <v>300</v>
      </c>
      <c r="I79" s="481">
        <v>300</v>
      </c>
      <c r="J79" s="484">
        <v>300</v>
      </c>
      <c r="K79" s="484">
        <v>300</v>
      </c>
    </row>
    <row r="80" spans="1:18" ht="15.75" customHeight="1" x14ac:dyDescent="0.2">
      <c r="A80" s="281"/>
      <c r="B80" s="186" t="s">
        <v>517</v>
      </c>
      <c r="C80" s="187">
        <v>41</v>
      </c>
      <c r="D80" s="187" t="s">
        <v>518</v>
      </c>
      <c r="E80" s="201">
        <v>320</v>
      </c>
      <c r="F80" s="230">
        <v>350</v>
      </c>
      <c r="G80" s="224">
        <v>300</v>
      </c>
      <c r="H80" s="379">
        <v>300</v>
      </c>
      <c r="I80" s="417">
        <v>300</v>
      </c>
      <c r="J80" s="224">
        <v>300</v>
      </c>
      <c r="K80" s="224">
        <v>300</v>
      </c>
    </row>
    <row r="81" spans="1:11" ht="15.75" customHeight="1" x14ac:dyDescent="0.2">
      <c r="A81" s="281"/>
      <c r="B81" s="191" t="s">
        <v>230</v>
      </c>
      <c r="C81" s="187">
        <v>41</v>
      </c>
      <c r="D81" s="187" t="s">
        <v>231</v>
      </c>
      <c r="E81" s="201">
        <v>34.340000000000003</v>
      </c>
      <c r="F81" s="230">
        <v>0</v>
      </c>
      <c r="G81" s="224">
        <v>0</v>
      </c>
      <c r="H81" s="379">
        <v>0</v>
      </c>
      <c r="I81" s="417">
        <v>0</v>
      </c>
      <c r="J81" s="224">
        <v>0</v>
      </c>
      <c r="K81" s="224">
        <v>0</v>
      </c>
    </row>
    <row r="82" spans="1:11" ht="15.75" customHeight="1" x14ac:dyDescent="0.2">
      <c r="A82" s="281"/>
      <c r="B82" s="191" t="s">
        <v>232</v>
      </c>
      <c r="C82" s="187">
        <v>41</v>
      </c>
      <c r="D82" s="187" t="s">
        <v>233</v>
      </c>
      <c r="E82" s="201">
        <v>43.33</v>
      </c>
      <c r="F82" s="230">
        <v>84.83</v>
      </c>
      <c r="G82" s="224">
        <v>200</v>
      </c>
      <c r="H82" s="379">
        <v>200</v>
      </c>
      <c r="I82" s="417">
        <v>0</v>
      </c>
      <c r="J82" s="224">
        <v>0</v>
      </c>
      <c r="K82" s="224">
        <v>0</v>
      </c>
    </row>
    <row r="83" spans="1:11" ht="15.75" customHeight="1" x14ac:dyDescent="0.2">
      <c r="A83" s="281"/>
      <c r="B83" s="191" t="s">
        <v>234</v>
      </c>
      <c r="C83" s="187">
        <v>41</v>
      </c>
      <c r="D83" s="187" t="s">
        <v>235</v>
      </c>
      <c r="E83" s="201">
        <v>146.51</v>
      </c>
      <c r="F83" s="230">
        <v>186.47</v>
      </c>
      <c r="G83" s="224">
        <v>1093</v>
      </c>
      <c r="H83" s="379">
        <v>1093</v>
      </c>
      <c r="I83" s="417">
        <v>1093</v>
      </c>
      <c r="J83" s="224">
        <v>1093</v>
      </c>
      <c r="K83" s="224">
        <v>1093</v>
      </c>
    </row>
    <row r="84" spans="1:11" ht="15.75" customHeight="1" x14ac:dyDescent="0.2">
      <c r="A84" s="281"/>
      <c r="B84" s="191" t="s">
        <v>236</v>
      </c>
      <c r="C84" s="187">
        <v>41</v>
      </c>
      <c r="D84" s="187" t="s">
        <v>603</v>
      </c>
      <c r="E84" s="201">
        <v>2959.87</v>
      </c>
      <c r="F84" s="230">
        <v>2182.8000000000002</v>
      </c>
      <c r="G84" s="224">
        <v>2200</v>
      </c>
      <c r="H84" s="379">
        <v>2200</v>
      </c>
      <c r="I84" s="417">
        <v>2200</v>
      </c>
      <c r="J84" s="224">
        <v>2200</v>
      </c>
      <c r="K84" s="224">
        <v>2200</v>
      </c>
    </row>
    <row r="85" spans="1:11" ht="15.75" customHeight="1" x14ac:dyDescent="0.2">
      <c r="A85" s="281"/>
      <c r="B85" s="191" t="s">
        <v>237</v>
      </c>
      <c r="C85" s="187">
        <v>41</v>
      </c>
      <c r="D85" s="187" t="s">
        <v>238</v>
      </c>
      <c r="E85" s="201">
        <v>334.5</v>
      </c>
      <c r="F85" s="230">
        <v>27</v>
      </c>
      <c r="G85" s="224">
        <v>0</v>
      </c>
      <c r="H85" s="379">
        <v>0</v>
      </c>
      <c r="I85" s="417">
        <v>0</v>
      </c>
      <c r="J85" s="224">
        <v>0</v>
      </c>
      <c r="K85" s="224">
        <v>0</v>
      </c>
    </row>
    <row r="86" spans="1:11" ht="15.75" customHeight="1" x14ac:dyDescent="0.2">
      <c r="A86" s="281"/>
      <c r="B86" s="191" t="s">
        <v>239</v>
      </c>
      <c r="C86" s="187">
        <v>41</v>
      </c>
      <c r="D86" s="187" t="s">
        <v>330</v>
      </c>
      <c r="E86" s="201">
        <v>23957.16</v>
      </c>
      <c r="F86" s="230">
        <v>24124.26</v>
      </c>
      <c r="G86" s="224">
        <v>23592</v>
      </c>
      <c r="H86" s="379">
        <v>23592</v>
      </c>
      <c r="I86" s="417">
        <v>23592</v>
      </c>
      <c r="J86" s="224">
        <v>23592</v>
      </c>
      <c r="K86" s="224">
        <v>23592</v>
      </c>
    </row>
    <row r="87" spans="1:11" ht="15.75" customHeight="1" x14ac:dyDescent="0.2">
      <c r="A87" s="281"/>
      <c r="B87" s="191" t="s">
        <v>240</v>
      </c>
      <c r="C87" s="187">
        <v>41</v>
      </c>
      <c r="D87" s="187" t="s">
        <v>465</v>
      </c>
      <c r="E87" s="201">
        <v>23778.12</v>
      </c>
      <c r="F87" s="230">
        <v>22577.4</v>
      </c>
      <c r="G87" s="224">
        <v>22416</v>
      </c>
      <c r="H87" s="379">
        <v>22416</v>
      </c>
      <c r="I87" s="417">
        <v>22416</v>
      </c>
      <c r="J87" s="224">
        <v>22416</v>
      </c>
      <c r="K87" s="224">
        <v>22416</v>
      </c>
    </row>
    <row r="88" spans="1:11" ht="15.75" customHeight="1" x14ac:dyDescent="0.2">
      <c r="A88" s="281"/>
      <c r="B88" s="191" t="s">
        <v>241</v>
      </c>
      <c r="C88" s="187">
        <v>41</v>
      </c>
      <c r="D88" s="187" t="s">
        <v>242</v>
      </c>
      <c r="E88" s="201">
        <v>792</v>
      </c>
      <c r="F88" s="230">
        <v>885</v>
      </c>
      <c r="G88" s="224">
        <v>600</v>
      </c>
      <c r="H88" s="379">
        <v>600</v>
      </c>
      <c r="I88" s="417">
        <v>600</v>
      </c>
      <c r="J88" s="224">
        <v>600</v>
      </c>
      <c r="K88" s="224">
        <v>600</v>
      </c>
    </row>
    <row r="89" spans="1:11" ht="15.75" customHeight="1" x14ac:dyDescent="0.2">
      <c r="A89" s="281"/>
      <c r="B89" s="191" t="s">
        <v>243</v>
      </c>
      <c r="C89" s="187">
        <v>41</v>
      </c>
      <c r="D89" s="187" t="s">
        <v>244</v>
      </c>
      <c r="E89" s="201">
        <v>287.95</v>
      </c>
      <c r="F89" s="230">
        <v>255.7</v>
      </c>
      <c r="G89" s="224">
        <v>250</v>
      </c>
      <c r="H89" s="379">
        <v>130</v>
      </c>
      <c r="I89" s="417">
        <v>130</v>
      </c>
      <c r="J89" s="224">
        <v>130</v>
      </c>
      <c r="K89" s="224">
        <v>130</v>
      </c>
    </row>
    <row r="90" spans="1:11" ht="15.75" customHeight="1" x14ac:dyDescent="0.2">
      <c r="A90" s="281"/>
      <c r="B90" s="186">
        <v>223004</v>
      </c>
      <c r="C90" s="187">
        <v>41</v>
      </c>
      <c r="D90" s="187" t="s">
        <v>245</v>
      </c>
      <c r="E90" s="201">
        <v>266</v>
      </c>
      <c r="F90" s="230">
        <v>0</v>
      </c>
      <c r="G90" s="224">
        <v>0</v>
      </c>
      <c r="H90" s="379">
        <v>0</v>
      </c>
      <c r="I90" s="417">
        <v>0</v>
      </c>
      <c r="J90" s="224">
        <v>0</v>
      </c>
      <c r="K90" s="224">
        <v>0</v>
      </c>
    </row>
    <row r="91" spans="1:11" ht="15.75" customHeight="1" x14ac:dyDescent="0.2">
      <c r="A91" s="281"/>
      <c r="B91" s="191" t="s">
        <v>466</v>
      </c>
      <c r="C91" s="187">
        <v>41</v>
      </c>
      <c r="D91" s="187" t="s">
        <v>652</v>
      </c>
      <c r="E91" s="201">
        <v>590.91</v>
      </c>
      <c r="F91" s="230">
        <v>237.5</v>
      </c>
      <c r="G91" s="224">
        <v>250</v>
      </c>
      <c r="H91" s="379">
        <v>518</v>
      </c>
      <c r="I91" s="417">
        <v>518</v>
      </c>
      <c r="J91" s="224">
        <v>518</v>
      </c>
      <c r="K91" s="224">
        <v>518</v>
      </c>
    </row>
    <row r="92" spans="1:11" ht="15.75" customHeight="1" x14ac:dyDescent="0.2">
      <c r="A92" s="281"/>
      <c r="B92" s="191" t="s">
        <v>469</v>
      </c>
      <c r="C92" s="187">
        <v>41</v>
      </c>
      <c r="D92" s="187" t="s">
        <v>447</v>
      </c>
      <c r="E92" s="201">
        <v>3244.8</v>
      </c>
      <c r="F92" s="230">
        <v>1479.6</v>
      </c>
      <c r="G92" s="224">
        <v>2000</v>
      </c>
      <c r="H92" s="379">
        <v>3000</v>
      </c>
      <c r="I92" s="417">
        <v>4000</v>
      </c>
      <c r="J92" s="224">
        <v>4000</v>
      </c>
      <c r="K92" s="224">
        <v>4000</v>
      </c>
    </row>
    <row r="93" spans="1:11" ht="15.75" customHeight="1" x14ac:dyDescent="0.2">
      <c r="A93" s="281"/>
      <c r="B93" s="191" t="s">
        <v>467</v>
      </c>
      <c r="C93" s="187">
        <v>41</v>
      </c>
      <c r="D93" s="187" t="s">
        <v>468</v>
      </c>
      <c r="E93" s="201">
        <v>32.75</v>
      </c>
      <c r="F93" s="230">
        <v>135.49</v>
      </c>
      <c r="G93" s="224">
        <v>0</v>
      </c>
      <c r="H93" s="379">
        <v>0</v>
      </c>
      <c r="I93" s="417">
        <v>0</v>
      </c>
      <c r="J93" s="224">
        <v>0</v>
      </c>
      <c r="K93" s="224">
        <v>0</v>
      </c>
    </row>
    <row r="94" spans="1:11" ht="15.75" customHeight="1" x14ac:dyDescent="0.2">
      <c r="A94" s="281"/>
      <c r="B94" s="191" t="s">
        <v>308</v>
      </c>
      <c r="C94" s="187">
        <v>41</v>
      </c>
      <c r="D94" s="187" t="s">
        <v>309</v>
      </c>
      <c r="E94" s="201">
        <v>200</v>
      </c>
      <c r="F94" s="230">
        <v>86.3</v>
      </c>
      <c r="G94" s="224">
        <v>0</v>
      </c>
      <c r="H94" s="379">
        <v>208</v>
      </c>
      <c r="I94" s="417">
        <v>208</v>
      </c>
      <c r="J94" s="224">
        <v>208</v>
      </c>
      <c r="K94" s="224">
        <v>208</v>
      </c>
    </row>
    <row r="95" spans="1:11" ht="15.75" customHeight="1" x14ac:dyDescent="0.2">
      <c r="A95" s="281"/>
      <c r="B95" s="191" t="s">
        <v>558</v>
      </c>
      <c r="C95" s="187">
        <v>41</v>
      </c>
      <c r="D95" s="187" t="s">
        <v>606</v>
      </c>
      <c r="E95" s="201">
        <v>0</v>
      </c>
      <c r="F95" s="230">
        <v>57</v>
      </c>
      <c r="G95" s="224">
        <v>0</v>
      </c>
      <c r="H95" s="379">
        <v>132</v>
      </c>
      <c r="I95" s="417">
        <v>132</v>
      </c>
      <c r="J95" s="224">
        <v>132</v>
      </c>
      <c r="K95" s="224">
        <v>132</v>
      </c>
    </row>
    <row r="96" spans="1:11" ht="15.75" customHeight="1" x14ac:dyDescent="0.2">
      <c r="A96" s="281"/>
      <c r="B96" s="191" t="s">
        <v>629</v>
      </c>
      <c r="C96" s="187">
        <v>41</v>
      </c>
      <c r="D96" s="187" t="s">
        <v>634</v>
      </c>
      <c r="E96" s="201">
        <v>172</v>
      </c>
      <c r="F96" s="230">
        <v>360</v>
      </c>
      <c r="G96" s="224">
        <v>0</v>
      </c>
      <c r="H96" s="379">
        <v>2739</v>
      </c>
      <c r="I96" s="417">
        <v>0</v>
      </c>
      <c r="J96" s="224">
        <v>0</v>
      </c>
      <c r="K96" s="224">
        <v>0</v>
      </c>
    </row>
    <row r="97" spans="1:18" ht="15.75" customHeight="1" x14ac:dyDescent="0.2">
      <c r="A97" s="281"/>
      <c r="B97" s="191" t="s">
        <v>635</v>
      </c>
      <c r="C97" s="187">
        <v>41</v>
      </c>
      <c r="D97" s="187" t="s">
        <v>636</v>
      </c>
      <c r="E97" s="201">
        <v>3114.7</v>
      </c>
      <c r="F97" s="230">
        <v>474.49</v>
      </c>
      <c r="G97" s="224">
        <v>500</v>
      </c>
      <c r="H97" s="379">
        <v>1109</v>
      </c>
      <c r="I97" s="417">
        <v>1109</v>
      </c>
      <c r="J97" s="224">
        <v>1109</v>
      </c>
      <c r="K97" s="224">
        <v>1109</v>
      </c>
    </row>
    <row r="98" spans="1:18" ht="15.75" customHeight="1" x14ac:dyDescent="0.2">
      <c r="A98" s="281"/>
      <c r="B98" s="191" t="s">
        <v>630</v>
      </c>
      <c r="C98" s="187">
        <v>41</v>
      </c>
      <c r="D98" s="187" t="s">
        <v>704</v>
      </c>
      <c r="E98" s="201">
        <v>802.3</v>
      </c>
      <c r="F98" s="230">
        <v>631</v>
      </c>
      <c r="G98" s="224">
        <v>0</v>
      </c>
      <c r="H98" s="379">
        <v>0</v>
      </c>
      <c r="I98" s="417">
        <v>0</v>
      </c>
      <c r="J98" s="224">
        <v>0</v>
      </c>
      <c r="K98" s="224">
        <v>0</v>
      </c>
    </row>
    <row r="99" spans="1:18" ht="15.75" customHeight="1" x14ac:dyDescent="0.2">
      <c r="A99" s="281"/>
      <c r="B99" s="191" t="s">
        <v>679</v>
      </c>
      <c r="C99" s="187">
        <v>41</v>
      </c>
      <c r="D99" s="187" t="s">
        <v>680</v>
      </c>
      <c r="E99" s="201">
        <v>3100</v>
      </c>
      <c r="F99" s="230">
        <v>20</v>
      </c>
      <c r="G99" s="224">
        <v>0</v>
      </c>
      <c r="H99" s="379">
        <v>200</v>
      </c>
      <c r="I99" s="417">
        <v>0</v>
      </c>
      <c r="J99" s="224">
        <v>0</v>
      </c>
      <c r="K99" s="224">
        <v>0</v>
      </c>
    </row>
    <row r="100" spans="1:18" ht="15.75" customHeight="1" x14ac:dyDescent="0.2">
      <c r="A100" s="281"/>
      <c r="B100" s="191" t="s">
        <v>675</v>
      </c>
      <c r="C100" s="187">
        <v>41</v>
      </c>
      <c r="D100" s="187" t="s">
        <v>756</v>
      </c>
      <c r="E100" s="201">
        <v>790.94</v>
      </c>
      <c r="F100" s="230">
        <v>508.05</v>
      </c>
      <c r="G100" s="224">
        <v>0</v>
      </c>
      <c r="H100" s="379">
        <v>0</v>
      </c>
      <c r="I100" s="417">
        <v>0</v>
      </c>
      <c r="J100" s="224">
        <v>0</v>
      </c>
      <c r="K100" s="224">
        <v>0</v>
      </c>
    </row>
    <row r="101" spans="1:18" ht="15.75" customHeight="1" x14ac:dyDescent="0.2">
      <c r="A101" s="281"/>
      <c r="B101" s="191" t="s">
        <v>705</v>
      </c>
      <c r="C101" s="187">
        <v>41</v>
      </c>
      <c r="D101" s="187" t="s">
        <v>706</v>
      </c>
      <c r="E101" s="201">
        <v>50</v>
      </c>
      <c r="F101" s="230">
        <v>792.81</v>
      </c>
      <c r="G101" s="224">
        <v>0</v>
      </c>
      <c r="H101" s="379">
        <v>4013</v>
      </c>
      <c r="I101" s="417">
        <v>0</v>
      </c>
      <c r="J101" s="224">
        <v>0</v>
      </c>
      <c r="K101" s="224">
        <v>0</v>
      </c>
    </row>
    <row r="102" spans="1:18" ht="15.75" customHeight="1" x14ac:dyDescent="0.2">
      <c r="A102" s="281"/>
      <c r="B102" s="191" t="s">
        <v>1018</v>
      </c>
      <c r="C102" s="187">
        <v>41</v>
      </c>
      <c r="D102" s="187" t="s">
        <v>1019</v>
      </c>
      <c r="E102" s="201">
        <v>0</v>
      </c>
      <c r="F102" s="230">
        <v>792.37</v>
      </c>
      <c r="G102" s="224">
        <v>0</v>
      </c>
      <c r="H102" s="379">
        <v>0</v>
      </c>
      <c r="I102" s="417">
        <v>0</v>
      </c>
      <c r="J102" s="224">
        <v>0</v>
      </c>
      <c r="K102" s="224">
        <v>0</v>
      </c>
    </row>
    <row r="103" spans="1:18" ht="15.75" customHeight="1" x14ac:dyDescent="0.2">
      <c r="A103" s="281"/>
      <c r="B103" s="191" t="s">
        <v>466</v>
      </c>
      <c r="C103" s="187">
        <v>41</v>
      </c>
      <c r="D103" s="187" t="s">
        <v>1020</v>
      </c>
      <c r="E103" s="201">
        <v>0</v>
      </c>
      <c r="F103" s="230">
        <v>330</v>
      </c>
      <c r="G103" s="224">
        <v>0</v>
      </c>
      <c r="H103" s="379">
        <v>0</v>
      </c>
      <c r="I103" s="417">
        <v>0</v>
      </c>
      <c r="J103" s="224">
        <v>0</v>
      </c>
      <c r="K103" s="224">
        <v>0</v>
      </c>
    </row>
    <row r="104" spans="1:18" ht="15.75" customHeight="1" x14ac:dyDescent="0.2">
      <c r="A104" s="281"/>
      <c r="B104" s="191" t="s">
        <v>467</v>
      </c>
      <c r="C104" s="187">
        <v>41</v>
      </c>
      <c r="D104" s="187" t="s">
        <v>790</v>
      </c>
      <c r="E104" s="201">
        <v>0</v>
      </c>
      <c r="F104" s="230">
        <v>0</v>
      </c>
      <c r="G104" s="224">
        <v>0</v>
      </c>
      <c r="H104" s="450">
        <v>808</v>
      </c>
      <c r="I104" s="417">
        <v>0</v>
      </c>
      <c r="J104" s="224">
        <v>0</v>
      </c>
      <c r="K104" s="224">
        <v>0</v>
      </c>
    </row>
    <row r="105" spans="1:18" ht="15.75" customHeight="1" x14ac:dyDescent="0.2">
      <c r="A105" s="281"/>
      <c r="B105" s="191" t="s">
        <v>791</v>
      </c>
      <c r="C105" s="187">
        <v>41</v>
      </c>
      <c r="D105" s="187" t="s">
        <v>792</v>
      </c>
      <c r="E105" s="201">
        <v>7.5</v>
      </c>
      <c r="F105" s="230">
        <v>0</v>
      </c>
      <c r="G105" s="224">
        <v>0</v>
      </c>
      <c r="H105" s="379">
        <v>670</v>
      </c>
      <c r="I105" s="417">
        <v>0</v>
      </c>
      <c r="J105" s="224">
        <v>0</v>
      </c>
      <c r="K105" s="224">
        <v>0</v>
      </c>
    </row>
    <row r="106" spans="1:18" ht="15.75" customHeight="1" x14ac:dyDescent="0.2">
      <c r="A106" s="281"/>
      <c r="B106" s="191" t="s">
        <v>995</v>
      </c>
      <c r="C106" s="187">
        <v>41</v>
      </c>
      <c r="D106" s="187" t="s">
        <v>996</v>
      </c>
      <c r="E106" s="201">
        <v>0</v>
      </c>
      <c r="F106" s="230">
        <v>0</v>
      </c>
      <c r="G106" s="224">
        <v>0</v>
      </c>
      <c r="H106" s="379">
        <v>659</v>
      </c>
      <c r="I106" s="417">
        <v>0</v>
      </c>
      <c r="J106" s="224">
        <v>0</v>
      </c>
      <c r="K106" s="224">
        <v>0</v>
      </c>
    </row>
    <row r="107" spans="1:18" ht="15.75" customHeight="1" x14ac:dyDescent="0.2">
      <c r="A107" s="281"/>
      <c r="B107" s="290">
        <v>223001</v>
      </c>
      <c r="C107" s="96">
        <v>41</v>
      </c>
      <c r="D107" s="96" t="s">
        <v>761</v>
      </c>
      <c r="E107" s="201">
        <v>11023.33</v>
      </c>
      <c r="F107" s="230">
        <v>10919.74</v>
      </c>
      <c r="G107" s="224">
        <v>9000</v>
      </c>
      <c r="H107" s="381">
        <v>47000</v>
      </c>
      <c r="I107" s="417">
        <v>9000</v>
      </c>
      <c r="J107" s="224">
        <v>9000</v>
      </c>
      <c r="K107" s="224">
        <v>9000</v>
      </c>
    </row>
    <row r="108" spans="1:18" ht="15.75" customHeight="1" x14ac:dyDescent="0.2">
      <c r="A108" s="291">
        <v>220</v>
      </c>
      <c r="B108" s="292">
        <v>223003</v>
      </c>
      <c r="C108" s="292">
        <v>41</v>
      </c>
      <c r="D108" s="293" t="s">
        <v>1062</v>
      </c>
      <c r="E108" s="201">
        <v>0</v>
      </c>
      <c r="F108" s="230">
        <v>41658.33</v>
      </c>
      <c r="G108" s="289">
        <v>30000</v>
      </c>
      <c r="H108" s="381">
        <v>26612</v>
      </c>
      <c r="I108" s="465">
        <v>0</v>
      </c>
      <c r="J108" s="289">
        <v>0</v>
      </c>
      <c r="K108" s="289">
        <v>0</v>
      </c>
    </row>
    <row r="109" spans="1:18" ht="15.75" customHeight="1" x14ac:dyDescent="0.2">
      <c r="A109" s="281"/>
      <c r="B109" s="290">
        <v>223001</v>
      </c>
      <c r="C109" s="96">
        <v>41</v>
      </c>
      <c r="D109" s="96" t="s">
        <v>419</v>
      </c>
      <c r="E109" s="201">
        <v>21394.81</v>
      </c>
      <c r="F109" s="230">
        <v>14166.86</v>
      </c>
      <c r="G109" s="224">
        <v>11500</v>
      </c>
      <c r="H109" s="379">
        <v>12000</v>
      </c>
      <c r="I109" s="417">
        <v>14040</v>
      </c>
      <c r="J109" s="224">
        <v>14040</v>
      </c>
      <c r="K109" s="224">
        <v>14040</v>
      </c>
    </row>
    <row r="110" spans="1:18" ht="15.75" customHeight="1" x14ac:dyDescent="0.2">
      <c r="A110" s="294">
        <v>220</v>
      </c>
      <c r="B110" s="96">
        <v>223003</v>
      </c>
      <c r="C110" s="96">
        <v>41</v>
      </c>
      <c r="D110" s="295" t="s">
        <v>1057</v>
      </c>
      <c r="E110" s="288">
        <v>0</v>
      </c>
      <c r="F110" s="230">
        <v>21671.23</v>
      </c>
      <c r="G110" s="224">
        <v>15000</v>
      </c>
      <c r="H110" s="381">
        <v>15000</v>
      </c>
      <c r="I110" s="417">
        <v>17000</v>
      </c>
      <c r="J110" s="224">
        <v>17000</v>
      </c>
      <c r="K110" s="224">
        <v>17000</v>
      </c>
      <c r="L110" s="39">
        <f>SUM(E111)</f>
        <v>97623.82</v>
      </c>
      <c r="M110" s="39">
        <f>SUM(F110)</f>
        <v>21671.23</v>
      </c>
      <c r="N110" s="39">
        <f>SUM(G110)</f>
        <v>15000</v>
      </c>
      <c r="O110" s="39">
        <f>SUM(H110)</f>
        <v>15000</v>
      </c>
      <c r="P110" s="39">
        <f>SUM(I111)</f>
        <v>96638</v>
      </c>
      <c r="Q110" s="39">
        <f>SUM(J111)</f>
        <v>96638</v>
      </c>
      <c r="R110" s="39">
        <f>SUM(K111)</f>
        <v>96638</v>
      </c>
    </row>
    <row r="111" spans="1:18" ht="15.6" customHeight="1" x14ac:dyDescent="0.2">
      <c r="A111" s="296"/>
      <c r="B111" s="192"/>
      <c r="C111" s="190"/>
      <c r="D111" s="57" t="s">
        <v>88</v>
      </c>
      <c r="E111" s="253">
        <f>SUM(E78:E110)</f>
        <v>97623.82</v>
      </c>
      <c r="F111" s="254">
        <v>168734.23</v>
      </c>
      <c r="G111" s="126">
        <f>SUM(G79:G110)</f>
        <v>119201</v>
      </c>
      <c r="H111" s="453">
        <f>SUM(H79:H110)</f>
        <v>165499</v>
      </c>
      <c r="I111" s="467">
        <f>SUM(I79:I110)</f>
        <v>96638</v>
      </c>
      <c r="J111" s="126">
        <f>SUM(J79:J110)</f>
        <v>96638</v>
      </c>
      <c r="K111" s="126">
        <f>SUM(K79:K110)</f>
        <v>96638</v>
      </c>
    </row>
    <row r="112" spans="1:18" ht="15.6" customHeight="1" x14ac:dyDescent="0.25">
      <c r="A112" s="513">
        <v>229</v>
      </c>
      <c r="B112" s="514"/>
      <c r="C112" s="515"/>
      <c r="D112" s="515" t="s">
        <v>351</v>
      </c>
      <c r="E112" s="521"/>
      <c r="F112" s="517"/>
      <c r="G112" s="518"/>
      <c r="H112" s="522"/>
      <c r="I112" s="520"/>
      <c r="J112" s="518"/>
      <c r="K112" s="518"/>
    </row>
    <row r="113" spans="1:18" ht="15.6" customHeight="1" x14ac:dyDescent="0.2">
      <c r="A113" s="496"/>
      <c r="B113" s="322">
        <v>229005</v>
      </c>
      <c r="C113" s="323">
        <v>41</v>
      </c>
      <c r="D113" s="323" t="s">
        <v>246</v>
      </c>
      <c r="E113" s="498">
        <v>521.41999999999996</v>
      </c>
      <c r="F113" s="483">
        <v>531.1</v>
      </c>
      <c r="G113" s="484">
        <v>977</v>
      </c>
      <c r="H113" s="480">
        <v>400</v>
      </c>
      <c r="I113" s="481">
        <v>400</v>
      </c>
      <c r="J113" s="484">
        <v>400</v>
      </c>
      <c r="K113" s="484">
        <v>400</v>
      </c>
      <c r="L113" s="39">
        <f>SUM(E114)</f>
        <v>521.41999999999996</v>
      </c>
      <c r="M113" s="39">
        <f>SUM(F113)</f>
        <v>531.1</v>
      </c>
      <c r="N113" s="39">
        <f>SUM(G113)</f>
        <v>977</v>
      </c>
      <c r="O113" s="39">
        <f>SUM(H117)</f>
        <v>5</v>
      </c>
      <c r="P113" s="39">
        <f>SUM(I114)</f>
        <v>400</v>
      </c>
      <c r="Q113" s="39">
        <f>SUM(J114)</f>
        <v>400</v>
      </c>
      <c r="R113" s="39">
        <f>SUM(K114)</f>
        <v>400</v>
      </c>
    </row>
    <row r="114" spans="1:18" ht="15.6" customHeight="1" x14ac:dyDescent="0.2">
      <c r="A114" s="296"/>
      <c r="B114" s="192"/>
      <c r="C114" s="190"/>
      <c r="D114" s="57" t="s">
        <v>88</v>
      </c>
      <c r="E114" s="253">
        <f>SUM(E113)</f>
        <v>521.41999999999996</v>
      </c>
      <c r="F114" s="254">
        <f>SUM(F113)</f>
        <v>531.1</v>
      </c>
      <c r="G114" s="126">
        <f>SUM(G113)</f>
        <v>977</v>
      </c>
      <c r="H114" s="453">
        <v>400</v>
      </c>
      <c r="I114" s="467">
        <f>SUM(I113)</f>
        <v>400</v>
      </c>
      <c r="J114" s="126">
        <f>SUM(J113)</f>
        <v>400</v>
      </c>
      <c r="K114" s="126">
        <f>SUM(K113)</f>
        <v>400</v>
      </c>
    </row>
    <row r="115" spans="1:18" ht="15.6" customHeight="1" x14ac:dyDescent="0.25">
      <c r="A115" s="513">
        <v>240</v>
      </c>
      <c r="B115" s="514"/>
      <c r="C115" s="515"/>
      <c r="D115" s="515" t="s">
        <v>352</v>
      </c>
      <c r="E115" s="521"/>
      <c r="F115" s="524"/>
      <c r="G115" s="518"/>
      <c r="H115" s="519"/>
      <c r="I115" s="520"/>
      <c r="J115" s="518"/>
      <c r="K115" s="518"/>
    </row>
    <row r="116" spans="1:18" ht="15.6" customHeight="1" x14ac:dyDescent="0.2">
      <c r="A116" s="496"/>
      <c r="B116" s="322">
        <v>242</v>
      </c>
      <c r="C116" s="323">
        <v>41</v>
      </c>
      <c r="D116" s="323" t="s">
        <v>247</v>
      </c>
      <c r="E116" s="498">
        <v>4.18</v>
      </c>
      <c r="F116" s="483">
        <v>1.52</v>
      </c>
      <c r="G116" s="484">
        <v>5</v>
      </c>
      <c r="H116" s="480">
        <v>5</v>
      </c>
      <c r="I116" s="481">
        <v>5</v>
      </c>
      <c r="J116" s="484">
        <v>5</v>
      </c>
      <c r="K116" s="484">
        <v>5</v>
      </c>
      <c r="L116" s="39">
        <f>SUM(E117)</f>
        <v>4.18</v>
      </c>
      <c r="M116" s="39">
        <f>SUM(F116)</f>
        <v>1.52</v>
      </c>
      <c r="N116" s="39">
        <f>SUM(G116)</f>
        <v>5</v>
      </c>
      <c r="O116" s="39">
        <f>SUM(H120)</f>
        <v>800</v>
      </c>
      <c r="P116" s="39">
        <f>SUM(I117)</f>
        <v>5</v>
      </c>
      <c r="Q116" s="39">
        <f>SUM(J117)</f>
        <v>5</v>
      </c>
      <c r="R116" s="39">
        <f>SUM(K117)</f>
        <v>5</v>
      </c>
    </row>
    <row r="117" spans="1:18" ht="15.6" customHeight="1" x14ac:dyDescent="0.2">
      <c r="A117" s="296"/>
      <c r="B117" s="192"/>
      <c r="C117" s="190"/>
      <c r="D117" s="57" t="s">
        <v>88</v>
      </c>
      <c r="E117" s="253">
        <f>SUM(E116)</f>
        <v>4.18</v>
      </c>
      <c r="F117" s="254">
        <f>SUM(F116)</f>
        <v>1.52</v>
      </c>
      <c r="G117" s="126">
        <f>SUM(G116)</f>
        <v>5</v>
      </c>
      <c r="H117" s="453">
        <f t="shared" ref="H117" si="8">SUM(H116)</f>
        <v>5</v>
      </c>
      <c r="I117" s="467">
        <f>SUM(I116)</f>
        <v>5</v>
      </c>
      <c r="J117" s="126">
        <f>SUM(J116)</f>
        <v>5</v>
      </c>
      <c r="K117" s="126">
        <f>SUM(K116)</f>
        <v>5</v>
      </c>
    </row>
    <row r="118" spans="1:18" ht="15.6" customHeight="1" x14ac:dyDescent="0.25">
      <c r="A118" s="504">
        <v>290</v>
      </c>
      <c r="B118" s="505"/>
      <c r="C118" s="506"/>
      <c r="D118" s="506" t="s">
        <v>353</v>
      </c>
      <c r="E118" s="507"/>
      <c r="F118" s="525"/>
      <c r="G118" s="509"/>
      <c r="H118" s="510"/>
      <c r="I118" s="511"/>
      <c r="J118" s="509"/>
      <c r="K118" s="509"/>
    </row>
    <row r="119" spans="1:18" ht="15.6" customHeight="1" x14ac:dyDescent="0.25">
      <c r="A119" s="298">
        <v>292</v>
      </c>
      <c r="B119" s="299"/>
      <c r="C119" s="300"/>
      <c r="D119" s="300" t="s">
        <v>354</v>
      </c>
      <c r="E119" s="512"/>
      <c r="F119" s="523"/>
      <c r="G119" s="301"/>
      <c r="H119" s="452"/>
      <c r="I119" s="466"/>
      <c r="J119" s="301"/>
      <c r="K119" s="301"/>
    </row>
    <row r="120" spans="1:18" ht="15.6" customHeight="1" x14ac:dyDescent="0.2">
      <c r="A120" s="496"/>
      <c r="B120" s="322">
        <v>292008</v>
      </c>
      <c r="C120" s="323">
        <v>41</v>
      </c>
      <c r="D120" s="323" t="s">
        <v>248</v>
      </c>
      <c r="E120" s="498">
        <v>698.89</v>
      </c>
      <c r="F120" s="483">
        <v>755.13</v>
      </c>
      <c r="G120" s="484">
        <v>800</v>
      </c>
      <c r="H120" s="480">
        <v>800</v>
      </c>
      <c r="I120" s="481">
        <v>800</v>
      </c>
      <c r="J120" s="484">
        <v>800</v>
      </c>
      <c r="K120" s="484">
        <v>800</v>
      </c>
    </row>
    <row r="121" spans="1:18" ht="15.6" customHeight="1" x14ac:dyDescent="0.2">
      <c r="A121" s="281"/>
      <c r="B121" s="186">
        <v>292019</v>
      </c>
      <c r="C121" s="187">
        <v>41</v>
      </c>
      <c r="D121" s="187" t="s">
        <v>249</v>
      </c>
      <c r="E121" s="201">
        <v>210</v>
      </c>
      <c r="F121" s="230">
        <v>231.76</v>
      </c>
      <c r="G121" s="224">
        <v>210</v>
      </c>
      <c r="H121" s="379">
        <v>251</v>
      </c>
      <c r="I121" s="417">
        <v>251</v>
      </c>
      <c r="J121" s="224">
        <v>251</v>
      </c>
      <c r="K121" s="224">
        <v>251</v>
      </c>
    </row>
    <row r="122" spans="1:18" ht="15.6" customHeight="1" x14ac:dyDescent="0.2">
      <c r="A122" s="281"/>
      <c r="B122" s="191" t="s">
        <v>250</v>
      </c>
      <c r="C122" s="187">
        <v>41</v>
      </c>
      <c r="D122" s="235" t="s">
        <v>607</v>
      </c>
      <c r="E122" s="201">
        <v>3081.47</v>
      </c>
      <c r="F122" s="230">
        <v>0.06</v>
      </c>
      <c r="G122" s="224">
        <v>0</v>
      </c>
      <c r="H122" s="379">
        <v>0</v>
      </c>
      <c r="I122" s="417">
        <v>0</v>
      </c>
      <c r="J122" s="224">
        <v>0</v>
      </c>
      <c r="K122" s="224">
        <v>0</v>
      </c>
    </row>
    <row r="123" spans="1:18" ht="15.6" customHeight="1" x14ac:dyDescent="0.2">
      <c r="A123" s="296"/>
      <c r="B123" s="297" t="s">
        <v>631</v>
      </c>
      <c r="C123" s="190">
        <v>41</v>
      </c>
      <c r="D123" s="237" t="s">
        <v>665</v>
      </c>
      <c r="E123" s="201">
        <v>8887.01</v>
      </c>
      <c r="F123" s="230">
        <v>9616.9599999999991</v>
      </c>
      <c r="G123" s="228">
        <v>8208</v>
      </c>
      <c r="H123" s="386">
        <v>8208</v>
      </c>
      <c r="I123" s="424">
        <v>8208</v>
      </c>
      <c r="J123" s="228">
        <v>8208</v>
      </c>
      <c r="K123" s="228">
        <v>8208</v>
      </c>
    </row>
    <row r="124" spans="1:18" ht="15.6" customHeight="1" x14ac:dyDescent="0.2">
      <c r="A124" s="296"/>
      <c r="B124" s="192">
        <v>292027</v>
      </c>
      <c r="C124" s="190">
        <v>41</v>
      </c>
      <c r="D124" s="190" t="s">
        <v>1034</v>
      </c>
      <c r="E124" s="201">
        <v>556.45000000000005</v>
      </c>
      <c r="F124" s="230">
        <v>310.43</v>
      </c>
      <c r="G124" s="228">
        <v>190</v>
      </c>
      <c r="H124" s="386">
        <v>136</v>
      </c>
      <c r="I124" s="424">
        <v>136</v>
      </c>
      <c r="J124" s="228">
        <v>136</v>
      </c>
      <c r="K124" s="228">
        <v>136</v>
      </c>
    </row>
    <row r="125" spans="1:18" ht="15.6" customHeight="1" x14ac:dyDescent="0.2">
      <c r="A125" s="296"/>
      <c r="B125" s="192">
        <v>292027</v>
      </c>
      <c r="C125" s="190">
        <v>41</v>
      </c>
      <c r="D125" s="190" t="s">
        <v>1035</v>
      </c>
      <c r="E125" s="201">
        <v>866.24</v>
      </c>
      <c r="F125" s="230">
        <v>345.23</v>
      </c>
      <c r="G125" s="228">
        <v>320</v>
      </c>
      <c r="H125" s="386">
        <v>292</v>
      </c>
      <c r="I125" s="424">
        <v>292</v>
      </c>
      <c r="J125" s="228">
        <v>292</v>
      </c>
      <c r="K125" s="228">
        <v>292</v>
      </c>
      <c r="L125" s="39">
        <f>SUM(E126)</f>
        <v>14300.06</v>
      </c>
      <c r="M125" s="39">
        <f>SUM(F125)</f>
        <v>345.23</v>
      </c>
      <c r="N125" s="39">
        <f>SUM(G125)</f>
        <v>320</v>
      </c>
      <c r="O125" s="39">
        <f>SUM(H129)</f>
        <v>1130</v>
      </c>
      <c r="P125" s="39">
        <f>SUM(I126)</f>
        <v>9687</v>
      </c>
      <c r="Q125" s="39">
        <f>SUM(J126)</f>
        <v>9687</v>
      </c>
      <c r="R125" s="39">
        <f>SUM(K126)</f>
        <v>9687</v>
      </c>
    </row>
    <row r="126" spans="1:18" ht="15.95" customHeight="1" x14ac:dyDescent="0.2">
      <c r="A126" s="296"/>
      <c r="B126" s="192"/>
      <c r="C126" s="190"/>
      <c r="D126" s="57" t="s">
        <v>88</v>
      </c>
      <c r="E126" s="253">
        <f>SUM(E120:E125)</f>
        <v>14300.06</v>
      </c>
      <c r="F126" s="254">
        <f>SUM(F120:F125)</f>
        <v>11259.57</v>
      </c>
      <c r="G126" s="126">
        <f t="shared" ref="G126:H126" si="9">SUM(G120:G125)</f>
        <v>9728</v>
      </c>
      <c r="H126" s="453">
        <f t="shared" si="9"/>
        <v>9687</v>
      </c>
      <c r="I126" s="467">
        <f>SUM(I120:I125)</f>
        <v>9687</v>
      </c>
      <c r="J126" s="126">
        <f>SUM(J120:J125)</f>
        <v>9687</v>
      </c>
      <c r="K126" s="126">
        <f>SUM(K120:K125)</f>
        <v>9687</v>
      </c>
    </row>
    <row r="127" spans="1:18" ht="15.95" customHeight="1" x14ac:dyDescent="0.25">
      <c r="A127" s="504">
        <v>300</v>
      </c>
      <c r="B127" s="505"/>
      <c r="C127" s="506"/>
      <c r="D127" s="506" t="s">
        <v>355</v>
      </c>
      <c r="E127" s="507"/>
      <c r="F127" s="525"/>
      <c r="G127" s="509"/>
      <c r="H127" s="510"/>
      <c r="I127" s="511"/>
      <c r="J127" s="509"/>
      <c r="K127" s="509"/>
    </row>
    <row r="128" spans="1:18" ht="15.95" customHeight="1" x14ac:dyDescent="0.25">
      <c r="A128" s="298">
        <v>311</v>
      </c>
      <c r="B128" s="299"/>
      <c r="C128" s="300"/>
      <c r="D128" s="300" t="s">
        <v>356</v>
      </c>
      <c r="E128" s="512"/>
      <c r="F128" s="523"/>
      <c r="G128" s="301"/>
      <c r="H128" s="452"/>
      <c r="I128" s="466"/>
      <c r="J128" s="301"/>
      <c r="K128" s="301"/>
    </row>
    <row r="129" spans="1:18" ht="15.95" customHeight="1" x14ac:dyDescent="0.2">
      <c r="A129" s="496"/>
      <c r="B129" s="322" t="s">
        <v>251</v>
      </c>
      <c r="C129" s="323" t="s">
        <v>510</v>
      </c>
      <c r="D129" s="323" t="s">
        <v>252</v>
      </c>
      <c r="E129" s="284">
        <v>820.41</v>
      </c>
      <c r="F129" s="483">
        <v>964.08</v>
      </c>
      <c r="G129" s="484">
        <v>1130</v>
      </c>
      <c r="H129" s="480">
        <v>1130</v>
      </c>
      <c r="I129" s="481">
        <v>3130</v>
      </c>
      <c r="J129" s="481">
        <v>3130</v>
      </c>
      <c r="K129" s="481">
        <v>3130</v>
      </c>
    </row>
    <row r="130" spans="1:18" ht="15.95" customHeight="1" x14ac:dyDescent="0.2">
      <c r="A130" s="281"/>
      <c r="B130" s="186" t="s">
        <v>253</v>
      </c>
      <c r="C130" s="187" t="s">
        <v>510</v>
      </c>
      <c r="D130" s="187" t="s">
        <v>254</v>
      </c>
      <c r="E130" s="201">
        <v>467.14</v>
      </c>
      <c r="F130" s="230">
        <v>0</v>
      </c>
      <c r="G130" s="224">
        <v>530</v>
      </c>
      <c r="H130" s="379">
        <v>530</v>
      </c>
      <c r="I130" s="417">
        <v>2530</v>
      </c>
      <c r="J130" s="417">
        <v>2530</v>
      </c>
      <c r="K130" s="417">
        <v>2530</v>
      </c>
    </row>
    <row r="131" spans="1:18" ht="15.95" customHeight="1" x14ac:dyDescent="0.2">
      <c r="A131" s="281"/>
      <c r="B131" s="186" t="s">
        <v>255</v>
      </c>
      <c r="C131" s="187" t="s">
        <v>510</v>
      </c>
      <c r="D131" s="187" t="s">
        <v>259</v>
      </c>
      <c r="E131" s="201">
        <v>0</v>
      </c>
      <c r="F131" s="230">
        <v>0</v>
      </c>
      <c r="G131" s="224">
        <v>1030</v>
      </c>
      <c r="H131" s="379">
        <v>1030</v>
      </c>
      <c r="I131" s="417">
        <v>5030</v>
      </c>
      <c r="J131" s="417">
        <v>5030</v>
      </c>
      <c r="K131" s="417">
        <v>5030</v>
      </c>
    </row>
    <row r="132" spans="1:18" ht="15.95" customHeight="1" x14ac:dyDescent="0.2">
      <c r="A132" s="281"/>
      <c r="B132" s="186" t="s">
        <v>260</v>
      </c>
      <c r="C132" s="187" t="s">
        <v>510</v>
      </c>
      <c r="D132" s="187" t="s">
        <v>261</v>
      </c>
      <c r="E132" s="201">
        <v>1876.33</v>
      </c>
      <c r="F132" s="230">
        <v>1096.69</v>
      </c>
      <c r="G132" s="224">
        <v>1360</v>
      </c>
      <c r="H132" s="379">
        <v>1360</v>
      </c>
      <c r="I132" s="417">
        <v>3360</v>
      </c>
      <c r="J132" s="417">
        <v>3360</v>
      </c>
      <c r="K132" s="417">
        <v>3360</v>
      </c>
    </row>
    <row r="133" spans="1:18" ht="15.95" customHeight="1" x14ac:dyDescent="0.2">
      <c r="A133" s="281"/>
      <c r="B133" s="186" t="s">
        <v>262</v>
      </c>
      <c r="C133" s="187" t="s">
        <v>510</v>
      </c>
      <c r="D133" s="187" t="s">
        <v>263</v>
      </c>
      <c r="E133" s="201">
        <v>841.34</v>
      </c>
      <c r="F133" s="230">
        <v>634.53</v>
      </c>
      <c r="G133" s="224">
        <v>860</v>
      </c>
      <c r="H133" s="379">
        <v>860</v>
      </c>
      <c r="I133" s="417">
        <v>2860</v>
      </c>
      <c r="J133" s="417">
        <v>2860</v>
      </c>
      <c r="K133" s="417">
        <v>2860</v>
      </c>
    </row>
    <row r="134" spans="1:18" ht="15.95" customHeight="1" x14ac:dyDescent="0.2">
      <c r="A134" s="281"/>
      <c r="B134" s="186" t="s">
        <v>264</v>
      </c>
      <c r="C134" s="187" t="s">
        <v>510</v>
      </c>
      <c r="D134" s="187" t="s">
        <v>265</v>
      </c>
      <c r="E134" s="201">
        <v>832.09</v>
      </c>
      <c r="F134" s="230">
        <v>0</v>
      </c>
      <c r="G134" s="224">
        <v>960</v>
      </c>
      <c r="H134" s="379">
        <v>965</v>
      </c>
      <c r="I134" s="417">
        <v>2965</v>
      </c>
      <c r="J134" s="417">
        <v>2965</v>
      </c>
      <c r="K134" s="417">
        <v>2965</v>
      </c>
    </row>
    <row r="135" spans="1:18" ht="15.95" customHeight="1" x14ac:dyDescent="0.2">
      <c r="A135" s="281"/>
      <c r="B135" s="186" t="s">
        <v>1021</v>
      </c>
      <c r="C135" s="187" t="s">
        <v>676</v>
      </c>
      <c r="D135" s="187" t="s">
        <v>1022</v>
      </c>
      <c r="E135" s="201">
        <v>300</v>
      </c>
      <c r="F135" s="230">
        <v>981.37</v>
      </c>
      <c r="G135" s="224">
        <v>0</v>
      </c>
      <c r="H135" s="391">
        <v>0</v>
      </c>
      <c r="I135" s="417">
        <v>0</v>
      </c>
      <c r="J135" s="224">
        <v>0</v>
      </c>
      <c r="K135" s="224">
        <v>0</v>
      </c>
    </row>
    <row r="136" spans="1:18" ht="15.95" customHeight="1" x14ac:dyDescent="0.2">
      <c r="A136" s="281"/>
      <c r="B136" s="186" t="s">
        <v>793</v>
      </c>
      <c r="C136" s="187" t="s">
        <v>676</v>
      </c>
      <c r="D136" s="187" t="s">
        <v>794</v>
      </c>
      <c r="E136" s="201">
        <v>0</v>
      </c>
      <c r="F136" s="230">
        <v>0</v>
      </c>
      <c r="G136" s="224">
        <v>0</v>
      </c>
      <c r="H136" s="379">
        <v>500</v>
      </c>
      <c r="I136" s="417">
        <v>0</v>
      </c>
      <c r="J136" s="224">
        <v>0</v>
      </c>
      <c r="K136" s="224">
        <v>0</v>
      </c>
    </row>
    <row r="137" spans="1:18" ht="15.95" customHeight="1" x14ac:dyDescent="0.2">
      <c r="A137" s="281"/>
      <c r="B137" s="186">
        <v>311000</v>
      </c>
      <c r="C137" s="187" t="s">
        <v>681</v>
      </c>
      <c r="D137" s="187" t="s">
        <v>775</v>
      </c>
      <c r="E137" s="201">
        <v>1200</v>
      </c>
      <c r="F137" s="230">
        <v>2200</v>
      </c>
      <c r="G137" s="224">
        <v>1200</v>
      </c>
      <c r="H137" s="379">
        <v>4200</v>
      </c>
      <c r="I137" s="417">
        <v>0</v>
      </c>
      <c r="J137" s="224">
        <v>0</v>
      </c>
      <c r="K137" s="224">
        <v>0</v>
      </c>
    </row>
    <row r="138" spans="1:18" ht="15.95" customHeight="1" x14ac:dyDescent="0.2">
      <c r="A138" s="281"/>
      <c r="B138" s="186" t="s">
        <v>776</v>
      </c>
      <c r="C138" s="187" t="s">
        <v>681</v>
      </c>
      <c r="D138" s="187" t="s">
        <v>1049</v>
      </c>
      <c r="E138" s="201">
        <v>1000</v>
      </c>
      <c r="F138" s="230">
        <v>4760</v>
      </c>
      <c r="G138" s="224">
        <v>1000</v>
      </c>
      <c r="H138" s="379">
        <v>1200</v>
      </c>
      <c r="I138" s="417">
        <v>0</v>
      </c>
      <c r="J138" s="224">
        <v>0</v>
      </c>
      <c r="K138" s="224">
        <v>0</v>
      </c>
    </row>
    <row r="139" spans="1:18" ht="15.95" customHeight="1" x14ac:dyDescent="0.2">
      <c r="A139" s="296"/>
      <c r="B139" s="192"/>
      <c r="C139" s="190"/>
      <c r="D139" s="57" t="s">
        <v>88</v>
      </c>
      <c r="E139" s="253">
        <f t="shared" ref="E139:H139" si="10">SUM(E129:E138)</f>
        <v>7337.31</v>
      </c>
      <c r="F139" s="526">
        <f t="shared" si="10"/>
        <v>10636.67</v>
      </c>
      <c r="G139" s="126">
        <f t="shared" si="10"/>
        <v>8070</v>
      </c>
      <c r="H139" s="453">
        <f t="shared" si="10"/>
        <v>11775</v>
      </c>
      <c r="I139" s="467">
        <f>SUM(I129:I138)</f>
        <v>19875</v>
      </c>
      <c r="J139" s="126">
        <f>SUM(J129:J138)</f>
        <v>19875</v>
      </c>
      <c r="K139" s="126">
        <f>SUM(K129:K138)</f>
        <v>19875</v>
      </c>
    </row>
    <row r="140" spans="1:18" ht="15.95" customHeight="1" x14ac:dyDescent="0.25">
      <c r="A140" s="513">
        <v>312</v>
      </c>
      <c r="B140" s="514"/>
      <c r="C140" s="515"/>
      <c r="D140" s="515" t="s">
        <v>357</v>
      </c>
      <c r="E140" s="517"/>
      <c r="F140" s="517"/>
      <c r="G140" s="518"/>
      <c r="H140" s="519"/>
      <c r="I140" s="520"/>
      <c r="J140" s="518"/>
      <c r="K140" s="518"/>
    </row>
    <row r="141" spans="1:18" ht="15.95" customHeight="1" x14ac:dyDescent="0.2">
      <c r="A141" s="496"/>
      <c r="B141" s="497" t="s">
        <v>450</v>
      </c>
      <c r="C141" s="323">
        <v>111</v>
      </c>
      <c r="D141" s="323" t="s">
        <v>267</v>
      </c>
      <c r="E141" s="498">
        <v>8747.4599999999991</v>
      </c>
      <c r="F141" s="483">
        <v>9359.52</v>
      </c>
      <c r="G141" s="484">
        <v>9360</v>
      </c>
      <c r="H141" s="480">
        <v>10885</v>
      </c>
      <c r="I141" s="481">
        <v>10885</v>
      </c>
      <c r="J141" s="484">
        <v>10885</v>
      </c>
      <c r="K141" s="484">
        <v>10885</v>
      </c>
      <c r="L141" s="39">
        <f>SUM(E141)</f>
        <v>8747.4599999999991</v>
      </c>
      <c r="M141" s="39">
        <f>SUM(F141)</f>
        <v>9359.52</v>
      </c>
      <c r="N141" s="39">
        <f>SUM(G141)</f>
        <v>9360</v>
      </c>
      <c r="O141" s="39">
        <f>SUM(H146)</f>
        <v>378</v>
      </c>
      <c r="P141" s="39">
        <f>SUM(I139)</f>
        <v>19875</v>
      </c>
      <c r="Q141" s="39">
        <f>SUM(J139)</f>
        <v>19875</v>
      </c>
      <c r="R141" s="39">
        <f>SUM(K139)</f>
        <v>19875</v>
      </c>
    </row>
    <row r="142" spans="1:18" ht="15.95" customHeight="1" x14ac:dyDescent="0.2">
      <c r="A142" s="281"/>
      <c r="B142" s="191" t="s">
        <v>637</v>
      </c>
      <c r="C142" s="187">
        <v>111</v>
      </c>
      <c r="D142" s="187" t="s">
        <v>608</v>
      </c>
      <c r="E142" s="201">
        <v>3786.96</v>
      </c>
      <c r="F142" s="230">
        <v>4487.7299999999996</v>
      </c>
      <c r="G142" s="224">
        <v>4488</v>
      </c>
      <c r="H142" s="379">
        <v>4493</v>
      </c>
      <c r="I142" s="417">
        <v>4493</v>
      </c>
      <c r="J142" s="224">
        <v>4493</v>
      </c>
      <c r="K142" s="224">
        <v>4493</v>
      </c>
    </row>
    <row r="143" spans="1:18" ht="15.95" customHeight="1" x14ac:dyDescent="0.2">
      <c r="A143" s="281"/>
      <c r="B143" s="191" t="s">
        <v>449</v>
      </c>
      <c r="C143" s="187">
        <v>111</v>
      </c>
      <c r="D143" s="187" t="s">
        <v>609</v>
      </c>
      <c r="E143" s="201">
        <v>175.91</v>
      </c>
      <c r="F143" s="230">
        <v>174.66</v>
      </c>
      <c r="G143" s="224">
        <v>175</v>
      </c>
      <c r="H143" s="379">
        <v>175</v>
      </c>
      <c r="I143" s="417">
        <v>175</v>
      </c>
      <c r="J143" s="224">
        <v>175</v>
      </c>
      <c r="K143" s="224">
        <v>175</v>
      </c>
    </row>
    <row r="144" spans="1:18" ht="15.95" customHeight="1" x14ac:dyDescent="0.2">
      <c r="A144" s="281"/>
      <c r="B144" s="191" t="s">
        <v>638</v>
      </c>
      <c r="C144" s="187">
        <v>111</v>
      </c>
      <c r="D144" s="187" t="s">
        <v>268</v>
      </c>
      <c r="E144" s="201">
        <v>1343.76</v>
      </c>
      <c r="F144" s="230">
        <v>1334.19</v>
      </c>
      <c r="G144" s="224">
        <v>1334</v>
      </c>
      <c r="H144" s="379">
        <v>1336</v>
      </c>
      <c r="I144" s="417">
        <v>1336</v>
      </c>
      <c r="J144" s="224">
        <v>1336</v>
      </c>
      <c r="K144" s="224">
        <v>1336</v>
      </c>
    </row>
    <row r="145" spans="1:11" ht="15.95" customHeight="1" x14ac:dyDescent="0.2">
      <c r="A145" s="281"/>
      <c r="B145" s="191" t="s">
        <v>639</v>
      </c>
      <c r="C145" s="187">
        <v>111</v>
      </c>
      <c r="D145" s="187" t="s">
        <v>618</v>
      </c>
      <c r="E145" s="201">
        <v>1182.8</v>
      </c>
      <c r="F145" s="230">
        <v>210</v>
      </c>
      <c r="G145" s="224">
        <v>210</v>
      </c>
      <c r="H145" s="379">
        <v>77</v>
      </c>
      <c r="I145" s="417">
        <v>77</v>
      </c>
      <c r="J145" s="224">
        <v>77</v>
      </c>
      <c r="K145" s="224">
        <v>77</v>
      </c>
    </row>
    <row r="146" spans="1:11" ht="15.95" customHeight="1" x14ac:dyDescent="0.2">
      <c r="A146" s="281"/>
      <c r="B146" s="191" t="s">
        <v>454</v>
      </c>
      <c r="C146" s="187">
        <v>111</v>
      </c>
      <c r="D146" s="187" t="s">
        <v>323</v>
      </c>
      <c r="E146" s="201">
        <v>380.53</v>
      </c>
      <c r="F146" s="230">
        <v>384.17</v>
      </c>
      <c r="G146" s="224">
        <v>384</v>
      </c>
      <c r="H146" s="379">
        <v>378</v>
      </c>
      <c r="I146" s="417">
        <v>378</v>
      </c>
      <c r="J146" s="224">
        <v>378</v>
      </c>
      <c r="K146" s="224">
        <v>378</v>
      </c>
    </row>
    <row r="147" spans="1:11" ht="15.95" customHeight="1" x14ac:dyDescent="0.2">
      <c r="A147" s="281"/>
      <c r="B147" s="191" t="s">
        <v>448</v>
      </c>
      <c r="C147" s="187">
        <v>111</v>
      </c>
      <c r="D147" s="187" t="s">
        <v>266</v>
      </c>
      <c r="E147" s="201">
        <v>674105</v>
      </c>
      <c r="F147" s="230">
        <v>697961</v>
      </c>
      <c r="G147" s="208">
        <v>662961</v>
      </c>
      <c r="H147" s="388">
        <v>734687</v>
      </c>
      <c r="I147" s="426">
        <v>750000</v>
      </c>
      <c r="J147" s="229">
        <v>750000</v>
      </c>
      <c r="K147" s="229">
        <v>750000</v>
      </c>
    </row>
    <row r="148" spans="1:11" ht="15.95" customHeight="1" x14ac:dyDescent="0.2">
      <c r="A148" s="281"/>
      <c r="B148" s="191" t="s">
        <v>455</v>
      </c>
      <c r="C148" s="187">
        <v>111</v>
      </c>
      <c r="D148" s="187" t="s">
        <v>470</v>
      </c>
      <c r="E148" s="201">
        <v>173</v>
      </c>
      <c r="F148" s="230">
        <v>350</v>
      </c>
      <c r="G148" s="224">
        <v>350</v>
      </c>
      <c r="H148" s="379">
        <v>300</v>
      </c>
      <c r="I148" s="417">
        <v>400</v>
      </c>
      <c r="J148" s="224">
        <v>400</v>
      </c>
      <c r="K148" s="224">
        <v>400</v>
      </c>
    </row>
    <row r="149" spans="1:11" ht="15.95" customHeight="1" x14ac:dyDescent="0.2">
      <c r="A149" s="281"/>
      <c r="B149" s="191" t="s">
        <v>452</v>
      </c>
      <c r="C149" s="187">
        <v>111</v>
      </c>
      <c r="D149" s="187" t="s">
        <v>519</v>
      </c>
      <c r="E149" s="201">
        <v>24136.26</v>
      </c>
      <c r="F149" s="230">
        <v>21720</v>
      </c>
      <c r="G149" s="224">
        <v>21720</v>
      </c>
      <c r="H149" s="379">
        <v>23407</v>
      </c>
      <c r="I149" s="417">
        <v>21000</v>
      </c>
      <c r="J149" s="224">
        <v>21000</v>
      </c>
      <c r="K149" s="224">
        <v>21000</v>
      </c>
    </row>
    <row r="150" spans="1:11" ht="15.95" customHeight="1" x14ac:dyDescent="0.2">
      <c r="A150" s="281"/>
      <c r="B150" s="191" t="s">
        <v>453</v>
      </c>
      <c r="C150" s="187">
        <v>111</v>
      </c>
      <c r="D150" s="187" t="s">
        <v>170</v>
      </c>
      <c r="E150" s="201">
        <v>10426</v>
      </c>
      <c r="F150" s="230">
        <v>9690.25</v>
      </c>
      <c r="G150" s="224">
        <v>9690</v>
      </c>
      <c r="H150" s="379">
        <v>10733</v>
      </c>
      <c r="I150" s="417">
        <v>11000</v>
      </c>
      <c r="J150" s="224">
        <v>11000</v>
      </c>
      <c r="K150" s="224">
        <v>11000</v>
      </c>
    </row>
    <row r="151" spans="1:11" ht="15.95" customHeight="1" x14ac:dyDescent="0.2">
      <c r="A151" s="296"/>
      <c r="B151" s="191" t="s">
        <v>269</v>
      </c>
      <c r="C151" s="190">
        <v>111</v>
      </c>
      <c r="D151" s="190" t="s">
        <v>1060</v>
      </c>
      <c r="E151" s="201">
        <v>0</v>
      </c>
      <c r="F151" s="230">
        <v>0</v>
      </c>
      <c r="G151" s="224">
        <v>0</v>
      </c>
      <c r="H151" s="379">
        <v>11027</v>
      </c>
      <c r="I151" s="417">
        <v>9000</v>
      </c>
      <c r="J151" s="224">
        <v>9000</v>
      </c>
      <c r="K151" s="224">
        <v>9000</v>
      </c>
    </row>
    <row r="152" spans="1:11" ht="15.95" customHeight="1" x14ac:dyDescent="0.2">
      <c r="A152" s="296"/>
      <c r="B152" s="297" t="s">
        <v>312</v>
      </c>
      <c r="C152" s="190">
        <v>111</v>
      </c>
      <c r="D152" s="190" t="s">
        <v>1036</v>
      </c>
      <c r="E152" s="201">
        <v>256.64999999999998</v>
      </c>
      <c r="F152" s="230">
        <v>439.05</v>
      </c>
      <c r="G152" s="224">
        <v>400</v>
      </c>
      <c r="H152" s="379">
        <v>37182</v>
      </c>
      <c r="I152" s="417">
        <v>70000</v>
      </c>
      <c r="J152" s="224">
        <v>70000</v>
      </c>
      <c r="K152" s="224">
        <v>70000</v>
      </c>
    </row>
    <row r="153" spans="1:11" ht="15.95" customHeight="1" x14ac:dyDescent="0.2">
      <c r="A153" s="296"/>
      <c r="B153" s="297" t="s">
        <v>313</v>
      </c>
      <c r="C153" s="190">
        <v>111</v>
      </c>
      <c r="D153" s="190" t="s">
        <v>314</v>
      </c>
      <c r="E153" s="201">
        <v>66.400000000000006</v>
      </c>
      <c r="F153" s="230">
        <v>116.2</v>
      </c>
      <c r="G153" s="224">
        <v>116</v>
      </c>
      <c r="H153" s="379">
        <v>17</v>
      </c>
      <c r="I153" s="417">
        <v>17</v>
      </c>
      <c r="J153" s="224">
        <v>17</v>
      </c>
      <c r="K153" s="224">
        <v>17</v>
      </c>
    </row>
    <row r="154" spans="1:11" ht="15.95" customHeight="1" x14ac:dyDescent="0.2">
      <c r="A154" s="281"/>
      <c r="B154" s="191" t="s">
        <v>451</v>
      </c>
      <c r="C154" s="187">
        <v>111</v>
      </c>
      <c r="D154" s="187" t="s">
        <v>305</v>
      </c>
      <c r="E154" s="201">
        <v>5709</v>
      </c>
      <c r="F154" s="230">
        <v>6077</v>
      </c>
      <c r="G154" s="224">
        <v>6077</v>
      </c>
      <c r="H154" s="379">
        <v>7418</v>
      </c>
      <c r="I154" s="417">
        <v>7000</v>
      </c>
      <c r="J154" s="224">
        <v>7000</v>
      </c>
      <c r="K154" s="224">
        <v>7000</v>
      </c>
    </row>
    <row r="155" spans="1:11" ht="15.95" customHeight="1" x14ac:dyDescent="0.2">
      <c r="A155" s="296"/>
      <c r="B155" s="297" t="s">
        <v>310</v>
      </c>
      <c r="C155" s="190">
        <v>111</v>
      </c>
      <c r="D155" s="190" t="s">
        <v>311</v>
      </c>
      <c r="E155" s="201">
        <v>2728.32</v>
      </c>
      <c r="F155" s="230">
        <v>2531.84</v>
      </c>
      <c r="G155" s="224">
        <v>2870</v>
      </c>
      <c r="H155" s="379">
        <v>2870</v>
      </c>
      <c r="I155" s="417">
        <v>2870</v>
      </c>
      <c r="J155" s="224">
        <v>2870</v>
      </c>
      <c r="K155" s="224">
        <v>2870</v>
      </c>
    </row>
    <row r="156" spans="1:11" ht="15.95" customHeight="1" x14ac:dyDescent="0.2">
      <c r="A156" s="296"/>
      <c r="B156" s="297" t="s">
        <v>1023</v>
      </c>
      <c r="C156" s="190">
        <v>111</v>
      </c>
      <c r="D156" s="190" t="s">
        <v>1024</v>
      </c>
      <c r="E156" s="201">
        <v>1997.33</v>
      </c>
      <c r="F156" s="230">
        <v>2923</v>
      </c>
      <c r="G156" s="224">
        <v>0</v>
      </c>
      <c r="H156" s="379">
        <v>0</v>
      </c>
      <c r="I156" s="417">
        <v>0</v>
      </c>
      <c r="J156" s="224">
        <v>0</v>
      </c>
      <c r="K156" s="224">
        <v>0</v>
      </c>
    </row>
    <row r="157" spans="1:11" ht="15.95" customHeight="1" x14ac:dyDescent="0.2">
      <c r="A157" s="281"/>
      <c r="B157" s="191">
        <v>31</v>
      </c>
      <c r="C157" s="187">
        <v>111</v>
      </c>
      <c r="D157" s="187" t="s">
        <v>777</v>
      </c>
      <c r="E157" s="288">
        <v>12000</v>
      </c>
      <c r="F157" s="288">
        <v>0</v>
      </c>
      <c r="G157" s="224">
        <v>12000</v>
      </c>
      <c r="H157" s="379">
        <v>10829</v>
      </c>
      <c r="I157" s="417">
        <v>0</v>
      </c>
      <c r="J157" s="224">
        <v>0</v>
      </c>
      <c r="K157" s="224">
        <v>0</v>
      </c>
    </row>
    <row r="158" spans="1:11" ht="15.95" customHeight="1" x14ac:dyDescent="0.2">
      <c r="A158" s="281"/>
      <c r="B158" s="191" t="s">
        <v>625</v>
      </c>
      <c r="C158" s="235">
        <v>111</v>
      </c>
      <c r="D158" s="235" t="s">
        <v>626</v>
      </c>
      <c r="E158" s="201">
        <v>4400</v>
      </c>
      <c r="F158" s="230">
        <v>3000</v>
      </c>
      <c r="G158" s="224">
        <v>0</v>
      </c>
      <c r="H158" s="379">
        <v>3000</v>
      </c>
      <c r="I158" s="417">
        <v>3000</v>
      </c>
      <c r="J158" s="224">
        <v>3000</v>
      </c>
      <c r="K158" s="224">
        <v>3000</v>
      </c>
    </row>
    <row r="159" spans="1:11" ht="15.95" customHeight="1" x14ac:dyDescent="0.2">
      <c r="A159" s="281"/>
      <c r="B159" s="191" t="s">
        <v>698</v>
      </c>
      <c r="C159" s="235">
        <v>111</v>
      </c>
      <c r="D159" s="235" t="s">
        <v>699</v>
      </c>
      <c r="E159" s="201">
        <v>0</v>
      </c>
      <c r="F159" s="230">
        <v>1400</v>
      </c>
      <c r="G159" s="224">
        <v>0</v>
      </c>
      <c r="H159" s="386">
        <v>1400</v>
      </c>
      <c r="I159" s="417">
        <v>1400</v>
      </c>
      <c r="J159" s="224">
        <v>1400</v>
      </c>
      <c r="K159" s="224">
        <v>1400</v>
      </c>
    </row>
    <row r="160" spans="1:11" ht="15.95" customHeight="1" x14ac:dyDescent="0.2">
      <c r="A160" s="296"/>
      <c r="B160" s="297" t="s">
        <v>781</v>
      </c>
      <c r="C160" s="237">
        <v>111</v>
      </c>
      <c r="D160" s="237" t="s">
        <v>784</v>
      </c>
      <c r="E160" s="201">
        <v>0</v>
      </c>
      <c r="F160" s="341"/>
      <c r="G160" s="228">
        <v>0</v>
      </c>
      <c r="H160" s="386">
        <v>2555</v>
      </c>
      <c r="I160" s="424">
        <v>0</v>
      </c>
      <c r="J160" s="228">
        <v>0</v>
      </c>
      <c r="K160" s="228">
        <v>0</v>
      </c>
    </row>
    <row r="161" spans="1:18" ht="15.95" customHeight="1" x14ac:dyDescent="0.2">
      <c r="A161" s="296"/>
      <c r="B161" s="297" t="s">
        <v>310</v>
      </c>
      <c r="C161" s="237">
        <v>111</v>
      </c>
      <c r="D161" s="237" t="s">
        <v>785</v>
      </c>
      <c r="E161" s="201">
        <v>0</v>
      </c>
      <c r="F161" s="341"/>
      <c r="G161" s="228">
        <v>0</v>
      </c>
      <c r="H161" s="386">
        <v>2153</v>
      </c>
      <c r="I161" s="424">
        <v>0</v>
      </c>
      <c r="J161" s="228">
        <v>0</v>
      </c>
      <c r="K161" s="228">
        <v>0</v>
      </c>
    </row>
    <row r="162" spans="1:18" ht="15.95" customHeight="1" x14ac:dyDescent="0.2">
      <c r="A162" s="296"/>
      <c r="B162" s="297" t="s">
        <v>782</v>
      </c>
      <c r="C162" s="237">
        <v>111</v>
      </c>
      <c r="D162" s="237" t="s">
        <v>783</v>
      </c>
      <c r="E162" s="201">
        <v>0</v>
      </c>
      <c r="F162" s="341"/>
      <c r="G162" s="228">
        <v>0</v>
      </c>
      <c r="H162" s="386">
        <v>2975</v>
      </c>
      <c r="I162" s="424">
        <v>0</v>
      </c>
      <c r="J162" s="228">
        <v>0</v>
      </c>
      <c r="K162" s="228">
        <v>0</v>
      </c>
    </row>
    <row r="163" spans="1:18" ht="15.95" customHeight="1" x14ac:dyDescent="0.2">
      <c r="A163" s="296"/>
      <c r="B163" s="297">
        <v>312001</v>
      </c>
      <c r="C163" s="237" t="s">
        <v>786</v>
      </c>
      <c r="D163" s="237" t="s">
        <v>787</v>
      </c>
      <c r="E163" s="201">
        <v>0</v>
      </c>
      <c r="F163" s="341"/>
      <c r="G163" s="228">
        <v>0</v>
      </c>
      <c r="H163" s="386">
        <v>3993</v>
      </c>
      <c r="I163" s="424">
        <v>0</v>
      </c>
      <c r="J163" s="228">
        <v>0</v>
      </c>
      <c r="K163" s="228">
        <v>0</v>
      </c>
    </row>
    <row r="164" spans="1:18" ht="15.95" customHeight="1" x14ac:dyDescent="0.2">
      <c r="A164" s="296"/>
      <c r="B164" s="303">
        <v>312002</v>
      </c>
      <c r="C164" s="304" t="s">
        <v>707</v>
      </c>
      <c r="D164" s="190" t="s">
        <v>700</v>
      </c>
      <c r="E164" s="230">
        <v>0</v>
      </c>
      <c r="F164" s="230">
        <v>14116.05</v>
      </c>
      <c r="G164" s="228">
        <v>0</v>
      </c>
      <c r="H164" s="386">
        <v>547</v>
      </c>
      <c r="I164" s="424">
        <v>0</v>
      </c>
      <c r="J164" s="228">
        <v>0</v>
      </c>
      <c r="K164" s="228">
        <v>0</v>
      </c>
    </row>
    <row r="165" spans="1:18" ht="15.95" customHeight="1" x14ac:dyDescent="0.2">
      <c r="A165" s="296"/>
      <c r="B165" s="303">
        <v>312001</v>
      </c>
      <c r="C165" s="304" t="s">
        <v>1025</v>
      </c>
      <c r="D165" s="190" t="s">
        <v>1026</v>
      </c>
      <c r="E165" s="230">
        <v>0</v>
      </c>
      <c r="F165" s="230">
        <v>6935</v>
      </c>
      <c r="G165" s="228"/>
      <c r="H165" s="386">
        <v>0</v>
      </c>
      <c r="I165" s="424">
        <v>0</v>
      </c>
      <c r="J165" s="228">
        <v>0</v>
      </c>
      <c r="K165" s="228">
        <v>0</v>
      </c>
    </row>
    <row r="166" spans="1:18" ht="15.95" customHeight="1" x14ac:dyDescent="0.2">
      <c r="A166" s="296"/>
      <c r="B166" s="297" t="s">
        <v>559</v>
      </c>
      <c r="C166" s="237">
        <v>111</v>
      </c>
      <c r="D166" s="190" t="s">
        <v>560</v>
      </c>
      <c r="E166" s="201">
        <v>146</v>
      </c>
      <c r="F166" s="230">
        <v>152</v>
      </c>
      <c r="G166" s="228">
        <v>152</v>
      </c>
      <c r="H166" s="386">
        <v>1572</v>
      </c>
      <c r="I166" s="424">
        <v>1500</v>
      </c>
      <c r="J166" s="228">
        <v>1500</v>
      </c>
      <c r="K166" s="228">
        <v>1500</v>
      </c>
    </row>
    <row r="167" spans="1:18" ht="15.95" customHeight="1" x14ac:dyDescent="0.2">
      <c r="A167" s="296"/>
      <c r="B167" s="297" t="s">
        <v>780</v>
      </c>
      <c r="C167" s="237">
        <v>111</v>
      </c>
      <c r="D167" s="190" t="s">
        <v>561</v>
      </c>
      <c r="E167" s="201">
        <v>4612</v>
      </c>
      <c r="F167" s="230">
        <v>10080</v>
      </c>
      <c r="G167" s="228">
        <v>10080</v>
      </c>
      <c r="H167" s="386">
        <v>11088</v>
      </c>
      <c r="I167" s="424">
        <v>11000</v>
      </c>
      <c r="J167" s="228">
        <v>11000</v>
      </c>
      <c r="K167" s="228">
        <v>11000</v>
      </c>
    </row>
    <row r="168" spans="1:18" ht="15.95" customHeight="1" x14ac:dyDescent="0.2">
      <c r="A168" s="281"/>
      <c r="B168" s="191">
        <v>312012</v>
      </c>
      <c r="C168" s="235">
        <v>111</v>
      </c>
      <c r="D168" s="187" t="s">
        <v>601</v>
      </c>
      <c r="E168" s="288">
        <v>0</v>
      </c>
      <c r="F168" s="230">
        <v>4636</v>
      </c>
      <c r="G168" s="224">
        <v>0</v>
      </c>
      <c r="H168" s="379">
        <v>5220</v>
      </c>
      <c r="I168" s="417">
        <v>5000</v>
      </c>
      <c r="J168" s="224">
        <v>5000</v>
      </c>
      <c r="K168" s="224">
        <v>5000</v>
      </c>
    </row>
    <row r="169" spans="1:18" ht="15.95" customHeight="1" x14ac:dyDescent="0.2">
      <c r="A169" s="296"/>
      <c r="B169" s="297" t="s">
        <v>612</v>
      </c>
      <c r="C169" s="237">
        <v>111</v>
      </c>
      <c r="D169" s="190" t="s">
        <v>613</v>
      </c>
      <c r="E169" s="201">
        <v>6450</v>
      </c>
      <c r="F169" s="230">
        <v>4500</v>
      </c>
      <c r="G169" s="228">
        <v>4500</v>
      </c>
      <c r="H169" s="386">
        <v>3450</v>
      </c>
      <c r="I169" s="424">
        <v>4500</v>
      </c>
      <c r="J169" s="228">
        <v>4500</v>
      </c>
      <c r="K169" s="228">
        <v>4500</v>
      </c>
    </row>
    <row r="170" spans="1:18" ht="15.95" customHeight="1" x14ac:dyDescent="0.2">
      <c r="A170" s="296"/>
      <c r="B170" s="297" t="s">
        <v>614</v>
      </c>
      <c r="C170" s="237">
        <v>111</v>
      </c>
      <c r="D170" s="190" t="s">
        <v>615</v>
      </c>
      <c r="E170" s="201">
        <v>3600</v>
      </c>
      <c r="F170" s="230">
        <v>4700</v>
      </c>
      <c r="G170" s="228">
        <v>4700</v>
      </c>
      <c r="H170" s="386">
        <v>3800</v>
      </c>
      <c r="I170" s="424">
        <v>4000</v>
      </c>
      <c r="J170" s="228">
        <v>4000</v>
      </c>
      <c r="K170" s="228">
        <v>4000</v>
      </c>
    </row>
    <row r="171" spans="1:18" ht="15.95" customHeight="1" thickBot="1" x14ac:dyDescent="0.25">
      <c r="A171" s="305"/>
      <c r="B171" s="306"/>
      <c r="C171" s="307"/>
      <c r="D171" s="308" t="s">
        <v>88</v>
      </c>
      <c r="E171" s="309">
        <f>SUM(E140:E170)</f>
        <v>766423.38</v>
      </c>
      <c r="F171" s="302">
        <f t="shared" ref="F171:H171" si="11">SUM(F141:F170)</f>
        <v>807277.66</v>
      </c>
      <c r="G171" s="126">
        <f t="shared" si="11"/>
        <v>751567</v>
      </c>
      <c r="H171" s="453">
        <f t="shared" si="11"/>
        <v>897567</v>
      </c>
      <c r="I171" s="467">
        <f>SUM(I141:I170)</f>
        <v>919031</v>
      </c>
      <c r="J171" s="126">
        <f>SUM(J141:J170)</f>
        <v>919031</v>
      </c>
      <c r="K171" s="126">
        <f>SUM(K141:K170)</f>
        <v>919031</v>
      </c>
    </row>
    <row r="172" spans="1:18" ht="15.95" customHeight="1" thickBot="1" x14ac:dyDescent="0.3">
      <c r="A172" s="310" t="s">
        <v>270</v>
      </c>
      <c r="B172" s="311"/>
      <c r="C172" s="311"/>
      <c r="D172" s="312"/>
      <c r="E172" s="313">
        <v>2545333.75</v>
      </c>
      <c r="F172" s="314">
        <v>2811607.69</v>
      </c>
      <c r="G172" s="315">
        <v>2816610</v>
      </c>
      <c r="H172" s="454">
        <v>2991651</v>
      </c>
      <c r="I172" s="468">
        <v>3106430</v>
      </c>
      <c r="J172" s="315">
        <v>3172707</v>
      </c>
      <c r="K172" s="315">
        <v>3264892</v>
      </c>
    </row>
    <row r="173" spans="1:18" ht="15.95" customHeight="1" x14ac:dyDescent="0.25">
      <c r="A173" s="298">
        <v>230</v>
      </c>
      <c r="B173" s="300"/>
      <c r="C173" s="300"/>
      <c r="D173" s="298" t="s">
        <v>272</v>
      </c>
      <c r="F173" s="285"/>
      <c r="G173" s="5"/>
      <c r="H173" s="449"/>
      <c r="I173" s="421"/>
      <c r="J173" s="5"/>
      <c r="K173" s="5"/>
      <c r="L173" s="39">
        <f>SUM(E172)</f>
        <v>2545333.75</v>
      </c>
      <c r="M173" s="39">
        <f>SUM(F174)</f>
        <v>0</v>
      </c>
      <c r="N173" s="39">
        <f>SUM(G173)</f>
        <v>0</v>
      </c>
      <c r="O173" s="39">
        <f>SUM(H181)</f>
        <v>27000</v>
      </c>
      <c r="P173" s="39">
        <f>SUM(I171)</f>
        <v>919031</v>
      </c>
      <c r="Q173" s="39">
        <f>SUM(J171)</f>
        <v>919031</v>
      </c>
      <c r="R173" s="39">
        <f>SUM(K171)</f>
        <v>919031</v>
      </c>
    </row>
    <row r="174" spans="1:18" ht="15.95" customHeight="1" x14ac:dyDescent="0.2">
      <c r="A174" s="281"/>
      <c r="B174" s="235">
        <v>233001</v>
      </c>
      <c r="C174" s="187">
        <v>43</v>
      </c>
      <c r="D174" s="187" t="s">
        <v>778</v>
      </c>
      <c r="E174" s="201"/>
      <c r="F174" s="230"/>
      <c r="G174" s="224">
        <v>0</v>
      </c>
      <c r="H174" s="451">
        <v>4000</v>
      </c>
      <c r="I174" s="417">
        <v>0</v>
      </c>
      <c r="J174" s="224">
        <v>0</v>
      </c>
      <c r="K174" s="224">
        <v>0</v>
      </c>
      <c r="L174" s="39">
        <f>SUM(L27:L173)</f>
        <v>4325654.2699999996</v>
      </c>
      <c r="M174" s="39" t="e">
        <f>SUM(M27:M173)</f>
        <v>#REF!</v>
      </c>
      <c r="N174" s="4">
        <f>SUM(N27:N173)</f>
        <v>1739430</v>
      </c>
      <c r="O174" s="4" t="e">
        <f>SUM(O27:O173)</f>
        <v>#REF!</v>
      </c>
      <c r="P174" s="4">
        <f>SUM(P27:P173)</f>
        <v>3106430</v>
      </c>
      <c r="Q174" s="4">
        <f>SUM(Q27:Q173)</f>
        <v>3172707</v>
      </c>
      <c r="R174" s="4">
        <f>SUM(R27:R173)</f>
        <v>3264892</v>
      </c>
    </row>
    <row r="175" spans="1:18" ht="15.95" customHeight="1" x14ac:dyDescent="0.2">
      <c r="A175" s="316"/>
      <c r="B175" s="237" t="s">
        <v>682</v>
      </c>
      <c r="C175" s="190">
        <v>43</v>
      </c>
      <c r="D175" s="187" t="s">
        <v>694</v>
      </c>
      <c r="E175" s="201"/>
      <c r="F175" s="230"/>
      <c r="G175" s="208">
        <v>16845</v>
      </c>
      <c r="H175" s="384">
        <v>99269</v>
      </c>
      <c r="I175" s="422">
        <v>0</v>
      </c>
      <c r="J175" s="208">
        <v>0</v>
      </c>
      <c r="K175" s="208">
        <v>0</v>
      </c>
    </row>
    <row r="176" spans="1:18" ht="15.95" customHeight="1" x14ac:dyDescent="0.2">
      <c r="A176" s="316"/>
      <c r="B176" s="237">
        <v>233001</v>
      </c>
      <c r="C176" s="190">
        <v>43</v>
      </c>
      <c r="D176" s="187" t="s">
        <v>1042</v>
      </c>
      <c r="E176" s="201"/>
      <c r="F176" s="230"/>
      <c r="G176" s="208"/>
      <c r="H176" s="384">
        <v>0</v>
      </c>
      <c r="I176" s="422">
        <v>113620</v>
      </c>
      <c r="J176" s="208">
        <v>0</v>
      </c>
      <c r="K176" s="208">
        <v>0</v>
      </c>
    </row>
    <row r="177" spans="1:18" ht="15.95" customHeight="1" x14ac:dyDescent="0.2">
      <c r="A177" s="316"/>
      <c r="B177" s="237" t="s">
        <v>798</v>
      </c>
      <c r="C177" s="190">
        <v>43</v>
      </c>
      <c r="D177" s="187" t="s">
        <v>799</v>
      </c>
      <c r="E177" s="201"/>
      <c r="F177" s="230"/>
      <c r="G177" s="208">
        <v>0</v>
      </c>
      <c r="H177" s="384">
        <v>171</v>
      </c>
      <c r="I177" s="422">
        <v>0</v>
      </c>
      <c r="J177" s="208">
        <v>0</v>
      </c>
      <c r="K177" s="208">
        <v>0</v>
      </c>
    </row>
    <row r="178" spans="1:18" ht="15.95" customHeight="1" x14ac:dyDescent="0.2">
      <c r="A178" s="316"/>
      <c r="B178" s="237">
        <v>231000</v>
      </c>
      <c r="C178" s="190">
        <v>43</v>
      </c>
      <c r="D178" s="187" t="s">
        <v>708</v>
      </c>
      <c r="F178" s="230"/>
      <c r="G178" s="208">
        <v>0</v>
      </c>
      <c r="H178" s="384">
        <v>73800</v>
      </c>
      <c r="I178" s="422">
        <v>0</v>
      </c>
      <c r="J178" s="208">
        <v>0</v>
      </c>
      <c r="K178" s="208">
        <v>0</v>
      </c>
    </row>
    <row r="179" spans="1:18" ht="15.95" customHeight="1" x14ac:dyDescent="0.2">
      <c r="A179" s="316"/>
      <c r="B179" s="237">
        <v>322002</v>
      </c>
      <c r="C179" s="304" t="s">
        <v>707</v>
      </c>
      <c r="D179" s="187" t="s">
        <v>659</v>
      </c>
      <c r="E179" s="201"/>
      <c r="F179" s="230"/>
      <c r="G179" s="208">
        <v>0</v>
      </c>
      <c r="H179" s="384">
        <v>11557</v>
      </c>
      <c r="I179" s="422">
        <v>0</v>
      </c>
      <c r="J179" s="208">
        <v>0</v>
      </c>
      <c r="K179" s="208">
        <v>0</v>
      </c>
    </row>
    <row r="180" spans="1:18" ht="15.95" customHeight="1" x14ac:dyDescent="0.2">
      <c r="A180" s="317"/>
      <c r="B180" s="297">
        <v>322001</v>
      </c>
      <c r="C180" s="190">
        <v>111</v>
      </c>
      <c r="D180" s="237" t="s">
        <v>795</v>
      </c>
      <c r="E180" s="201"/>
      <c r="F180" s="230"/>
      <c r="G180" s="228">
        <v>0</v>
      </c>
      <c r="H180" s="386">
        <v>8000</v>
      </c>
      <c r="I180" s="424">
        <v>0</v>
      </c>
      <c r="J180" s="228">
        <v>0</v>
      </c>
      <c r="K180" s="228">
        <v>0</v>
      </c>
    </row>
    <row r="181" spans="1:18" ht="15.95" customHeight="1" x14ac:dyDescent="0.2">
      <c r="A181" s="317"/>
      <c r="B181" s="297" t="s">
        <v>796</v>
      </c>
      <c r="C181" s="190">
        <v>111</v>
      </c>
      <c r="D181" s="237" t="s">
        <v>797</v>
      </c>
      <c r="E181" s="201"/>
      <c r="F181" s="230"/>
      <c r="G181" s="228">
        <v>0</v>
      </c>
      <c r="H181" s="386">
        <v>27000</v>
      </c>
      <c r="I181" s="424">
        <v>0</v>
      </c>
      <c r="J181" s="228">
        <v>0</v>
      </c>
      <c r="K181" s="228">
        <v>0</v>
      </c>
    </row>
    <row r="182" spans="1:18" ht="15.95" customHeight="1" x14ac:dyDescent="0.2">
      <c r="A182" s="317"/>
      <c r="B182" s="297">
        <v>239001</v>
      </c>
      <c r="C182" s="190" t="s">
        <v>681</v>
      </c>
      <c r="D182" s="190" t="s">
        <v>1043</v>
      </c>
      <c r="E182" s="201"/>
      <c r="F182" s="230"/>
      <c r="G182" s="228">
        <v>0</v>
      </c>
      <c r="H182" s="386">
        <v>30000</v>
      </c>
      <c r="I182" s="424">
        <v>20000</v>
      </c>
      <c r="J182" s="228">
        <v>0</v>
      </c>
      <c r="K182" s="228">
        <v>0</v>
      </c>
    </row>
    <row r="183" spans="1:18" ht="15.95" customHeight="1" thickBot="1" x14ac:dyDescent="0.25">
      <c r="A183" s="317"/>
      <c r="B183" s="190"/>
      <c r="C183" s="190"/>
      <c r="D183" s="57" t="s">
        <v>88</v>
      </c>
      <c r="E183" s="49">
        <v>800487.83</v>
      </c>
      <c r="F183" s="252">
        <v>772093.38</v>
      </c>
      <c r="G183" s="126">
        <f>SUM(G174:G182)</f>
        <v>16845</v>
      </c>
      <c r="H183" s="453">
        <f>SUM(H174:H182)</f>
        <v>253797</v>
      </c>
      <c r="I183" s="467">
        <f>SUM(I174:I182)</f>
        <v>133620</v>
      </c>
      <c r="J183" s="126">
        <f>SUM(J174:J182)</f>
        <v>0</v>
      </c>
      <c r="K183" s="126">
        <v>0</v>
      </c>
    </row>
    <row r="184" spans="1:18" ht="15.95" customHeight="1" thickBot="1" x14ac:dyDescent="0.3">
      <c r="A184" s="310" t="s">
        <v>273</v>
      </c>
      <c r="B184" s="319"/>
      <c r="C184" s="319"/>
      <c r="D184" s="319"/>
      <c r="E184" s="313">
        <f>SUM(E183)</f>
        <v>800487.83</v>
      </c>
      <c r="F184" s="320">
        <v>772093.38</v>
      </c>
      <c r="G184" s="315">
        <v>16845</v>
      </c>
      <c r="H184" s="455">
        <f>SUM(H183)</f>
        <v>253797</v>
      </c>
      <c r="I184" s="468">
        <f>SUM(I183)</f>
        <v>133620</v>
      </c>
      <c r="J184" s="315">
        <f>SUM(J183)</f>
        <v>0</v>
      </c>
      <c r="K184" s="315">
        <v>0</v>
      </c>
    </row>
    <row r="185" spans="1:18" ht="15.95" customHeight="1" x14ac:dyDescent="0.2">
      <c r="A185" s="278"/>
      <c r="B185" s="70"/>
      <c r="C185" s="70"/>
      <c r="D185" s="70" t="s">
        <v>274</v>
      </c>
      <c r="E185" s="1"/>
      <c r="F185" s="163"/>
      <c r="G185" s="5"/>
      <c r="H185" s="449"/>
      <c r="I185" s="421"/>
      <c r="J185" s="5"/>
      <c r="K185" s="5"/>
    </row>
    <row r="186" spans="1:18" ht="15.95" customHeight="1" x14ac:dyDescent="0.25">
      <c r="A186" s="321" t="s">
        <v>670</v>
      </c>
      <c r="B186" s="300"/>
      <c r="C186" s="300"/>
      <c r="D186" s="300" t="s">
        <v>275</v>
      </c>
      <c r="E186" s="220"/>
      <c r="F186" s="1"/>
      <c r="G186" s="5"/>
      <c r="H186" s="449"/>
      <c r="I186" s="421"/>
      <c r="J186" s="5"/>
      <c r="K186" s="5"/>
    </row>
    <row r="187" spans="1:18" ht="15.95" customHeight="1" x14ac:dyDescent="0.2">
      <c r="A187" s="291"/>
      <c r="B187" s="322">
        <v>454001</v>
      </c>
      <c r="C187" s="323">
        <v>46</v>
      </c>
      <c r="D187" s="323" t="s">
        <v>806</v>
      </c>
      <c r="E187" s="201">
        <v>38388.28</v>
      </c>
      <c r="F187" s="230">
        <v>27895.75</v>
      </c>
      <c r="G187" s="224">
        <v>0</v>
      </c>
      <c r="H187" s="379">
        <v>27746</v>
      </c>
      <c r="I187" s="417">
        <v>0</v>
      </c>
      <c r="J187" s="224">
        <v>0</v>
      </c>
      <c r="K187" s="224">
        <v>0</v>
      </c>
    </row>
    <row r="188" spans="1:18" ht="15.95" customHeight="1" x14ac:dyDescent="0.2">
      <c r="A188" s="294"/>
      <c r="B188" s="186">
        <v>410</v>
      </c>
      <c r="C188" s="187">
        <v>41</v>
      </c>
      <c r="D188" s="187" t="s">
        <v>757</v>
      </c>
      <c r="E188" s="201">
        <v>0</v>
      </c>
      <c r="F188" s="230">
        <v>0</v>
      </c>
      <c r="G188" s="228">
        <v>3946</v>
      </c>
      <c r="H188" s="386">
        <v>3946</v>
      </c>
      <c r="I188" s="424">
        <v>6765</v>
      </c>
      <c r="J188" s="228">
        <v>6765</v>
      </c>
      <c r="K188" s="228">
        <v>6765</v>
      </c>
    </row>
    <row r="189" spans="1:18" ht="15.95" customHeight="1" x14ac:dyDescent="0.2">
      <c r="A189" s="294"/>
      <c r="B189" s="186">
        <v>513002</v>
      </c>
      <c r="C189" s="187">
        <v>52</v>
      </c>
      <c r="D189" s="235" t="s">
        <v>1051</v>
      </c>
      <c r="E189" s="201">
        <v>200000</v>
      </c>
      <c r="F189" s="230">
        <v>200000</v>
      </c>
      <c r="G189" s="228">
        <v>0</v>
      </c>
      <c r="H189" s="386">
        <v>0</v>
      </c>
      <c r="I189" s="424">
        <v>300000</v>
      </c>
      <c r="J189" s="228">
        <v>0</v>
      </c>
      <c r="K189" s="228">
        <v>0</v>
      </c>
    </row>
    <row r="190" spans="1:18" ht="15.95" customHeight="1" x14ac:dyDescent="0.2">
      <c r="A190" s="324"/>
      <c r="B190" s="192" t="s">
        <v>807</v>
      </c>
      <c r="C190" s="190">
        <v>71</v>
      </c>
      <c r="D190" s="237" t="s">
        <v>808</v>
      </c>
      <c r="E190" s="201">
        <v>700</v>
      </c>
      <c r="F190" s="230">
        <v>600</v>
      </c>
      <c r="G190" s="228">
        <v>0</v>
      </c>
      <c r="H190" s="386">
        <v>0</v>
      </c>
      <c r="I190" s="424">
        <v>0</v>
      </c>
      <c r="J190" s="228">
        <v>0</v>
      </c>
      <c r="K190" s="228">
        <v>0</v>
      </c>
    </row>
    <row r="191" spans="1:18" ht="15.95" customHeight="1" x14ac:dyDescent="0.2">
      <c r="A191" s="324"/>
      <c r="B191" s="192" t="s">
        <v>809</v>
      </c>
      <c r="C191" s="190">
        <v>71</v>
      </c>
      <c r="D191" s="237" t="s">
        <v>810</v>
      </c>
      <c r="E191" s="285">
        <v>0</v>
      </c>
      <c r="F191" s="230">
        <v>300</v>
      </c>
      <c r="G191" s="228">
        <v>0</v>
      </c>
      <c r="H191" s="386">
        <v>0</v>
      </c>
      <c r="I191" s="424">
        <v>0</v>
      </c>
      <c r="J191" s="228">
        <v>0</v>
      </c>
      <c r="K191" s="228">
        <v>0</v>
      </c>
    </row>
    <row r="192" spans="1:18" ht="15.95" customHeight="1" x14ac:dyDescent="0.2">
      <c r="A192" s="324"/>
      <c r="B192" s="192" t="s">
        <v>800</v>
      </c>
      <c r="C192" s="190" t="s">
        <v>801</v>
      </c>
      <c r="D192" s="237" t="s">
        <v>802</v>
      </c>
      <c r="E192" s="201">
        <v>0</v>
      </c>
      <c r="F192" s="341">
        <v>0</v>
      </c>
      <c r="G192" s="228">
        <v>0</v>
      </c>
      <c r="H192" s="386">
        <v>60000</v>
      </c>
      <c r="I192" s="424">
        <v>0</v>
      </c>
      <c r="J192" s="228">
        <v>0</v>
      </c>
      <c r="K192" s="228">
        <v>0</v>
      </c>
      <c r="L192" s="39">
        <f>SUM(E190)</f>
        <v>700</v>
      </c>
      <c r="M192" s="39">
        <f>SUM(F190)</f>
        <v>600</v>
      </c>
      <c r="N192" s="39">
        <f>SUM(G192)</f>
        <v>0</v>
      </c>
      <c r="O192" s="39" t="e">
        <f>SUM(#REF!)</f>
        <v>#REF!</v>
      </c>
      <c r="P192" s="39">
        <f>SUM(I183)</f>
        <v>133620</v>
      </c>
      <c r="Q192" s="39">
        <f>SUM(J183)</f>
        <v>0</v>
      </c>
      <c r="R192" s="39">
        <f>SUM(K183)</f>
        <v>0</v>
      </c>
    </row>
    <row r="193" spans="1:84" ht="15.95" customHeight="1" x14ac:dyDescent="0.2">
      <c r="A193" s="324"/>
      <c r="B193" s="192" t="s">
        <v>803</v>
      </c>
      <c r="C193" s="190" t="s">
        <v>804</v>
      </c>
      <c r="D193" s="237" t="s">
        <v>805</v>
      </c>
      <c r="E193" s="341">
        <v>0</v>
      </c>
      <c r="F193" s="341">
        <v>0</v>
      </c>
      <c r="G193" s="228">
        <v>0</v>
      </c>
      <c r="H193" s="386">
        <v>574</v>
      </c>
      <c r="I193" s="424">
        <v>0</v>
      </c>
      <c r="J193" s="228">
        <v>0</v>
      </c>
      <c r="K193" s="228">
        <v>0</v>
      </c>
      <c r="L193" s="39">
        <f>SUM(L192)</f>
        <v>700</v>
      </c>
      <c r="M193" s="39">
        <f t="shared" ref="M193:R193" si="12">SUM(M192)</f>
        <v>600</v>
      </c>
      <c r="N193" s="39">
        <f t="shared" si="12"/>
        <v>0</v>
      </c>
      <c r="O193" s="39" t="e">
        <f t="shared" si="12"/>
        <v>#REF!</v>
      </c>
      <c r="P193" s="39">
        <f t="shared" si="12"/>
        <v>133620</v>
      </c>
      <c r="Q193" s="39">
        <f t="shared" si="12"/>
        <v>0</v>
      </c>
      <c r="R193" s="39">
        <f t="shared" si="12"/>
        <v>0</v>
      </c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</row>
    <row r="194" spans="1:84" ht="15.95" customHeight="1" thickBot="1" x14ac:dyDescent="0.25">
      <c r="A194" s="296"/>
      <c r="B194" s="190"/>
      <c r="C194" s="190"/>
      <c r="D194" s="57" t="s">
        <v>88</v>
      </c>
      <c r="E194" s="253">
        <f>SUM(E187:E193)</f>
        <v>239088.28</v>
      </c>
      <c r="F194" s="254">
        <f>SUM(F187:F191)</f>
        <v>228795.75</v>
      </c>
      <c r="G194" s="126">
        <f>SUM(G187:G193)</f>
        <v>3946</v>
      </c>
      <c r="H194" s="453">
        <f t="shared" ref="H194" si="13">SUM(H187:H193)</f>
        <v>92266</v>
      </c>
      <c r="I194" s="467">
        <f>SUM(I187:I193)</f>
        <v>306765</v>
      </c>
      <c r="J194" s="126">
        <f>SUM(J187:J193)</f>
        <v>6765</v>
      </c>
      <c r="K194" s="126">
        <f>SUM(K187:K193)</f>
        <v>6765</v>
      </c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</row>
    <row r="195" spans="1:84" s="109" customFormat="1" ht="15" customHeight="1" thickBot="1" x14ac:dyDescent="0.3">
      <c r="A195" s="325" t="s">
        <v>276</v>
      </c>
      <c r="B195" s="326"/>
      <c r="C195" s="326"/>
      <c r="D195" s="327"/>
      <c r="E195" s="162">
        <f>SUM(E194)</f>
        <v>239088.28</v>
      </c>
      <c r="F195" s="320">
        <f>SUM(F194)</f>
        <v>228795.75</v>
      </c>
      <c r="G195" s="315">
        <v>3946</v>
      </c>
      <c r="H195" s="455">
        <f>SUM(H194)</f>
        <v>92266</v>
      </c>
      <c r="I195" s="468">
        <f>SUM(I194)</f>
        <v>306765</v>
      </c>
      <c r="J195" s="315">
        <f>SUM(J194)</f>
        <v>6765</v>
      </c>
      <c r="K195" s="315">
        <f>SUM(K194)</f>
        <v>6765</v>
      </c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</row>
    <row r="196" spans="1:84" ht="15" customHeight="1" thickBot="1" x14ac:dyDescent="0.3">
      <c r="A196" s="18"/>
      <c r="B196" s="287"/>
      <c r="C196" s="287"/>
      <c r="D196" s="211"/>
      <c r="E196" s="284"/>
      <c r="G196" s="5"/>
      <c r="H196" s="382"/>
      <c r="I196" s="421"/>
      <c r="J196" s="5"/>
      <c r="K196" s="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</row>
    <row r="197" spans="1:84" ht="15.95" customHeight="1" thickBot="1" x14ac:dyDescent="0.3">
      <c r="A197" s="532" t="s">
        <v>404</v>
      </c>
      <c r="B197" s="533"/>
      <c r="C197" s="534"/>
      <c r="D197" s="534"/>
      <c r="E197" s="535"/>
      <c r="F197" s="535"/>
      <c r="G197" s="535"/>
      <c r="H197" s="536"/>
      <c r="I197" s="537"/>
      <c r="J197" s="538"/>
      <c r="K197" s="539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</row>
    <row r="198" spans="1:84" ht="15" customHeight="1" x14ac:dyDescent="0.2">
      <c r="A198" s="527" t="s">
        <v>110</v>
      </c>
      <c r="B198" s="189"/>
      <c r="C198" s="189"/>
      <c r="D198" s="50" t="s">
        <v>1027</v>
      </c>
      <c r="E198" s="498"/>
      <c r="F198" s="528"/>
      <c r="G198" s="529"/>
      <c r="H198" s="530"/>
      <c r="I198" s="531"/>
      <c r="J198" s="529"/>
      <c r="K198" s="529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</row>
    <row r="199" spans="1:84" ht="15" customHeight="1" x14ac:dyDescent="0.2">
      <c r="A199" s="28">
        <v>220</v>
      </c>
      <c r="B199" s="189">
        <v>223003</v>
      </c>
      <c r="C199" s="189"/>
      <c r="D199" s="329" t="s">
        <v>1028</v>
      </c>
      <c r="E199" s="201">
        <v>34293.43</v>
      </c>
      <c r="F199" s="201"/>
      <c r="G199" s="108">
        <v>0</v>
      </c>
      <c r="H199" s="448"/>
      <c r="I199" s="464">
        <v>0</v>
      </c>
      <c r="J199" s="108">
        <v>0</v>
      </c>
      <c r="K199" s="108">
        <v>0</v>
      </c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</row>
    <row r="200" spans="1:84" ht="15" customHeight="1" x14ac:dyDescent="0.2">
      <c r="A200" s="25">
        <v>220</v>
      </c>
      <c r="B200" s="183">
        <v>223003</v>
      </c>
      <c r="C200" s="183"/>
      <c r="D200" s="330" t="s">
        <v>1029</v>
      </c>
      <c r="E200" s="201">
        <v>17096.34</v>
      </c>
      <c r="F200" s="201"/>
      <c r="G200" s="108">
        <v>0</v>
      </c>
      <c r="H200" s="456">
        <v>0</v>
      </c>
      <c r="I200" s="464">
        <v>0</v>
      </c>
      <c r="J200" s="108">
        <v>0</v>
      </c>
      <c r="K200" s="108">
        <v>0</v>
      </c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</row>
    <row r="201" spans="1:84" ht="15" customHeight="1" thickBot="1" x14ac:dyDescent="0.25">
      <c r="A201" s="23"/>
      <c r="B201" s="185"/>
      <c r="C201" s="185"/>
      <c r="D201" s="58" t="s">
        <v>65</v>
      </c>
      <c r="E201" s="318">
        <f>SUM(E199:E200)</f>
        <v>51389.770000000004</v>
      </c>
      <c r="F201" s="318"/>
      <c r="G201" s="318">
        <f>SUM(G199:G200)</f>
        <v>0</v>
      </c>
      <c r="H201" s="457">
        <f>SUM(H200:H200)</f>
        <v>0</v>
      </c>
      <c r="I201" s="470">
        <f t="shared" ref="I201:K201" si="14">SUM(I199:I200)</f>
        <v>0</v>
      </c>
      <c r="J201" s="318">
        <f t="shared" si="14"/>
        <v>0</v>
      </c>
      <c r="K201" s="318">
        <f t="shared" si="14"/>
        <v>0</v>
      </c>
      <c r="L201" s="39">
        <f t="shared" ref="L201:R201" si="15">SUM(E201)</f>
        <v>51389.770000000004</v>
      </c>
      <c r="M201" s="39">
        <f t="shared" si="15"/>
        <v>0</v>
      </c>
      <c r="N201" s="39">
        <f t="shared" si="15"/>
        <v>0</v>
      </c>
      <c r="O201" s="39">
        <f t="shared" si="15"/>
        <v>0</v>
      </c>
      <c r="P201" s="39">
        <f t="shared" si="15"/>
        <v>0</v>
      </c>
      <c r="Q201" s="39">
        <f t="shared" si="15"/>
        <v>0</v>
      </c>
      <c r="R201" s="39">
        <f t="shared" si="15"/>
        <v>0</v>
      </c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</row>
    <row r="202" spans="1:84" ht="14.45" customHeight="1" thickBot="1" x14ac:dyDescent="0.3">
      <c r="A202" s="331" t="s">
        <v>1030</v>
      </c>
      <c r="B202" s="332"/>
      <c r="C202" s="332"/>
      <c r="D202" s="333"/>
      <c r="E202" s="313">
        <f>SUM(E201)</f>
        <v>51389.770000000004</v>
      </c>
      <c r="F202" s="313"/>
      <c r="G202" s="162">
        <f>SUM(G201)</f>
        <v>0</v>
      </c>
      <c r="H202" s="458">
        <f>SUM(H201)</f>
        <v>0</v>
      </c>
      <c r="I202" s="471">
        <f t="shared" ref="I202:K202" si="16">SUM(I201)</f>
        <v>0</v>
      </c>
      <c r="J202" s="162">
        <f t="shared" si="16"/>
        <v>0</v>
      </c>
      <c r="K202" s="162">
        <f t="shared" si="16"/>
        <v>0</v>
      </c>
      <c r="L202" s="39">
        <f>SUM(L201)</f>
        <v>51389.770000000004</v>
      </c>
      <c r="M202" s="39">
        <f t="shared" ref="M202:R202" si="17">SUM(M201)</f>
        <v>0</v>
      </c>
      <c r="N202" s="39">
        <f t="shared" si="17"/>
        <v>0</v>
      </c>
      <c r="O202" s="39">
        <f t="shared" si="17"/>
        <v>0</v>
      </c>
      <c r="P202" s="39">
        <f t="shared" si="17"/>
        <v>0</v>
      </c>
      <c r="Q202" s="39">
        <f t="shared" si="17"/>
        <v>0</v>
      </c>
      <c r="R202" s="39">
        <f t="shared" si="17"/>
        <v>0</v>
      </c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</row>
    <row r="203" spans="1:84" ht="15" customHeight="1" x14ac:dyDescent="0.25">
      <c r="A203" s="328" t="s">
        <v>220</v>
      </c>
      <c r="B203" s="287"/>
      <c r="C203" s="287"/>
      <c r="D203" s="287"/>
      <c r="G203" s="158"/>
      <c r="H203" s="382"/>
      <c r="I203" s="420"/>
      <c r="J203" s="158"/>
      <c r="K203" s="158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</row>
    <row r="204" spans="1:84" s="109" customFormat="1" ht="19.5" customHeight="1" thickBot="1" x14ac:dyDescent="0.3">
      <c r="B204" s="334"/>
      <c r="C204" s="334"/>
      <c r="D204" s="540" t="s">
        <v>277</v>
      </c>
      <c r="E204" s="342"/>
      <c r="F204" s="342"/>
      <c r="G204" s="165"/>
      <c r="H204" s="459"/>
      <c r="I204" s="472"/>
      <c r="J204" s="165"/>
      <c r="K204" s="16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</row>
    <row r="205" spans="1:84" ht="15.95" customHeight="1" thickBot="1" x14ac:dyDescent="0.3">
      <c r="A205" s="21" t="s">
        <v>185</v>
      </c>
      <c r="B205" s="335"/>
      <c r="C205" s="335"/>
      <c r="D205" s="335"/>
      <c r="E205" s="164">
        <v>2545333.75</v>
      </c>
      <c r="F205" s="164">
        <v>2811607.69</v>
      </c>
      <c r="G205" s="59">
        <f>SUM(G172)</f>
        <v>2816610</v>
      </c>
      <c r="H205" s="405">
        <v>2991651</v>
      </c>
      <c r="I205" s="443">
        <v>3106430</v>
      </c>
      <c r="J205" s="59">
        <v>3172707</v>
      </c>
      <c r="K205" s="59">
        <v>3264892</v>
      </c>
    </row>
    <row r="206" spans="1:84" ht="15.95" customHeight="1" thickBot="1" x14ac:dyDescent="0.3">
      <c r="A206" s="20" t="s">
        <v>271</v>
      </c>
      <c r="B206" s="51"/>
      <c r="C206" s="336"/>
      <c r="D206" s="336"/>
      <c r="E206" s="164">
        <f>SUM(E184)</f>
        <v>800487.83</v>
      </c>
      <c r="F206" s="164">
        <v>772093.38</v>
      </c>
      <c r="G206" s="59">
        <v>16845</v>
      </c>
      <c r="H206" s="405">
        <v>253797</v>
      </c>
      <c r="I206" s="443">
        <v>133620</v>
      </c>
      <c r="J206" s="59">
        <v>0</v>
      </c>
      <c r="K206" s="59">
        <v>0</v>
      </c>
    </row>
    <row r="207" spans="1:84" ht="15" customHeight="1" thickBot="1" x14ac:dyDescent="0.3">
      <c r="A207" s="21" t="s">
        <v>274</v>
      </c>
      <c r="B207" s="68"/>
      <c r="C207" s="335"/>
      <c r="D207" s="335"/>
      <c r="E207" s="164">
        <f>SUM(E195)</f>
        <v>239088.28</v>
      </c>
      <c r="F207" s="164">
        <v>228795.75</v>
      </c>
      <c r="G207" s="59">
        <f>SUM(G195)</f>
        <v>3946</v>
      </c>
      <c r="H207" s="405">
        <v>92266</v>
      </c>
      <c r="I207" s="468">
        <v>306765</v>
      </c>
      <c r="J207" s="315">
        <v>6765</v>
      </c>
      <c r="K207" s="315">
        <v>6765</v>
      </c>
    </row>
    <row r="208" spans="1:84" s="8" customFormat="1" ht="15.95" customHeight="1" thickBot="1" x14ac:dyDescent="0.3">
      <c r="A208" s="17" t="s">
        <v>404</v>
      </c>
      <c r="B208" s="337"/>
      <c r="C208" s="54"/>
      <c r="D208" s="54"/>
      <c r="E208" s="162">
        <f t="shared" ref="E208:H208" si="18">SUM(E205:E207)</f>
        <v>3584909.86</v>
      </c>
      <c r="F208" s="338">
        <f t="shared" si="18"/>
        <v>3812496.82</v>
      </c>
      <c r="G208" s="315">
        <f t="shared" si="18"/>
        <v>2837401</v>
      </c>
      <c r="H208" s="460">
        <f t="shared" si="18"/>
        <v>3337714</v>
      </c>
      <c r="I208" s="473">
        <f>SUM(I205:I207)</f>
        <v>3546815</v>
      </c>
      <c r="J208" s="339">
        <f>SUM(J205:J207)</f>
        <v>3179472</v>
      </c>
      <c r="K208" s="339">
        <f>SUM(K205:K207)</f>
        <v>3271657</v>
      </c>
    </row>
    <row r="209" spans="5:11" ht="15" x14ac:dyDescent="0.2">
      <c r="G209" s="8"/>
      <c r="H209" s="344"/>
    </row>
    <row r="210" spans="5:11" ht="15" x14ac:dyDescent="0.25">
      <c r="H210" s="340"/>
      <c r="I210" s="474"/>
      <c r="J210" s="474"/>
      <c r="K210" s="474"/>
    </row>
    <row r="211" spans="5:11" x14ac:dyDescent="0.2">
      <c r="E211" s="111"/>
      <c r="F211" s="111"/>
      <c r="H211" s="340"/>
      <c r="I211" s="111"/>
    </row>
    <row r="212" spans="5:11" x14ac:dyDescent="0.2">
      <c r="H212" s="340"/>
    </row>
    <row r="213" spans="5:11" x14ac:dyDescent="0.2">
      <c r="H213" s="340"/>
    </row>
    <row r="214" spans="5:11" x14ac:dyDescent="0.2">
      <c r="H214" s="340"/>
      <c r="K214" s="4"/>
    </row>
    <row r="215" spans="5:11" x14ac:dyDescent="0.2">
      <c r="G215" s="340"/>
      <c r="H215" s="340"/>
      <c r="I215" s="340"/>
      <c r="J215" s="340"/>
      <c r="K215" s="340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2020-2021</vt:lpstr>
      <vt:lpstr>Príjmy 2020-2021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2019-11-26T13:31:35Z</cp:lastPrinted>
  <dcterms:created xsi:type="dcterms:W3CDTF">1997-01-24T11:07:25Z</dcterms:created>
  <dcterms:modified xsi:type="dcterms:W3CDTF">2019-11-26T13:31:56Z</dcterms:modified>
</cp:coreProperties>
</file>