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20\25.06.2020\"/>
    </mc:Choice>
  </mc:AlternateContent>
  <bookViews>
    <workbookView xWindow="0" yWindow="0" windowWidth="17505" windowHeight="6765" activeTab="1"/>
  </bookViews>
  <sheets>
    <sheet name="Výdavky 1-12-2019" sheetId="9" r:id="rId1"/>
    <sheet name="Príjmy 1-12-2019" sheetId="8" r:id="rId2"/>
    <sheet name="Hárok1" sheetId="10" r:id="rId3"/>
  </sheets>
  <calcPr calcId="152511" calcOnSave="0"/>
</workbook>
</file>

<file path=xl/calcChain.xml><?xml version="1.0" encoding="utf-8"?>
<calcChain xmlns="http://schemas.openxmlformats.org/spreadsheetml/2006/main">
  <c r="J487" i="9" l="1"/>
  <c r="F192" i="8" l="1"/>
  <c r="K192" i="8" s="1"/>
  <c r="K193" i="8" s="1"/>
  <c r="F193" i="8" s="1"/>
  <c r="F201" i="8" s="1"/>
  <c r="G617" i="9" s="1"/>
  <c r="G192" i="8"/>
  <c r="L192" i="8" s="1"/>
  <c r="L193" i="8" s="1"/>
  <c r="G193" i="8" s="1"/>
  <c r="G201" i="8" s="1"/>
  <c r="H617" i="9" s="1"/>
  <c r="H192" i="8"/>
  <c r="F178" i="8"/>
  <c r="K178" i="8" s="1"/>
  <c r="K179" i="8" s="1"/>
  <c r="F179" i="8" s="1"/>
  <c r="F200" i="8" s="1"/>
  <c r="G616" i="9" s="1"/>
  <c r="G178" i="8"/>
  <c r="L178" i="8" s="1"/>
  <c r="L179" i="8" s="1"/>
  <c r="G179" i="8" s="1"/>
  <c r="G200" i="8" s="1"/>
  <c r="H616" i="9" s="1"/>
  <c r="H178" i="8"/>
  <c r="F166" i="8"/>
  <c r="K166" i="8" s="1"/>
  <c r="G166" i="8"/>
  <c r="L166" i="8" s="1"/>
  <c r="H166" i="8"/>
  <c r="M166" i="8" s="1"/>
  <c r="F135" i="8"/>
  <c r="K135" i="8" s="1"/>
  <c r="G135" i="8"/>
  <c r="H135" i="8"/>
  <c r="M135" i="8" s="1"/>
  <c r="F122" i="8"/>
  <c r="K122" i="8" s="1"/>
  <c r="G122" i="8"/>
  <c r="L122" i="8" s="1"/>
  <c r="H122" i="8"/>
  <c r="I122" i="8" s="1"/>
  <c r="N122" i="8" s="1"/>
  <c r="F114" i="8"/>
  <c r="K114" i="8" s="1"/>
  <c r="G114" i="8"/>
  <c r="L114" i="8" s="1"/>
  <c r="H114" i="8"/>
  <c r="M114" i="8" s="1"/>
  <c r="F109" i="8"/>
  <c r="K109" i="8" s="1"/>
  <c r="G109" i="8"/>
  <c r="L109" i="8" s="1"/>
  <c r="H109" i="8"/>
  <c r="M109" i="8" s="1"/>
  <c r="F106" i="8"/>
  <c r="K106" i="8" s="1"/>
  <c r="G106" i="8"/>
  <c r="H106" i="8"/>
  <c r="M106" i="8" s="1"/>
  <c r="F77" i="8"/>
  <c r="K77" i="8" s="1"/>
  <c r="G77" i="8"/>
  <c r="H77" i="8"/>
  <c r="M77" i="8" s="1"/>
  <c r="F68" i="8"/>
  <c r="K68" i="8" s="1"/>
  <c r="G68" i="8"/>
  <c r="L68" i="8" s="1"/>
  <c r="H68" i="8"/>
  <c r="M68" i="8" s="1"/>
  <c r="F45" i="8"/>
  <c r="K45" i="8" s="1"/>
  <c r="G45" i="8"/>
  <c r="L45" i="8" s="1"/>
  <c r="H45" i="8"/>
  <c r="M45" i="8" s="1"/>
  <c r="F33" i="8"/>
  <c r="K33" i="8" s="1"/>
  <c r="G33" i="8"/>
  <c r="L33" i="8" s="1"/>
  <c r="H33" i="8"/>
  <c r="M33" i="8" s="1"/>
  <c r="I184" i="8"/>
  <c r="I187" i="8"/>
  <c r="I188" i="8"/>
  <c r="I189" i="8"/>
  <c r="I190" i="8"/>
  <c r="I191" i="8"/>
  <c r="I171" i="8"/>
  <c r="I172" i="8"/>
  <c r="I173" i="8"/>
  <c r="I174" i="8"/>
  <c r="I175" i="8"/>
  <c r="I176" i="8"/>
  <c r="I17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60" i="8"/>
  <c r="I161" i="8"/>
  <c r="I162" i="8"/>
  <c r="I163" i="8"/>
  <c r="I164" i="8"/>
  <c r="I165" i="8"/>
  <c r="I166" i="8"/>
  <c r="N166" i="8" s="1"/>
  <c r="I126" i="8"/>
  <c r="I127" i="8"/>
  <c r="I128" i="8"/>
  <c r="I129" i="8"/>
  <c r="I130" i="8"/>
  <c r="I131" i="8"/>
  <c r="I132" i="8"/>
  <c r="I133" i="8"/>
  <c r="I134" i="8"/>
  <c r="I118" i="8"/>
  <c r="I119" i="8"/>
  <c r="I120" i="8"/>
  <c r="I121" i="8"/>
  <c r="I113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7" i="8"/>
  <c r="I98" i="8"/>
  <c r="I99" i="8"/>
  <c r="I100" i="8"/>
  <c r="I102" i="8"/>
  <c r="I103" i="8"/>
  <c r="I104" i="8"/>
  <c r="I105" i="8"/>
  <c r="I72" i="8"/>
  <c r="I73" i="8"/>
  <c r="I74" i="8"/>
  <c r="I75" i="8"/>
  <c r="I76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36" i="8"/>
  <c r="I37" i="8"/>
  <c r="I38" i="8"/>
  <c r="I39" i="8"/>
  <c r="I40" i="8"/>
  <c r="I41" i="8"/>
  <c r="I42" i="8"/>
  <c r="I43" i="8"/>
  <c r="I44" i="8"/>
  <c r="I32" i="8"/>
  <c r="I183" i="8"/>
  <c r="I170" i="8"/>
  <c r="I137" i="8"/>
  <c r="I125" i="8"/>
  <c r="I117" i="8"/>
  <c r="I108" i="8"/>
  <c r="I79" i="8"/>
  <c r="I71" i="8"/>
  <c r="I49" i="8"/>
  <c r="I35" i="8"/>
  <c r="I31" i="8"/>
  <c r="I28" i="8"/>
  <c r="F29" i="8"/>
  <c r="K29" i="8" s="1"/>
  <c r="G29" i="8"/>
  <c r="L29" i="8" s="1"/>
  <c r="H29" i="8"/>
  <c r="I29" i="8" s="1"/>
  <c r="N29" i="8" s="1"/>
  <c r="E29" i="8"/>
  <c r="G602" i="9"/>
  <c r="M602" i="9" s="1"/>
  <c r="M603" i="9" s="1"/>
  <c r="G603" i="9" s="1"/>
  <c r="G612" i="9" s="1"/>
  <c r="H602" i="9"/>
  <c r="N602" i="9" s="1"/>
  <c r="N603" i="9" s="1"/>
  <c r="H603" i="9" s="1"/>
  <c r="H612" i="9" s="1"/>
  <c r="I602" i="9"/>
  <c r="O602" i="9" s="1"/>
  <c r="O603" i="9" s="1"/>
  <c r="I603" i="9" s="1"/>
  <c r="I612" i="9" s="1"/>
  <c r="G589" i="9"/>
  <c r="M589" i="9" s="1"/>
  <c r="M590" i="9" s="1"/>
  <c r="G590" i="9" s="1"/>
  <c r="G611" i="9" s="1"/>
  <c r="H589" i="9"/>
  <c r="I589" i="9"/>
  <c r="O589" i="9" s="1"/>
  <c r="O590" i="9" s="1"/>
  <c r="I590" i="9" s="1"/>
  <c r="I611" i="9" s="1"/>
  <c r="F589" i="9"/>
  <c r="J539" i="9"/>
  <c r="J540" i="9"/>
  <c r="J542" i="9"/>
  <c r="J543" i="9"/>
  <c r="J544" i="9"/>
  <c r="J545" i="9"/>
  <c r="J546" i="9"/>
  <c r="J547" i="9"/>
  <c r="J548" i="9"/>
  <c r="J549" i="9"/>
  <c r="J550" i="9"/>
  <c r="J551" i="9"/>
  <c r="J553" i="9"/>
  <c r="J554" i="9"/>
  <c r="J555" i="9"/>
  <c r="J556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7" i="9"/>
  <c r="J588" i="9"/>
  <c r="G524" i="9"/>
  <c r="M524" i="9" s="1"/>
  <c r="H524" i="9"/>
  <c r="N524" i="9" s="1"/>
  <c r="I524" i="9"/>
  <c r="O524" i="9" s="1"/>
  <c r="J523" i="9"/>
  <c r="G519" i="9"/>
  <c r="M519" i="9" s="1"/>
  <c r="H519" i="9"/>
  <c r="N519" i="9" s="1"/>
  <c r="I519" i="9"/>
  <c r="O519" i="9" s="1"/>
  <c r="G515" i="9"/>
  <c r="M515" i="9" s="1"/>
  <c r="H515" i="9"/>
  <c r="N515" i="9" s="1"/>
  <c r="I515" i="9"/>
  <c r="O515" i="9" s="1"/>
  <c r="J512" i="9"/>
  <c r="J513" i="9"/>
  <c r="J514" i="9"/>
  <c r="G505" i="9"/>
  <c r="M505" i="9" s="1"/>
  <c r="H505" i="9"/>
  <c r="N505" i="9" s="1"/>
  <c r="I505" i="9"/>
  <c r="G500" i="9"/>
  <c r="M500" i="9" s="1"/>
  <c r="H500" i="9"/>
  <c r="N500" i="9" s="1"/>
  <c r="I500" i="9"/>
  <c r="O500" i="9" s="1"/>
  <c r="G497" i="9"/>
  <c r="M497" i="9" s="1"/>
  <c r="H497" i="9"/>
  <c r="N497" i="9" s="1"/>
  <c r="I497" i="9"/>
  <c r="J495" i="9"/>
  <c r="J496" i="9"/>
  <c r="G492" i="9"/>
  <c r="M492" i="9" s="1"/>
  <c r="H492" i="9"/>
  <c r="N492" i="9" s="1"/>
  <c r="I492" i="9"/>
  <c r="O492" i="9" s="1"/>
  <c r="G476" i="9"/>
  <c r="M476" i="9" s="1"/>
  <c r="H476" i="9"/>
  <c r="N476" i="9" s="1"/>
  <c r="I476" i="9"/>
  <c r="O476" i="9" s="1"/>
  <c r="J477" i="9"/>
  <c r="J478" i="9"/>
  <c r="J479" i="9"/>
  <c r="J480" i="9"/>
  <c r="J481" i="9"/>
  <c r="J482" i="9"/>
  <c r="J483" i="9"/>
  <c r="J484" i="9"/>
  <c r="J485" i="9"/>
  <c r="J486" i="9"/>
  <c r="J488" i="9"/>
  <c r="J489" i="9"/>
  <c r="J490" i="9"/>
  <c r="J491" i="9"/>
  <c r="G472" i="9"/>
  <c r="M472" i="9" s="1"/>
  <c r="H472" i="9"/>
  <c r="N472" i="9" s="1"/>
  <c r="I472" i="9"/>
  <c r="F472" i="9"/>
  <c r="J463" i="9"/>
  <c r="J464" i="9"/>
  <c r="J465" i="9"/>
  <c r="J466" i="9"/>
  <c r="J467" i="9"/>
  <c r="J469" i="9"/>
  <c r="J470" i="9"/>
  <c r="J471" i="9"/>
  <c r="G458" i="9"/>
  <c r="M458" i="9" s="1"/>
  <c r="H458" i="9"/>
  <c r="N458" i="9" s="1"/>
  <c r="I458" i="9"/>
  <c r="O458" i="9" s="1"/>
  <c r="J455" i="9"/>
  <c r="J456" i="9"/>
  <c r="J457" i="9"/>
  <c r="G450" i="9"/>
  <c r="M450" i="9" s="1"/>
  <c r="H450" i="9"/>
  <c r="N450" i="9" s="1"/>
  <c r="I450" i="9"/>
  <c r="J448" i="9"/>
  <c r="J449" i="9"/>
  <c r="G443" i="9"/>
  <c r="M443" i="9" s="1"/>
  <c r="H443" i="9"/>
  <c r="N443" i="9" s="1"/>
  <c r="I443" i="9"/>
  <c r="J441" i="9"/>
  <c r="J442" i="9"/>
  <c r="G436" i="9"/>
  <c r="M436" i="9" s="1"/>
  <c r="H436" i="9"/>
  <c r="N436" i="9" s="1"/>
  <c r="I436" i="9"/>
  <c r="F436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G398" i="9"/>
  <c r="M398" i="9" s="1"/>
  <c r="H398" i="9"/>
  <c r="N398" i="9" s="1"/>
  <c r="I39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6" i="9"/>
  <c r="J387" i="9"/>
  <c r="J389" i="9"/>
  <c r="J390" i="9"/>
  <c r="J391" i="9"/>
  <c r="J392" i="9"/>
  <c r="J394" i="9"/>
  <c r="J395" i="9"/>
  <c r="J396" i="9"/>
  <c r="J397" i="9"/>
  <c r="G364" i="9"/>
  <c r="M364" i="9" s="1"/>
  <c r="H364" i="9"/>
  <c r="N364" i="9" s="1"/>
  <c r="I364" i="9"/>
  <c r="G359" i="9"/>
  <c r="M359" i="9" s="1"/>
  <c r="H359" i="9"/>
  <c r="N359" i="9" s="1"/>
  <c r="I359" i="9"/>
  <c r="O359" i="9" s="1"/>
  <c r="F359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6" i="9"/>
  <c r="J307" i="9"/>
  <c r="J308" i="9"/>
  <c r="J309" i="9"/>
  <c r="J310" i="9"/>
  <c r="J311" i="9"/>
  <c r="J312" i="9"/>
  <c r="J313" i="9"/>
  <c r="J314" i="9"/>
  <c r="J315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4" i="9"/>
  <c r="J345" i="9"/>
  <c r="J346" i="9"/>
  <c r="J347" i="9"/>
  <c r="J348" i="9"/>
  <c r="J349" i="9"/>
  <c r="J355" i="9"/>
  <c r="J356" i="9"/>
  <c r="J357" i="9"/>
  <c r="J358" i="9"/>
  <c r="G280" i="9"/>
  <c r="M280" i="9" s="1"/>
  <c r="H280" i="9"/>
  <c r="N280" i="9" s="1"/>
  <c r="I280" i="9"/>
  <c r="F280" i="9"/>
  <c r="J275" i="9"/>
  <c r="J276" i="9"/>
  <c r="J277" i="9"/>
  <c r="J278" i="9"/>
  <c r="J279" i="9"/>
  <c r="G270" i="9"/>
  <c r="M270" i="9" s="1"/>
  <c r="H270" i="9"/>
  <c r="N270" i="9" s="1"/>
  <c r="I270" i="9"/>
  <c r="J243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G238" i="9"/>
  <c r="M238" i="9" s="1"/>
  <c r="H238" i="9"/>
  <c r="N238" i="9" s="1"/>
  <c r="I238" i="9"/>
  <c r="J236" i="9"/>
  <c r="J237" i="9"/>
  <c r="G231" i="9"/>
  <c r="M231" i="9" s="1"/>
  <c r="H231" i="9"/>
  <c r="N231" i="9" s="1"/>
  <c r="I231" i="9"/>
  <c r="O231" i="9" s="1"/>
  <c r="J227" i="9"/>
  <c r="J228" i="9"/>
  <c r="J229" i="9"/>
  <c r="J230" i="9"/>
  <c r="G222" i="9"/>
  <c r="M222" i="9" s="1"/>
  <c r="H222" i="9"/>
  <c r="N222" i="9" s="1"/>
  <c r="I222" i="9"/>
  <c r="F222" i="9"/>
  <c r="J201" i="9"/>
  <c r="J202" i="9"/>
  <c r="J203" i="9"/>
  <c r="J204" i="9"/>
  <c r="J205" i="9"/>
  <c r="J206" i="9"/>
  <c r="J207" i="9"/>
  <c r="J208" i="9"/>
  <c r="J209" i="9"/>
  <c r="J211" i="9"/>
  <c r="J212" i="9"/>
  <c r="J213" i="9"/>
  <c r="J214" i="9"/>
  <c r="J215" i="9"/>
  <c r="J216" i="9"/>
  <c r="J217" i="9"/>
  <c r="J218" i="9"/>
  <c r="G193" i="9"/>
  <c r="M193" i="9" s="1"/>
  <c r="H193" i="9"/>
  <c r="N193" i="9" s="1"/>
  <c r="I193" i="9"/>
  <c r="O193" i="9" s="1"/>
  <c r="J184" i="9"/>
  <c r="J186" i="9"/>
  <c r="J187" i="9"/>
  <c r="J188" i="9"/>
  <c r="J189" i="9"/>
  <c r="J190" i="9"/>
  <c r="J191" i="9"/>
  <c r="J192" i="9"/>
  <c r="G180" i="9"/>
  <c r="M180" i="9" s="1"/>
  <c r="H180" i="9"/>
  <c r="N180" i="9" s="1"/>
  <c r="I180" i="9"/>
  <c r="O180" i="9" s="1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4" i="9"/>
  <c r="J175" i="9"/>
  <c r="J176" i="9"/>
  <c r="J177" i="9"/>
  <c r="G152" i="9"/>
  <c r="M152" i="9" s="1"/>
  <c r="H152" i="9"/>
  <c r="N152" i="9" s="1"/>
  <c r="I152" i="9"/>
  <c r="O152" i="9" s="1"/>
  <c r="J138" i="9"/>
  <c r="J139" i="9"/>
  <c r="J140" i="9"/>
  <c r="J141" i="9"/>
  <c r="J142" i="9"/>
  <c r="J143" i="9"/>
  <c r="J145" i="9"/>
  <c r="J146" i="9"/>
  <c r="J147" i="9"/>
  <c r="J148" i="9"/>
  <c r="J149" i="9"/>
  <c r="J150" i="9"/>
  <c r="G134" i="9"/>
  <c r="M134" i="9" s="1"/>
  <c r="H134" i="9"/>
  <c r="N134" i="9" s="1"/>
  <c r="I134" i="9"/>
  <c r="F134" i="9"/>
  <c r="J133" i="9"/>
  <c r="G128" i="9"/>
  <c r="M128" i="9" s="1"/>
  <c r="H128" i="9"/>
  <c r="N128" i="9" s="1"/>
  <c r="I128" i="9"/>
  <c r="J123" i="9"/>
  <c r="J124" i="9"/>
  <c r="J125" i="9"/>
  <c r="J126" i="9"/>
  <c r="J127" i="9"/>
  <c r="G117" i="9"/>
  <c r="M117" i="9" s="1"/>
  <c r="H117" i="9"/>
  <c r="N117" i="9" s="1"/>
  <c r="I117" i="9"/>
  <c r="J115" i="9"/>
  <c r="J116" i="9"/>
  <c r="G112" i="9"/>
  <c r="M112" i="9" s="1"/>
  <c r="H112" i="9"/>
  <c r="N112" i="9" s="1"/>
  <c r="I112" i="9"/>
  <c r="J103" i="9"/>
  <c r="J104" i="9"/>
  <c r="J105" i="9"/>
  <c r="J106" i="9"/>
  <c r="J107" i="9"/>
  <c r="J108" i="9"/>
  <c r="J109" i="9"/>
  <c r="J110" i="9"/>
  <c r="G99" i="9"/>
  <c r="M99" i="9" s="1"/>
  <c r="H99" i="9"/>
  <c r="N99" i="9" s="1"/>
  <c r="I99" i="9"/>
  <c r="J97" i="9"/>
  <c r="J98" i="9"/>
  <c r="G94" i="9"/>
  <c r="M94" i="9" s="1"/>
  <c r="H94" i="9"/>
  <c r="N94" i="9" s="1"/>
  <c r="I94" i="9"/>
  <c r="O94" i="9" s="1"/>
  <c r="J87" i="9"/>
  <c r="J88" i="9"/>
  <c r="J89" i="9"/>
  <c r="J90" i="9"/>
  <c r="J91" i="9"/>
  <c r="J92" i="9"/>
  <c r="J93" i="9"/>
  <c r="G83" i="9"/>
  <c r="H83" i="9"/>
  <c r="I83" i="9"/>
  <c r="F83" i="9"/>
  <c r="J82" i="9"/>
  <c r="J596" i="9"/>
  <c r="J597" i="9"/>
  <c r="J598" i="9"/>
  <c r="J599" i="9"/>
  <c r="J600" i="9"/>
  <c r="J601" i="9"/>
  <c r="J595" i="9"/>
  <c r="J521" i="9"/>
  <c r="J518" i="9"/>
  <c r="J511" i="9"/>
  <c r="J504" i="9"/>
  <c r="J499" i="9"/>
  <c r="J494" i="9"/>
  <c r="J475" i="9"/>
  <c r="J462" i="9"/>
  <c r="J454" i="9"/>
  <c r="J447" i="9"/>
  <c r="J440" i="9"/>
  <c r="J402" i="9"/>
  <c r="J368" i="9"/>
  <c r="J363" i="9"/>
  <c r="J284" i="9"/>
  <c r="J274" i="9"/>
  <c r="J242" i="9"/>
  <c r="J235" i="9"/>
  <c r="J226" i="9"/>
  <c r="J200" i="9"/>
  <c r="J183" i="9"/>
  <c r="J155" i="9"/>
  <c r="J137" i="9"/>
  <c r="J132" i="9"/>
  <c r="J122" i="9"/>
  <c r="J114" i="9"/>
  <c r="J102" i="9"/>
  <c r="J96" i="9"/>
  <c r="J86" i="9"/>
  <c r="J81" i="9"/>
  <c r="H76" i="9"/>
  <c r="N76" i="9" s="1"/>
  <c r="I76" i="9"/>
  <c r="O76" i="9" s="1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6" i="9"/>
  <c r="J67" i="9"/>
  <c r="J68" i="9"/>
  <c r="J69" i="9"/>
  <c r="J70" i="9"/>
  <c r="J71" i="9"/>
  <c r="J72" i="9"/>
  <c r="J73" i="9"/>
  <c r="J74" i="9"/>
  <c r="J75" i="9"/>
  <c r="J12" i="9"/>
  <c r="J612" i="9" l="1"/>
  <c r="J364" i="9"/>
  <c r="P364" i="9" s="1"/>
  <c r="P524" i="9"/>
  <c r="J497" i="9"/>
  <c r="P497" i="9" s="1"/>
  <c r="I114" i="8"/>
  <c r="N114" i="8" s="1"/>
  <c r="J515" i="9"/>
  <c r="P515" i="9" s="1"/>
  <c r="J589" i="9"/>
  <c r="P589" i="9" s="1"/>
  <c r="P590" i="9" s="1"/>
  <c r="J443" i="9"/>
  <c r="P443" i="9" s="1"/>
  <c r="J458" i="9"/>
  <c r="P458" i="9" s="1"/>
  <c r="J472" i="9"/>
  <c r="P472" i="9" s="1"/>
  <c r="J500" i="9"/>
  <c r="P500" i="9" s="1"/>
  <c r="J505" i="9"/>
  <c r="P505" i="9" s="1"/>
  <c r="J359" i="9"/>
  <c r="P359" i="9" s="1"/>
  <c r="J492" i="9"/>
  <c r="P492" i="9" s="1"/>
  <c r="J476" i="9"/>
  <c r="P476" i="9" s="1"/>
  <c r="N589" i="9"/>
  <c r="N590" i="9" s="1"/>
  <c r="H590" i="9" s="1"/>
  <c r="H611" i="9" s="1"/>
  <c r="J611" i="9" s="1"/>
  <c r="O472" i="9"/>
  <c r="J519" i="9"/>
  <c r="P519" i="9" s="1"/>
  <c r="I135" i="8"/>
  <c r="N135" i="8" s="1"/>
  <c r="O497" i="9"/>
  <c r="O505" i="9"/>
  <c r="J450" i="9"/>
  <c r="P450" i="9" s="1"/>
  <c r="O450" i="9"/>
  <c r="J524" i="9"/>
  <c r="I192" i="8"/>
  <c r="N192" i="8" s="1"/>
  <c r="M192" i="8"/>
  <c r="M193" i="8" s="1"/>
  <c r="H193" i="8" s="1"/>
  <c r="H201" i="8" s="1"/>
  <c r="L135" i="8"/>
  <c r="I178" i="8"/>
  <c r="N178" i="8" s="1"/>
  <c r="K167" i="8"/>
  <c r="F167" i="8" s="1"/>
  <c r="F199" i="8" s="1"/>
  <c r="M122" i="8"/>
  <c r="M178" i="8"/>
  <c r="M179" i="8" s="1"/>
  <c r="I77" i="8"/>
  <c r="N77" i="8" s="1"/>
  <c r="I68" i="8"/>
  <c r="N68" i="8" s="1"/>
  <c r="I33" i="8"/>
  <c r="N33" i="8" s="1"/>
  <c r="I109" i="8"/>
  <c r="N109" i="8" s="1"/>
  <c r="I106" i="8"/>
  <c r="N106" i="8" s="1"/>
  <c r="L77" i="8"/>
  <c r="L106" i="8"/>
  <c r="I45" i="8"/>
  <c r="N45" i="8" s="1"/>
  <c r="M29" i="8"/>
  <c r="O364" i="9"/>
  <c r="J398" i="9"/>
  <c r="P398" i="9" s="1"/>
  <c r="O398" i="9"/>
  <c r="J436" i="9"/>
  <c r="P436" i="9" s="1"/>
  <c r="O436" i="9"/>
  <c r="O443" i="9"/>
  <c r="J270" i="9"/>
  <c r="P270" i="9" s="1"/>
  <c r="J193" i="9"/>
  <c r="P193" i="9" s="1"/>
  <c r="J280" i="9"/>
  <c r="P280" i="9" s="1"/>
  <c r="J152" i="9"/>
  <c r="J222" i="9"/>
  <c r="P222" i="9" s="1"/>
  <c r="J238" i="9"/>
  <c r="P238" i="9" s="1"/>
  <c r="O270" i="9"/>
  <c r="J180" i="9"/>
  <c r="P180" i="9" s="1"/>
  <c r="O238" i="9"/>
  <c r="O280" i="9"/>
  <c r="J117" i="9"/>
  <c r="P117" i="9" s="1"/>
  <c r="J128" i="9"/>
  <c r="P128" i="9" s="1"/>
  <c r="J134" i="9"/>
  <c r="P134" i="9" s="1"/>
  <c r="O134" i="9"/>
  <c r="J231" i="9"/>
  <c r="P231" i="9" s="1"/>
  <c r="O128" i="9"/>
  <c r="J94" i="9"/>
  <c r="P94" i="9" s="1"/>
  <c r="O222" i="9"/>
  <c r="J602" i="9"/>
  <c r="P602" i="9" s="1"/>
  <c r="P603" i="9" s="1"/>
  <c r="J83" i="9"/>
  <c r="J99" i="9"/>
  <c r="P99" i="9" s="1"/>
  <c r="J112" i="9"/>
  <c r="P112" i="9" s="1"/>
  <c r="O117" i="9"/>
  <c r="J76" i="9"/>
  <c r="P76" i="9" s="1"/>
  <c r="O112" i="9"/>
  <c r="O99" i="9"/>
  <c r="F492" i="9"/>
  <c r="F180" i="9"/>
  <c r="F152" i="9"/>
  <c r="F112" i="9"/>
  <c r="E192" i="8"/>
  <c r="E135" i="8"/>
  <c r="N179" i="8" l="1"/>
  <c r="H179" i="8"/>
  <c r="H200" i="8" s="1"/>
  <c r="G615" i="9"/>
  <c r="G618" i="9" s="1"/>
  <c r="F202" i="8"/>
  <c r="I617" i="9"/>
  <c r="J617" i="9" s="1"/>
  <c r="I201" i="8"/>
  <c r="L167" i="8"/>
  <c r="G167" i="8" s="1"/>
  <c r="G199" i="8" s="1"/>
  <c r="M167" i="8"/>
  <c r="I616" i="9" l="1"/>
  <c r="J616" i="9" s="1"/>
  <c r="I200" i="8"/>
  <c r="H615" i="9"/>
  <c r="I199" i="8"/>
  <c r="G202" i="8"/>
  <c r="H167" i="8"/>
  <c r="H199" i="8" s="1"/>
  <c r="N167" i="8"/>
  <c r="J590" i="9"/>
  <c r="G76" i="9"/>
  <c r="M76" i="9" s="1"/>
  <c r="I615" i="9" l="1"/>
  <c r="I618" i="9" s="1"/>
  <c r="H202" i="8"/>
  <c r="I202" i="8" s="1"/>
  <c r="H618" i="9"/>
  <c r="F193" i="9"/>
  <c r="L193" i="9" s="1"/>
  <c r="F99" i="9"/>
  <c r="J615" i="9" l="1"/>
  <c r="J618" i="9"/>
  <c r="F500" i="9"/>
  <c r="F398" i="9" l="1"/>
  <c r="F270" i="9"/>
  <c r="F231" i="9"/>
  <c r="F128" i="9"/>
  <c r="F515" i="9" l="1"/>
  <c r="F524" i="9"/>
  <c r="F519" i="9"/>
  <c r="F443" i="9"/>
  <c r="F364" i="9" l="1"/>
  <c r="F238" i="9"/>
  <c r="F497" i="9"/>
  <c r="F476" i="9"/>
  <c r="F117" i="9"/>
  <c r="F450" i="9" l="1"/>
  <c r="F602" i="9"/>
  <c r="F505" i="9"/>
  <c r="F458" i="9"/>
  <c r="F94" i="9" l="1"/>
  <c r="F76" i="9"/>
  <c r="L472" i="9" l="1"/>
  <c r="L443" i="9" l="1"/>
  <c r="L436" i="9"/>
  <c r="L398" i="9"/>
  <c r="L359" i="9"/>
  <c r="L280" i="9"/>
  <c r="L270" i="9"/>
  <c r="L222" i="9"/>
  <c r="L180" i="9"/>
  <c r="L152" i="9"/>
  <c r="L128" i="9"/>
  <c r="L112" i="9"/>
  <c r="L94" i="9"/>
  <c r="L76" i="9"/>
  <c r="E114" i="8"/>
  <c r="E109" i="8"/>
  <c r="E106" i="8" l="1"/>
  <c r="E178" i="8" l="1"/>
  <c r="E166" i="8"/>
  <c r="E122" i="8"/>
  <c r="E77" i="8"/>
  <c r="E68" i="8"/>
  <c r="E45" i="8"/>
  <c r="E33" i="8"/>
  <c r="L602" i="9"/>
  <c r="L589" i="9"/>
  <c r="L590" i="9" s="1"/>
  <c r="F590" i="9" s="1"/>
  <c r="F611" i="9" s="1"/>
  <c r="L524" i="9"/>
  <c r="L519" i="9"/>
  <c r="L515" i="9"/>
  <c r="L505" i="9"/>
  <c r="L500" i="9"/>
  <c r="L497" i="9"/>
  <c r="L492" i="9"/>
  <c r="L476" i="9"/>
  <c r="L458" i="9"/>
  <c r="L450" i="9"/>
  <c r="L364" i="9"/>
  <c r="L238" i="9"/>
  <c r="L231" i="9"/>
  <c r="L134" i="9"/>
  <c r="L117" i="9"/>
  <c r="L99" i="9"/>
  <c r="L83" i="9"/>
  <c r="L603" i="9" l="1"/>
  <c r="F603" i="9" s="1"/>
  <c r="F612" i="9" s="1"/>
  <c r="L525" i="9"/>
  <c r="F525" i="9" s="1"/>
  <c r="F610" i="9" s="1"/>
  <c r="F613" i="9" s="1"/>
  <c r="J135" i="8"/>
  <c r="J29" i="8" l="1"/>
  <c r="J192" i="8" l="1"/>
  <c r="J193" i="8" s="1"/>
  <c r="E193" i="8" s="1"/>
  <c r="E201" i="8" s="1"/>
  <c r="F617" i="9" s="1"/>
  <c r="J178" i="8"/>
  <c r="J179" i="8" s="1"/>
  <c r="E179" i="8" s="1"/>
  <c r="E200" i="8" s="1"/>
  <c r="F616" i="9" s="1"/>
  <c r="J166" i="8"/>
  <c r="J122" i="8"/>
  <c r="J106" i="8"/>
  <c r="M83" i="9"/>
  <c r="M525" i="9" s="1"/>
  <c r="G525" i="9" s="1"/>
  <c r="G610" i="9" s="1"/>
  <c r="G613" i="9" s="1"/>
  <c r="G620" i="9" s="1"/>
  <c r="N193" i="8" l="1"/>
  <c r="I179" i="8"/>
  <c r="I193" i="8"/>
  <c r="P152" i="9"/>
  <c r="P83" i="9"/>
  <c r="J603" i="9" l="1"/>
  <c r="O83" i="9" l="1"/>
  <c r="O525" i="9" s="1"/>
  <c r="I525" i="9" l="1"/>
  <c r="N83" i="9"/>
  <c r="N525" i="9" s="1"/>
  <c r="H525" i="9" s="1"/>
  <c r="H610" i="9" l="1"/>
  <c r="H613" i="9" s="1"/>
  <c r="P525" i="9"/>
  <c r="I610" i="9"/>
  <c r="J525" i="9"/>
  <c r="J114" i="8"/>
  <c r="J109" i="8"/>
  <c r="J77" i="8"/>
  <c r="J68" i="8"/>
  <c r="J45" i="8"/>
  <c r="J33" i="8"/>
  <c r="I613" i="9" l="1"/>
  <c r="I620" i="9" s="1"/>
  <c r="J610" i="9"/>
  <c r="H620" i="9"/>
  <c r="I167" i="8"/>
  <c r="J613" i="9" l="1"/>
  <c r="J167" i="8"/>
  <c r="E167" i="8" s="1"/>
  <c r="E199" i="8" s="1"/>
  <c r="F615" i="9" s="1"/>
  <c r="F618" i="9" s="1"/>
  <c r="F620" i="9" s="1"/>
  <c r="E202" i="8" l="1"/>
</calcChain>
</file>

<file path=xl/sharedStrings.xml><?xml version="1.0" encoding="utf-8"?>
<sst xmlns="http://schemas.openxmlformats.org/spreadsheetml/2006/main" count="1366" uniqueCount="1078">
  <si>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</si>
  <si>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</si>
  <si>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</si>
  <si>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</si>
  <si>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</si>
  <si>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</si>
  <si>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</si>
  <si>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</si>
  <si>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</si>
  <si>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</si>
  <si>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</si>
  <si>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</si>
  <si>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</si>
  <si>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</si>
  <si>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</si>
  <si>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</si>
  <si>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</si>
  <si>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</si>
  <si>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</si>
  <si>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</si>
  <si>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</si>
  <si>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</si>
  <si>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</si>
  <si>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</si>
  <si>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</si>
  <si>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</si>
  <si>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</si>
  <si>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</si>
  <si>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</si>
  <si>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</si>
  <si>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</si>
  <si>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</si>
  <si>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</si>
  <si>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</si>
  <si>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</si>
  <si>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</si>
  <si>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</si>
  <si>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</si>
  <si>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</si>
  <si>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</si>
  <si>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</si>
  <si>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</si>
  <si>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</si>
  <si>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</si>
  <si>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</si>
  <si>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</si>
  <si>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</si>
  <si>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</si>
  <si>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</si>
  <si>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</si>
  <si>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</si>
  <si>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</si>
  <si>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</si>
  <si>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</si>
  <si>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</si>
  <si>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</si>
  <si>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</si>
  <si>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</si>
  <si>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</si>
  <si>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</si>
  <si>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</si>
  <si>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</si>
  <si>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</si>
  <si>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</si>
  <si>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</si>
  <si>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</si>
  <si>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</si>
  <si>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</si>
  <si>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</si>
  <si>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</si>
  <si>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</si>
  <si>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</si>
  <si>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</si>
  <si>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</si>
  <si>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</si>
  <si>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</si>
  <si>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</si>
  <si>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</si>
  <si>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</si>
  <si>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</si>
  <si>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</si>
  <si>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</si>
  <si>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</si>
  <si>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</si>
  <si>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</si>
  <si>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</si>
  <si>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</si>
  <si>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</si>
  <si>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</si>
  <si>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</si>
  <si>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</si>
  <si>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</si>
  <si>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</si>
  <si>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</si>
  <si>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</si>
  <si>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</si>
  <si>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</si>
  <si>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</si>
  <si>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</si>
  <si>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</si>
  <si>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</si>
  <si>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</si>
  <si>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</si>
  <si>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</si>
  <si>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</si>
  <si>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</si>
  <si>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</si>
  <si>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</si>
  <si>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</si>
  <si>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</si>
  <si>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</si>
  <si>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</si>
  <si>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</si>
  <si>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</si>
  <si>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</si>
  <si>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</si>
  <si>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</si>
  <si>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</si>
  <si>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</si>
  <si>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</si>
  <si>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</si>
  <si>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</si>
  <si>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</si>
  <si>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</si>
  <si>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</si>
  <si>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</si>
  <si>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</si>
  <si>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</si>
  <si>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</si>
  <si>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</si>
  <si>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</si>
  <si>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</si>
  <si>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</si>
  <si>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</si>
  <si>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</si>
  <si>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</si>
  <si>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</si>
  <si>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</si>
  <si>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</si>
  <si>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</si>
  <si>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</si>
  <si>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</si>
  <si>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</si>
  <si>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</si>
  <si>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</si>
  <si>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</si>
  <si>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</si>
  <si>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</si>
  <si>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</si>
  <si>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</si>
  <si>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</si>
  <si>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</si>
  <si>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</si>
  <si>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</si>
  <si>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</si>
  <si>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</si>
  <si>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</si>
  <si>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</si>
  <si>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</si>
  <si>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</si>
  <si>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</si>
  <si>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</si>
  <si>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</si>
  <si>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</si>
  <si>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</si>
  <si>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</si>
  <si>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</si>
  <si>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</si>
  <si>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</si>
  <si>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</si>
  <si>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</si>
  <si>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</si>
  <si>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</si>
  <si>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</si>
  <si>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</si>
  <si>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</si>
  <si>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</si>
  <si>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</si>
  <si>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</si>
  <si>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</si>
  <si>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</si>
  <si>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</si>
  <si>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</si>
  <si>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</si>
  <si>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</si>
  <si>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</si>
  <si>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</si>
  <si>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</si>
  <si>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</si>
  <si>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</si>
  <si>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</si>
  <si>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</si>
  <si>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</si>
  <si>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</si>
  <si>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</si>
  <si>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</si>
  <si>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</si>
  <si>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</si>
  <si>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>212003-03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</si>
  <si>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</si>
  <si>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</si>
  <si>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</si>
  <si>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</si>
  <si>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</si>
  <si>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</si>
  <si>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</si>
  <si>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</si>
  <si>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</si>
  <si>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</si>
  <si>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</si>
  <si>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</si>
  <si>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</si>
  <si>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</si>
  <si>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>Kult.dom  HH-material na prevádzku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</si>
  <si>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</si>
  <si>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</si>
  <si>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</si>
  <si>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</si>
  <si>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</si>
  <si>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</si>
  <si>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>133013-04</t>
  </si>
  <si>
    <t xml:space="preserve">Vývoz všetkého druhu odpadu-veľkoobjemové kontajnery-prepravné </t>
  </si>
  <si>
    <t>631001-1</t>
  </si>
  <si>
    <t>223001-02</t>
  </si>
  <si>
    <t>223001-03</t>
  </si>
  <si>
    <t>223001-06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</si>
  <si>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</si>
  <si>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</si>
  <si>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</si>
  <si>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</si>
  <si>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</si>
  <si>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</si>
  <si>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>Miestny poplatok za znečisťovanie ovzdušia</t>
  </si>
  <si>
    <t xml:space="preserve">Úroky z účtov finančného hospodárenia </t>
  </si>
  <si>
    <t>Ostatné príjjmy-3% z výťažkov-zábavných hracích prístrojov</t>
  </si>
  <si>
    <t xml:space="preserve">Refundácia mzdy skladníka CO 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</si>
  <si>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</si>
  <si>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</si>
  <si>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</si>
  <si>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</si>
  <si>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</si>
  <si>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</si>
  <si>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</si>
  <si>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</si>
  <si>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</si>
  <si>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</si>
  <si>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</si>
  <si>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</si>
  <si>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</si>
  <si>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</si>
  <si>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</si>
  <si>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</si>
  <si>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</si>
  <si>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</si>
  <si>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</si>
  <si>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</si>
  <si>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</si>
  <si>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</si>
  <si>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</si>
  <si>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</si>
  <si>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</si>
  <si>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</si>
  <si>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</si>
  <si>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</si>
  <si>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</si>
  <si>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</si>
  <si>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</si>
  <si>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</si>
  <si>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</si>
  <si>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</si>
  <si>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</si>
  <si>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</si>
  <si>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</si>
  <si>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</si>
  <si>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</si>
  <si>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</si>
  <si>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</si>
  <si>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</si>
  <si>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</si>
  <si>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</si>
  <si>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</si>
  <si>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</si>
  <si>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</si>
  <si>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</si>
  <si>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</si>
  <si>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</si>
  <si>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</si>
  <si>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</si>
  <si>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</si>
  <si>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</si>
  <si>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</si>
  <si>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</si>
  <si>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</si>
  <si>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</si>
  <si>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</si>
  <si>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</si>
  <si>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</si>
  <si>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</si>
  <si>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</si>
  <si>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</si>
  <si>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</si>
  <si>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</si>
  <si>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Súdne a iné poplatky,popl.STK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</si>
  <si>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</si>
  <si>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</si>
  <si>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</si>
  <si>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</si>
  <si>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</si>
  <si>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</si>
  <si>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</si>
  <si>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</si>
  <si>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</si>
  <si>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</si>
  <si>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</si>
  <si>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</si>
  <si>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</si>
  <si>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</si>
  <si>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</si>
  <si>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</si>
  <si>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</si>
  <si>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</si>
  <si>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</si>
  <si>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</si>
  <si>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</si>
  <si>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</si>
  <si>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</si>
  <si>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</si>
  <si>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</si>
  <si>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</si>
  <si>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</si>
  <si>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</si>
  <si>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</si>
  <si>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</si>
  <si>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</si>
  <si>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</si>
  <si>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</si>
  <si>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</si>
  <si>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</si>
  <si>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</si>
  <si>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</si>
  <si>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</si>
  <si>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</si>
  <si>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</si>
  <si>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</si>
  <si>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</si>
  <si>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</si>
  <si>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</si>
  <si>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</si>
  <si>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</si>
  <si>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</si>
  <si>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</si>
  <si>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</si>
  <si>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</si>
  <si>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</si>
  <si>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</si>
  <si>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</si>
  <si>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</si>
  <si>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</si>
  <si>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</si>
  <si>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</si>
  <si>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</si>
  <si>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</si>
  <si>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</si>
  <si>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</si>
  <si>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</si>
  <si>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</si>
  <si>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</si>
  <si>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</si>
  <si>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</si>
  <si>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</si>
  <si>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</si>
  <si>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</si>
  <si>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</si>
  <si>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</si>
  <si>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</si>
  <si>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</si>
  <si>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</si>
  <si>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</si>
  <si>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</si>
  <si>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</si>
  <si>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</si>
  <si>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</si>
  <si>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</si>
  <si>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</si>
  <si>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</si>
  <si>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</si>
  <si>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</si>
  <si>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</si>
  <si>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</si>
  <si>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</si>
  <si>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</si>
  <si>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</si>
  <si>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</si>
  <si>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</si>
  <si>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</si>
  <si>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</si>
  <si>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</si>
  <si>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</si>
  <si>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</si>
  <si>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</si>
  <si>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</si>
  <si>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</si>
  <si>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</si>
  <si>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</si>
  <si>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</si>
  <si>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</si>
  <si>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</si>
  <si>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</si>
  <si>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</si>
  <si>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</si>
  <si>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</si>
  <si>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</si>
  <si>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</si>
  <si>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</si>
  <si>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</si>
  <si>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</si>
  <si>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</si>
  <si>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Správa OcU-sociálne-dohoda o prac.činnosti </t>
  </si>
  <si>
    <t>Správa OcU-sociálne-odvody z dohody o prac.činn.</t>
  </si>
  <si>
    <t xml:space="preserve">CO- odvody z dohody- skladníka 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</si>
  <si>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</si>
  <si>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</si>
  <si>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</si>
  <si>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</si>
  <si>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</si>
  <si>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</si>
  <si>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</si>
  <si>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</si>
  <si>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Kód zdroja 111- finančné prostriedky poskytnuté zo štátneho rozpočtu prostredníctvom transferov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</si>
  <si>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</si>
  <si>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</si>
  <si>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</si>
  <si>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</si>
  <si>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</si>
  <si>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</si>
  <si>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</si>
  <si>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</si>
  <si>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</si>
  <si>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</si>
  <si>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</si>
  <si>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</si>
  <si>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</si>
  <si>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</si>
  <si>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</si>
  <si>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</si>
  <si>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</si>
  <si>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</si>
  <si>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</si>
  <si>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</si>
  <si>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</si>
  <si>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</si>
  <si>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</si>
  <si>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</si>
  <si>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</si>
  <si>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</si>
  <si>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</si>
  <si>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</si>
  <si>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</si>
  <si>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</si>
  <si>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</si>
  <si>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</si>
  <si>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</si>
  <si>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</si>
  <si>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</si>
  <si>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</si>
  <si>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</si>
  <si>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</si>
  <si>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</si>
  <si>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</si>
  <si>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</si>
  <si>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</si>
  <si>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</si>
  <si>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</si>
  <si>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</si>
  <si>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</si>
  <si>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</si>
  <si>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</si>
  <si>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</si>
  <si>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</si>
  <si>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</si>
  <si>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</si>
  <si>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</si>
  <si>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</si>
  <si>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20 b.j.II.etapa č.247-materiál na opravy</t>
  </si>
  <si>
    <t>634004-03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</si>
  <si>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</si>
  <si>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</si>
  <si>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</si>
  <si>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</si>
  <si>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</si>
  <si>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</si>
  <si>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</si>
  <si>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</si>
  <si>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</si>
  <si>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</si>
  <si>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</si>
  <si>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</si>
  <si>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</si>
  <si>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</si>
  <si>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</si>
  <si>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</si>
  <si>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</si>
  <si>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</si>
  <si>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</si>
  <si>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</si>
  <si>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</si>
  <si>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</si>
  <si>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</si>
  <si>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</si>
  <si>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</si>
  <si>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</si>
  <si>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</si>
  <si>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</si>
  <si>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</si>
  <si>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</si>
  <si>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</si>
  <si>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</si>
  <si>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</si>
  <si>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</si>
  <si>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</si>
  <si>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</si>
  <si>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</si>
  <si>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</si>
  <si>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</si>
  <si>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</si>
  <si>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</si>
  <si>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</si>
  <si>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</si>
  <si>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</si>
  <si>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</si>
  <si>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</si>
  <si>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</si>
  <si>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</si>
  <si>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</si>
  <si>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</si>
  <si>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</si>
  <si>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</si>
  <si>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212003-14</t>
  </si>
  <si>
    <t>Megawaste-prenájom starej skládky TKO</t>
  </si>
  <si>
    <t>223001-62</t>
  </si>
  <si>
    <t>312012-59</t>
  </si>
  <si>
    <t>PK-ZŠ-príspevok na učebnice-nenormatívne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</si>
  <si>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</si>
  <si>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</si>
  <si>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</si>
  <si>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</si>
  <si>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</si>
  <si>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</si>
  <si>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</si>
  <si>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</si>
  <si>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</si>
  <si>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Posudky,revízie</t>
  </si>
  <si>
    <t>637026-02</t>
  </si>
  <si>
    <t>01,1,1</t>
  </si>
  <si>
    <t>Požiar.ochrana LR-občerstvenie pre deti na MDD</t>
  </si>
  <si>
    <t>637001-01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</si>
  <si>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</si>
  <si>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</si>
  <si>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</si>
  <si>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</si>
  <si>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</si>
  <si>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Detské ihriská- materiál</t>
  </si>
  <si>
    <t xml:space="preserve">Znalecké posudky -usporiadanie vlastníckych práv </t>
  </si>
  <si>
    <t>Style Karate Lednické Rovne-príspevok-nákup šport.súpravy, kimoná</t>
  </si>
  <si>
    <t>633006-07</t>
  </si>
  <si>
    <t>Slov.zväz protifašis-bojov.LR-príspevok</t>
  </si>
  <si>
    <t>Style Karate Lednické Rovne-príspevok-prenájom telocvične-na učilišti</t>
  </si>
  <si>
    <t>KD HH-voda,el.energ., vrátane prevádzky obchodu potravín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</si>
  <si>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</si>
  <si>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</si>
  <si>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</si>
  <si>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</si>
  <si>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</si>
  <si>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>09,1,1,1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</si>
  <si>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</si>
  <si>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</si>
  <si>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</si>
  <si>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</si>
  <si>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</si>
  <si>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Boxklub LR-prenájom priestorov KD LR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</si>
  <si>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</si>
  <si>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</si>
  <si>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</si>
  <si>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                   - VARES, odberné miesta-e.energia TKR</t>
  </si>
  <si>
    <t>Kód zdroja 1318- prebytok hospodárenia za uplynulý rok-nevyčerpané dotácie</t>
  </si>
  <si>
    <t>Kód zdroja 46- iné zdroje-prebytok hospodárenia za uplynulý rok</t>
  </si>
  <si>
    <t>Prefakturácia-znalecké posudky pri predaj kolkov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</si>
  <si>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</si>
  <si>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</si>
  <si>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</si>
  <si>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</si>
  <si>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</si>
  <si>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</si>
  <si>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</si>
  <si>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</si>
  <si>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</si>
  <si>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</si>
  <si>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</si>
  <si>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</si>
  <si>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Material-na opravy v obci, inf.tabule</t>
  </si>
  <si>
    <t>637004-01</t>
  </si>
  <si>
    <t>20 b.j.II.etapa č.247-deratizácia v budove</t>
  </si>
  <si>
    <t>20 b.j.II.etapa č.248-deratizácia v budove</t>
  </si>
  <si>
    <t>Zeleň-nákup techniky,píla,kosačka,žaba,aku,Wap</t>
  </si>
  <si>
    <t>312001-07</t>
  </si>
  <si>
    <t>Dobr.požiar.ochr.SR-dotácia na vybavenie DHZ LR</t>
  </si>
  <si>
    <t>223001-63</t>
  </si>
  <si>
    <t>292019-01</t>
  </si>
  <si>
    <t>212003-015</t>
  </si>
  <si>
    <t>212003-016</t>
  </si>
  <si>
    <t>Obč.združ.Fitklub LR-záloh.platby na energie-z nájmu za nebyt.priestory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</si>
  <si>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</si>
  <si>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</si>
  <si>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</si>
  <si>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</si>
  <si>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</si>
  <si>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Obec.zastupit., OR, komisie-odvody do fondov z odmien</t>
  </si>
  <si>
    <t>Obec.zastupit.,OR- odmeny poslanci, komisie-odmeny</t>
  </si>
  <si>
    <t>651002-06</t>
  </si>
  <si>
    <t>Zeleň-školenia na pracovné stroje</t>
  </si>
  <si>
    <t>821005-06</t>
  </si>
  <si>
    <t>Terminovaný úver-refinancovaný-splátka istiny</t>
  </si>
  <si>
    <t xml:space="preserve">                   - odvody z dohôd</t>
  </si>
  <si>
    <t>Style Karate Lednické Rovne-príspevok-na ubytovanie-súťaž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</si>
  <si>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</si>
  <si>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</si>
  <si>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</si>
  <si>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</si>
  <si>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Služby dodávateľ.spôsobom-za zneškod.elektroodpadu</t>
  </si>
  <si>
    <t>Pokuty uložené Okresným úradom PB-odvod obci</t>
  </si>
  <si>
    <t>Uvítanie detí do života,uvítanie prvákov, MDD a iné akcie</t>
  </si>
  <si>
    <t>Cintorín.služby - odmeny na dohodu-riešené cez komisie OZ</t>
  </si>
  <si>
    <t>Občian.združenie FITklub LR-príspevok na na podporu šport.klubu</t>
  </si>
  <si>
    <t>Projekt pre ÚK Chodník ul.Sv.Anny vrátane polohop.a výškop.,GP-odd.pozemkov</t>
  </si>
  <si>
    <t>Modernizácia zberného dvora v LR-nákup strojov a rekonštr. Stavby-fin. zo ŠR a EF</t>
  </si>
  <si>
    <t>NFP z fondu život.prostr.SR-Modern.zberného dvora LR-nákup strojov a rekonš</t>
  </si>
  <si>
    <t xml:space="preserve">Nákup smetných nádob-popolníc,  </t>
  </si>
  <si>
    <t>Nákup nádob na triedený zber</t>
  </si>
  <si>
    <t>Nákup kompostérov pre IBV-I.etapa</t>
  </si>
  <si>
    <t>Výsadba zelene/garáže Majer,Uhrovec-detské ihrisko,Námestie slobody/</t>
  </si>
  <si>
    <t>Oriezanie drevín na cintoríne LR-II.etapa,oriezanie drevín nad chodníkmi v parku</t>
  </si>
  <si>
    <t>Kultúr. aktivity v obci/MDD,MDŽ,Let.sláv,Víkend otv.park a záhr.,Mich.hody,Mart.ples,Mikuláš,Silvester/</t>
  </si>
  <si>
    <t>717002-01</t>
  </si>
  <si>
    <t>Stavebný poriadok-dofinancovanie za služby od ostat.obcí za predchádzajúci rok</t>
  </si>
  <si>
    <t>Správa OcÚ - servis a aktual.programov-služby, DEUS prenájom zariad.</t>
  </si>
  <si>
    <t xml:space="preserve">Farský úrad LR - príspevok na obnovu kultúr.pamiatky-kostol </t>
  </si>
  <si>
    <t>454, 500</t>
  </si>
  <si>
    <t>821005-07</t>
  </si>
  <si>
    <t>Akcie investičného charakteru: spolu dľa rozhodnutia OZ</t>
  </si>
  <si>
    <t>Tenisové kurty-material úprava povrchov, oprava šatní</t>
  </si>
  <si>
    <t>212002-03</t>
  </si>
  <si>
    <t>Ledrov-prenájom za hrobové miesta</t>
  </si>
  <si>
    <t>72a</t>
  </si>
  <si>
    <t>Uvítanie detí do života-finančný príspevok rodičom</t>
  </si>
  <si>
    <t>Člen.príspevok do MAS,</t>
  </si>
  <si>
    <t>223001-29</t>
  </si>
  <si>
    <t>Predaj odpad.dreva-park</t>
  </si>
  <si>
    <t>72c</t>
  </si>
  <si>
    <t>233001-01</t>
  </si>
  <si>
    <t>Správa OcU-evid.obyvateľstva, voľby-odvody z dohody o prac.činn.</t>
  </si>
  <si>
    <t>Skládka TKO r.2003-istina a úrok z omeškania,súdne poplatky</t>
  </si>
  <si>
    <t>Náhrady-nástup.lekár.prehliadky</t>
  </si>
  <si>
    <t>Verej.osvetl.-revízie</t>
  </si>
  <si>
    <t>637015-03</t>
  </si>
  <si>
    <t>Fitnescentrum-poistenie budovy-proti živlu</t>
  </si>
  <si>
    <t>Dotácia pre Ledrov spol. s r.o. LR-Kúpalisko na úhradu miezd,odv.plavčíkov, energii a vybavenia</t>
  </si>
  <si>
    <t>Futbal.prípravka-nájom za telocvičňu SOU LR</t>
  </si>
  <si>
    <t>Poistenie budovy MŠ-živel.poškod.</t>
  </si>
  <si>
    <t>717002-11</t>
  </si>
  <si>
    <t>Zvýšenie základného imania spol. s r.o. Ledrov LR obch.spol.obce-účasť na majetku</t>
  </si>
  <si>
    <t>Rekonštrukcia Kul.domov Medné,HH,cintoríny, / v celkovom rozpočte</t>
  </si>
  <si>
    <t>Príjem z predaja pozemkov/Háj/</t>
  </si>
  <si>
    <t>Úroky-Termin.úver-na kapit.účasti obce/Zber.dvor a Rek.MŠ v r.2017/</t>
  </si>
  <si>
    <t xml:space="preserve">Údržba budov vo vlastníctve obce  </t>
  </si>
  <si>
    <t>Modernizácia Zber.dvora LR-kapitálové výdavky na stavbu z vlast.zdrojov obce</t>
  </si>
  <si>
    <t>Detské ihrisko pri parku LR,Rekonštr.hasič.zbojníc,Rekonštr.Domu služ.a vytvor.obchod.</t>
  </si>
  <si>
    <t>Ul.Cintrorínska,Rekonštr.cintorína LR,Rekonštr.bezdrôt.rozhlasu v obci,</t>
  </si>
  <si>
    <t>priestorov,Rekonštr.priestorov býval.pekárne LR,Nová cesta H.H ul.Medňanská,</t>
  </si>
  <si>
    <t xml:space="preserve">Čerpanie </t>
  </si>
  <si>
    <t xml:space="preserve">% plnenia </t>
  </si>
  <si>
    <t>312001-012</t>
  </si>
  <si>
    <t>Dobr.požiar.ochr.SR-dotácia na vybavenie DHZ HH</t>
  </si>
  <si>
    <t xml:space="preserve">NFP-Koh.fond-Moderniz.zber.dvora-bežné </t>
  </si>
  <si>
    <t>Daň za predajné automaty</t>
  </si>
  <si>
    <t>212004-02</t>
  </si>
  <si>
    <t>Slovanet-prenájom TKR</t>
  </si>
  <si>
    <t>223001-032</t>
  </si>
  <si>
    <t>Obč.združ.LR-vratka časti príspevku na kompostéry</t>
  </si>
  <si>
    <t>Slov.futb.zväz-Rekonštr.tribúny-areál-kapitál.transfer</t>
  </si>
  <si>
    <t>3AB1,3AB2</t>
  </si>
  <si>
    <t>Príjem z predaja bytov-dom č.71-malý kaštieľ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</si>
  <si>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</si>
  <si>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</si>
  <si>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</si>
  <si>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</si>
  <si>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>633001-02</t>
  </si>
  <si>
    <t xml:space="preserve">Zeleň - PHM, oleje, kosenie parku </t>
  </si>
  <si>
    <t>637004-02</t>
  </si>
  <si>
    <t>Úroky-Terminovaný úver-refinancované istiny zo SLZaRB- v Prima banke</t>
  </si>
  <si>
    <t>Budova Info-fontánka Námestie Led.Rovne-vodné, stočné</t>
  </si>
  <si>
    <t>Ledrov - preučt.vodného za cintoríny</t>
  </si>
  <si>
    <t>633006-13</t>
  </si>
  <si>
    <t>635006-10</t>
  </si>
  <si>
    <t>637005-08</t>
  </si>
  <si>
    <t>637005-09</t>
  </si>
  <si>
    <t>Ochrana osobných údajov-zabezp.výkonu dodávateľsky</t>
  </si>
  <si>
    <t>Matrika-príspevok zamestnávateľa do DDS</t>
  </si>
  <si>
    <t>Staveb.poriadok-príspevok zamestnávateľ do DDS</t>
  </si>
  <si>
    <t>ObP-príspevok zamestnávateľa do DDS</t>
  </si>
  <si>
    <t>DHZ LR-ozvučenie hasič.súťaže</t>
  </si>
  <si>
    <t>PZ L.Rovne - vybavenie,prac.pomôcky, všeobecný materiál z prostr.ŠR,OcÚ</t>
  </si>
  <si>
    <t>Odpadové hospodárstvo-príspevok zamestnávateľ do DDS</t>
  </si>
  <si>
    <t>Deratizácia okolia stojísk a kontajnerov v obci</t>
  </si>
  <si>
    <t>711001-09</t>
  </si>
  <si>
    <t>Dom služieb-návrh na riešenie úprav priestorov</t>
  </si>
  <si>
    <t>717002-16</t>
  </si>
  <si>
    <t>Odstavné plochy za Domom služieb LR-parkoviská,chodníky</t>
  </si>
  <si>
    <t>717002-19</t>
  </si>
  <si>
    <t>Cintorín Medné-oplotenie</t>
  </si>
  <si>
    <t>717002-55</t>
  </si>
  <si>
    <t>717002-57</t>
  </si>
  <si>
    <t>Prestavba býv.pekárne na Denný stacionár</t>
  </si>
  <si>
    <t>717002-03</t>
  </si>
  <si>
    <t>Kult.dom Medné-prístrešok</t>
  </si>
  <si>
    <t>717001-04</t>
  </si>
  <si>
    <t>Futbal.prípravka-sladkosti,materiál</t>
  </si>
  <si>
    <t>Finančné ohodnotenie za šport. a kultúrne podujatia</t>
  </si>
  <si>
    <t>Flórlbal LR-šport.odev-príspevok,štartovné</t>
  </si>
  <si>
    <t>633001-03</t>
  </si>
  <si>
    <t>Ostat.všeobec.prac.oblasť -dohody,kurič,správcovia KD,BOZP,brigádnici VZ</t>
  </si>
  <si>
    <t>717001-10</t>
  </si>
  <si>
    <t>717002-61</t>
  </si>
  <si>
    <t>Denný stacionár-projektová dokumentácia</t>
  </si>
  <si>
    <t>Prečistenie kanalizácie,umývanie áut,čistenie a kontrola komínov</t>
  </si>
  <si>
    <t>821005-08</t>
  </si>
  <si>
    <t>Terminovaný úver-na kapit.účasti obce r.2017/Zber.dvor a Rek.MŠ/-splátka istiny</t>
  </si>
  <si>
    <t>Ledrov spol s ro.o. LR-splátka návratnej pôžičky z rozp.obce-splát.kalendár</t>
  </si>
  <si>
    <t xml:space="preserve">Letné slávnosti,tlač fotodokument, občerstvenie pre hostí a futbalistov   </t>
  </si>
  <si>
    <t xml:space="preserve">Letné slávnosti-prenájom  nafuk, atrakcí a ozvučenie </t>
  </si>
  <si>
    <t>Letné slávnosti-zabezpečenie zdravotnej služby</t>
  </si>
  <si>
    <t>ZŠ-vlastné rozpočtové príjmy-zahrnuté v rozpočte ZŠ-/ŠDK,úroky,nájom,/</t>
  </si>
  <si>
    <r>
      <rPr>
        <b/>
        <sz val="9"/>
        <rFont val="Arial CE"/>
        <family val="2"/>
        <charset val="238"/>
      </rPr>
      <t>Investičné akcie:</t>
    </r>
    <r>
      <rPr>
        <sz val="9"/>
        <rFont val="Arial CE"/>
        <family val="2"/>
        <charset val="238"/>
      </rPr>
      <t xml:space="preserve"> /Parkovacie plochy v obci,Budova sídla OcÚ-sobáška,Majer-úprava sídliska,</t>
    </r>
  </si>
  <si>
    <t xml:space="preserve">Exter.manažment-Projekt-Rekonštrukcia požiarnej zbrojnice LR,H.Hôrka-bežné  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</si>
  <si>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</si>
  <si>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</si>
  <si>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</si>
  <si>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Kanc. vybavenie, stolička</t>
  </si>
  <si>
    <t>Priamy úver-na kapit.účasti obce r.2018/Zateplenie budovy OcÚ, Zberný dvor/-splátka istiny od r.2019</t>
  </si>
  <si>
    <t>Pôvodný</t>
  </si>
  <si>
    <t>rozpočet</t>
  </si>
  <si>
    <t>schválený</t>
  </si>
  <si>
    <t>Kód zdroja 71 - Zábezpeky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</si>
  <si>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</si>
  <si>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</si>
  <si>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</si>
  <si>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na r.2019</t>
  </si>
  <si>
    <t>Občianske združ.Fitklub LR-prenájom nebyt.priest.1-12/2019</t>
  </si>
  <si>
    <t>Slovenská sporiteľňa LR-prenájom nebyt.priest.1-12/2019</t>
  </si>
  <si>
    <t>ŠFRB č.248-nedoplatky RZ 2018 -služby-príjem</t>
  </si>
  <si>
    <t>ŠFRB č.247-nedoplat RZ 2018 -služby-príjem</t>
  </si>
  <si>
    <t>NOC-Festival MDH-granty-bežné</t>
  </si>
  <si>
    <t>311000-01</t>
  </si>
  <si>
    <t>TSK TN-Festival MDH-bežné-granty</t>
  </si>
  <si>
    <t>312001-09</t>
  </si>
  <si>
    <t>Fond na podpru umenia-ŠR-Festival MDH-bežné granty</t>
  </si>
  <si>
    <t>Príjem z predaja požiar.vozidla V3S</t>
  </si>
  <si>
    <t>ŠR-Enviromentálny fond-popl.za uloženie odpadu</t>
  </si>
  <si>
    <t>Dotácia-strava žiakov v materskej škole</t>
  </si>
  <si>
    <t>312012-88</t>
  </si>
  <si>
    <t>312001-15</t>
  </si>
  <si>
    <t>312001-19</t>
  </si>
  <si>
    <t>Voľby do EP 2019-transfer</t>
  </si>
  <si>
    <t>Voľby Prezidenta 2019-I.kolo-transfer</t>
  </si>
  <si>
    <t>Voľby Prezidenta 2019-II.kolo-transfer</t>
  </si>
  <si>
    <t>1AC2</t>
  </si>
  <si>
    <t>ÚPSVaR-NFP-Zapoj.nezam.do obnovy kult.dedič.-park-transfer</t>
  </si>
  <si>
    <t>Poplatky za uloženie odpadu na skládku Podstránie-Megawaste  12/2018</t>
  </si>
  <si>
    <t>z prenajatých pozemkov-Koyš, Rác,Korbelová,Prekop,Považská vodárenská spol.</t>
  </si>
  <si>
    <t>Súdne poplatky-vratky-zámena pozemku pod ZŠ</t>
  </si>
  <si>
    <t>223001-37</t>
  </si>
  <si>
    <t>Súdne poplatky-Emibar-trovy práv.zastupovania</t>
  </si>
  <si>
    <t>311-08</t>
  </si>
  <si>
    <t>AB Sped Bolega-Medň.hody 2019-fin.dar-občerstv.,hudba</t>
  </si>
  <si>
    <t>Úrad vlády SR-dotácia na vybudovanie detského ihriska v parčíku pri KD LR-Kapitály</t>
  </si>
  <si>
    <t>322001-06</t>
  </si>
  <si>
    <t>MK SR-Obnova histor.parku LR-projekt.dokumentácia-dotácia-kapitály</t>
  </si>
  <si>
    <t>233001-09</t>
  </si>
  <si>
    <t>Príjem z predaja pozemkov HH-pri KD-Šerá Eva</t>
  </si>
  <si>
    <t>454002-02</t>
  </si>
  <si>
    <t>131F</t>
  </si>
  <si>
    <t>Prevod nevyčerp.dotácie zo ŠR  z r.2018-Rekonštrukcia hasič.zbrojnica HH a LR-kapitály</t>
  </si>
  <si>
    <t>453000-02</t>
  </si>
  <si>
    <t>131I</t>
  </si>
  <si>
    <t>Prevod z peň.fond.prev.z RF-prebytok hospodár.z r.2018-zost.na BU</t>
  </si>
  <si>
    <t>456002-30</t>
  </si>
  <si>
    <t>Zábezpeky-Rekonštrukcia Zdravotného stredisla LR-záväzok</t>
  </si>
  <si>
    <t>456002-31</t>
  </si>
  <si>
    <t>Zábezpeky-Zvýšenie kapacity budovy MŠ LR-záväzok</t>
  </si>
  <si>
    <t>Voľby Prezidenta 2019-I.kolo-bežné výdavky</t>
  </si>
  <si>
    <t>Voľby Prezidenta 2019-II.kolo-bežné výdavky</t>
  </si>
  <si>
    <t>Voľby do EP 2019-bežné výdavky</t>
  </si>
  <si>
    <t>Prepravné-čistenie kanalizácie vo dvore OcÚ, Fitklub</t>
  </si>
  <si>
    <t>20 b.j.I.et.č.248-preplatok z RZ 2018...-služby</t>
  </si>
  <si>
    <t>20 b.j.I.et.č.247-preplatok z RZ 2018....-služby</t>
  </si>
  <si>
    <t>MK SR-Celoštátna súťažná prehliadka malých dych.hudieb-výdavky fin zo ŠR</t>
  </si>
  <si>
    <t>MK SR-Celoštátna súťažná prehliadka malých dych.hudieb-výdavky fin z rozp.obce</t>
  </si>
  <si>
    <t>Celoštátna súťažná prehliadka malých dych.hudieb-výdavky fin z TSK TN</t>
  </si>
  <si>
    <t>Celoštátna súťažná prehliadka malých dych.hudieb-výdavky fin z NOC BA</t>
  </si>
  <si>
    <t>KD Medné-všeob.material</t>
  </si>
  <si>
    <t>05,4,0</t>
  </si>
  <si>
    <t>611,621,633010</t>
  </si>
  <si>
    <t>ÚPSVaR-Zapojenie nezamestnaných do obn.kult.dedič-park-výdavky na pracovníkov-zo ŠR</t>
  </si>
  <si>
    <t>ÚPSVaR-Zapojenie nezamestn.do obn.kult.dedič-park-výdavky na pracovníkov-z rozp obce</t>
  </si>
  <si>
    <t>Správa OcÚ- na odchodné do dôchodku</t>
  </si>
  <si>
    <t>711001-11</t>
  </si>
  <si>
    <t>Kúpa pozemku-od SPF pod ZŠ LR</t>
  </si>
  <si>
    <t>ÚPD obce</t>
  </si>
  <si>
    <t>633010-02</t>
  </si>
  <si>
    <t>Boxklub LR-príspevok na nákup šport.odevu,materiál.</t>
  </si>
  <si>
    <t>641012-01</t>
  </si>
  <si>
    <t>641012-02</t>
  </si>
  <si>
    <t>Ledrov-bežný transfer-zabezpeč.prevádzky detských ihrísk v obci</t>
  </si>
  <si>
    <t>doplatok r.2018-Dotácia pre Ledrov spol. s r.o. LR-Kúpalisko na úhradu miezd,odv.plavčíkov, energii a vybav</t>
  </si>
  <si>
    <t>641012-03</t>
  </si>
  <si>
    <t>Ledrov-bež.transfer-zabezp.prevádzky predajne v KD HH</t>
  </si>
  <si>
    <t>Správa OcÚ - inter.vybavenie,skartovačka,telefony</t>
  </si>
  <si>
    <t xml:space="preserve">Správa OcU-voľby-evidencia obyvateľstva,-dohoda o prac.činnosti </t>
  </si>
  <si>
    <t>637026-03</t>
  </si>
  <si>
    <t xml:space="preserve">Správa OcU-úsek život.prostredia OcÚ-dohoda o prac.činnosti </t>
  </si>
  <si>
    <t>642015-02</t>
  </si>
  <si>
    <t>Kontrolor-PN do 10 dní</t>
  </si>
  <si>
    <t>651002-08</t>
  </si>
  <si>
    <t>Stojany na bicykle-k Infocentru LR námestie-2 ks</t>
  </si>
  <si>
    <t>Lavičky-Námestie Námestie LR-opravy</t>
  </si>
  <si>
    <t>Priestory po VÚB-el.energia</t>
  </si>
  <si>
    <t>632001-09</t>
  </si>
  <si>
    <t>Priestory po VÚB-plyn</t>
  </si>
  <si>
    <t>632002-08</t>
  </si>
  <si>
    <t>Priestory po bývalej pekárni-vodné,stočné</t>
  </si>
  <si>
    <t>Okolie kaplnky v HH-parkové lavičky 4 ks a 2 ks odpad.koše</t>
  </si>
  <si>
    <t>20 b.j.II.etapa č.248-materiál na opravy</t>
  </si>
  <si>
    <t>633006-015</t>
  </si>
  <si>
    <t>Cintoríny LR, HH, Medné-materiál</t>
  </si>
  <si>
    <t>633006-16</t>
  </si>
  <si>
    <t>Informačné tabule na budove OcÚ</t>
  </si>
  <si>
    <t>633006-017</t>
  </si>
  <si>
    <t>Lavičky-detské ihrisko HH</t>
  </si>
  <si>
    <t>Budova OcÚ č.32-výmena PVC podlahy-chodba a kancelárie, opravy budovy-material</t>
  </si>
  <si>
    <t>635006-013</t>
  </si>
  <si>
    <t>Dom smútku LR-staveb.práce-opravy dlažby</t>
  </si>
  <si>
    <t>635006-014</t>
  </si>
  <si>
    <t>Priestory Obec.polície-žaluzie na okná</t>
  </si>
  <si>
    <t>Zdravotné stredisko LR-oprava strešnej krytiny</t>
  </si>
  <si>
    <t>635006-016</t>
  </si>
  <si>
    <t>Autobusové zastávky Námestie LR-opravy</t>
  </si>
  <si>
    <t>635006-017</t>
  </si>
  <si>
    <t>Minerva a Mauzóleum v parku LR-klampiarske práce-opravy</t>
  </si>
  <si>
    <t>635006-018</t>
  </si>
  <si>
    <t>Zdravotné stredisko LR-staveb.úpravy po nájomníkoch</t>
  </si>
  <si>
    <t>635006-019</t>
  </si>
  <si>
    <t>Oprava poškodenej kanalizácie vo dvore OcÚ</t>
  </si>
  <si>
    <t>635006-020</t>
  </si>
  <si>
    <t>Fitnescentrum LR-poškod.vodovod.potrubie-výmena podlahy a maliar.práce</t>
  </si>
  <si>
    <t>635006-021</t>
  </si>
  <si>
    <t>Oprava poškodeného pomníka po veter.smršti-cintorín LR/padlý strom</t>
  </si>
  <si>
    <t>635006-022</t>
  </si>
  <si>
    <t>Odvodnenie asfalt.plochy pri bežec.dráhe-hasič.zbrojnica LR</t>
  </si>
  <si>
    <t>635006-023</t>
  </si>
  <si>
    <t>Cintorín Hôrka-dopojenie vody</t>
  </si>
  <si>
    <t>635006-024</t>
  </si>
  <si>
    <t>Ul.Horenická-odvodnenie a trativod-práce</t>
  </si>
  <si>
    <t>637005-010</t>
  </si>
  <si>
    <t>Vyb.den.stacionára-konzul.porad.služba-exter.manažment</t>
  </si>
  <si>
    <t>637005-011</t>
  </si>
  <si>
    <t>637005-014</t>
  </si>
  <si>
    <t>Čistenie potoka HH-hlotský potok</t>
  </si>
  <si>
    <t>Príprava Územ.plánu obce-odvody do fondov z dohody o vykonaní práce</t>
  </si>
  <si>
    <t>637005-015</t>
  </si>
  <si>
    <t>Územný plán obce-exter.manažment</t>
  </si>
  <si>
    <t>637005-016</t>
  </si>
  <si>
    <t>Rekonštr.strechy budovy OcÚ-externý manažmet</t>
  </si>
  <si>
    <t>637005-017</t>
  </si>
  <si>
    <t>Projekt.dokumentácia IBV Háj-prekládka sietí-verejné obstarávanie</t>
  </si>
  <si>
    <t>637027-01</t>
  </si>
  <si>
    <t>Príprava Územ.plánu obce-dohoda o vykonaní práce-odmena</t>
  </si>
  <si>
    <t>Stavebný poriadok-údržba výpočtovej techniky</t>
  </si>
  <si>
    <t>Stavebný poriadok-PN do 10 dní</t>
  </si>
  <si>
    <t xml:space="preserve">                        - nákup mobil.telefónu</t>
  </si>
  <si>
    <t xml:space="preserve">                       - školenie</t>
  </si>
  <si>
    <t>PZ HH - vybavenie,prac.pomôcky, všeobecný materiál z prostr.ŠR,OcÚ</t>
  </si>
  <si>
    <t>PZ HH-cestovné náhrady</t>
  </si>
  <si>
    <t>DHZ LR-špeciálny materiál</t>
  </si>
  <si>
    <t>633007-03</t>
  </si>
  <si>
    <t>DHZ LR-defibrilátor</t>
  </si>
  <si>
    <t>DHZ LR-prenájom mobil.zábran-na kultúrne akcie</t>
  </si>
  <si>
    <t>DHZ HH-lekárske prehliadky</t>
  </si>
  <si>
    <t>Zber.dvor-inform.vitrína, lišta na strechu</t>
  </si>
  <si>
    <t>Zber.dvor-čistenie kanalizácie</t>
  </si>
  <si>
    <t>Zber.dvor-oprava brány</t>
  </si>
  <si>
    <t>Zber.dvor-kamer.systém-servis</t>
  </si>
  <si>
    <t>Moderniz.Zber.dvora-externý manažment-fin. z rozp.obce</t>
  </si>
  <si>
    <t>637011-01</t>
  </si>
  <si>
    <t>Zberný dvor-revízie</t>
  </si>
  <si>
    <t>Megawaste-poplatok za uloženie odpadu na novú skládku Podstránie v kalendár.roku</t>
  </si>
  <si>
    <t>Kompostáreň-PN do 10 dní</t>
  </si>
  <si>
    <t>642001-01</t>
  </si>
  <si>
    <t>Vojen.podpor.nadácia-dar na kniž.publikác.-Okamihy vzdoru</t>
  </si>
  <si>
    <t>Asfaltovanie komunikácii-verejné obstarávanie</t>
  </si>
  <si>
    <t>Materská škola-ventilátor v kuchyni-oprava</t>
  </si>
  <si>
    <t>Prístavba MŠ-projekt-externý manažmet</t>
  </si>
  <si>
    <t>637005-04</t>
  </si>
  <si>
    <t>Eneregtické certifikáta-Zníž.ereg.náročn.budovy MŠ</t>
  </si>
  <si>
    <t>01,1,0</t>
  </si>
  <si>
    <t>Správa OcÚ-nový kopírovací stroj</t>
  </si>
  <si>
    <t>Sobášna miestnosť LR-ozvučovacia technika-nákup</t>
  </si>
  <si>
    <t>713003-01</t>
  </si>
  <si>
    <t>OcÚ-klimatizačné jednotky-dodávka a montáž-5 ks</t>
  </si>
  <si>
    <t>713005-01</t>
  </si>
  <si>
    <t>Ul.Schreiberova LR-kamerový systém</t>
  </si>
  <si>
    <t>Kúpa pozemkov -od p.Crkoňa J-Ul.Medová</t>
  </si>
  <si>
    <t>Detské ihrisko pri parku LR-zostava</t>
  </si>
  <si>
    <t>713004-05</t>
  </si>
  <si>
    <t>Hliníkové pódium-rozšírenie a doplnenie</t>
  </si>
  <si>
    <t>Priestory sobášky a dolné priestory OcÚ-elektronic.zabezp.systém</t>
  </si>
  <si>
    <t>716-013</t>
  </si>
  <si>
    <t>Studňa Kúpalisko-projekt</t>
  </si>
  <si>
    <t>717001-012</t>
  </si>
  <si>
    <t>717001-015</t>
  </si>
  <si>
    <t>Oplotenie ihriska Majerská LR</t>
  </si>
  <si>
    <t>717001-016</t>
  </si>
  <si>
    <t>Garáže a parkoviská Majerská-II.etapa</t>
  </si>
  <si>
    <t>717001-018</t>
  </si>
  <si>
    <t>717001-019</t>
  </si>
  <si>
    <t>Rozšírenie cintorína LR-arch.urban.štúdia</t>
  </si>
  <si>
    <t>717001-020</t>
  </si>
  <si>
    <t>Oddychová zóna HH-po zbúraní RD Pupák-urban.návrh</t>
  </si>
  <si>
    <t>717001-22</t>
  </si>
  <si>
    <t>Parkoviská Staré dvory LR</t>
  </si>
  <si>
    <t>717001-023</t>
  </si>
  <si>
    <t>Futbal.areál ŠK LR-oplotenie</t>
  </si>
  <si>
    <t>717002-017</t>
  </si>
  <si>
    <t>Cintorín Hôrka-nové oplotenie,brána</t>
  </si>
  <si>
    <t>Rekonštrukcia budovy OcÚ č.32, strecha-staveb.úpravy</t>
  </si>
  <si>
    <t>717002-65</t>
  </si>
  <si>
    <t>Búracie práce býv.WC-let.amfiteáter- nová terasa</t>
  </si>
  <si>
    <t>Kult.dom Medné-rekonštrukcia osvetlenia</t>
  </si>
  <si>
    <t>717002-68</t>
  </si>
  <si>
    <t>Rekonštrukcia priestorov po VÚB na priestory kancelárii</t>
  </si>
  <si>
    <t>717002-070</t>
  </si>
  <si>
    <t>Rekonštrukcia miest.komunikácii Ul.Májová</t>
  </si>
  <si>
    <t>Budova Ledrov č.369-rekonštr.okien a dverí, strechy a kúrenia,</t>
  </si>
  <si>
    <t>Rozšírenie budovy MŠ LR-realizácia prác z rozp.obce</t>
  </si>
  <si>
    <t>KD LR-let.amfit.-farby na náter lavičiek</t>
  </si>
  <si>
    <t>Bežecký klub Led.Rovne-príspevok na odev,obuv</t>
  </si>
  <si>
    <t>Futbalové ihrisko-vertikulácia,podsev</t>
  </si>
  <si>
    <t>Bežecký klub Led.Rovne-príspevok na činnosť-ubytovanie</t>
  </si>
  <si>
    <t>621-01</t>
  </si>
  <si>
    <t>Letné kino-premietanie-odvody z dohody o vykonaní práce</t>
  </si>
  <si>
    <t xml:space="preserve">Nová sobáška OcÚ a zasadačka-rohože-kúpa </t>
  </si>
  <si>
    <t>Kultúrne akcie-plachty na stánky-kúpa</t>
  </si>
  <si>
    <t>Kult.akcie-materiál,tomboly,plagáty,občerstv.</t>
  </si>
  <si>
    <t>636002-02</t>
  </si>
  <si>
    <t>Premietanie letného kina-požičovné DVD</t>
  </si>
  <si>
    <t>Vecné dary pre žiakov,súťaže</t>
  </si>
  <si>
    <t>637002-01</t>
  </si>
  <si>
    <t>20 ks Kniha-Okamihy vzdoru</t>
  </si>
  <si>
    <t>KD Medné-pripoj.poplatok el.energ.</t>
  </si>
  <si>
    <t>637004-06</t>
  </si>
  <si>
    <t>Nafotenie virtual.prehliadky-park,ZŠ,ihrisko</t>
  </si>
  <si>
    <t>637004-07</t>
  </si>
  <si>
    <t>Pamätná tabuľa obetiam I.a II.sv.vojny na budove KD LR</t>
  </si>
  <si>
    <t>637004-08</t>
  </si>
  <si>
    <t>Sto rokov športu-prepis strojom písaných textov do form.doc.</t>
  </si>
  <si>
    <t>637005-02</t>
  </si>
  <si>
    <t>Letný amfit.-montáž premietac.plátna</t>
  </si>
  <si>
    <t>KD HH-oprava a údržba, revízie</t>
  </si>
  <si>
    <t>Let.kino-premietanie-dohoda o vykonaní práce-odmena</t>
  </si>
  <si>
    <t>AB Sped A.Bolega-Medňanské hody 2019-z daru-hudba a občerstvenie</t>
  </si>
  <si>
    <t>Park-informačné tabule ku pamiatkam</t>
  </si>
  <si>
    <t>Zberný dvor-technika-poistenie dopr.prostr. a stavby</t>
  </si>
  <si>
    <t>Verej.obstaráv. na výkon správa a údržby verej.osvetl.</t>
  </si>
  <si>
    <t>223001-38</t>
  </si>
  <si>
    <t>Stred.energetika-vratka za elektr.energiu-zrušenie odber.miesta</t>
  </si>
  <si>
    <t>KD HH-vybavenie</t>
  </si>
  <si>
    <t>Rekonštrukcia Požiar.zbrojnice Led.Rovne-z dotácie zo ŠR z r.2018</t>
  </si>
  <si>
    <t>Rekonštrukcia Požiar.zbrojnice H.Hôrka-z dotácie zo ŠR z r.2018</t>
  </si>
  <si>
    <t>Rekonštrukcia Požiar.zbrojnice H.Hôrka-z z rozpočtu obce</t>
  </si>
  <si>
    <t>Detské ihrisko pri parčíku KD LR-z rozp.obce</t>
  </si>
  <si>
    <t xml:space="preserve">                       -prenájom budovy-Infocentrum Námestie LR-</t>
  </si>
  <si>
    <t>Obnova historic.parku LR-výdavky súvisiace s projektom z nórskych fondov</t>
  </si>
  <si>
    <t>Správa OcU-životné prostred.-odvody z dohody o prac.činn.</t>
  </si>
  <si>
    <t xml:space="preserve">Výdavky-Voľby voľby 2019-bežné výdavky    </t>
  </si>
  <si>
    <t xml:space="preserve">Správa OcÚ - združené poistenie majetku obce, osoby vo vozidle </t>
  </si>
  <si>
    <t xml:space="preserve">                       - bytové priestory č.71-do 30.6.2019</t>
  </si>
  <si>
    <t>ZŠ-príjmy  za stravu /bez dotácie zo ŠR/-rozpočtované</t>
  </si>
  <si>
    <t>MŠ-výdavky za stravu /bez dotácie zo ŠR/-rozpočtované</t>
  </si>
  <si>
    <t>Premostenie Horenice-GP</t>
  </si>
  <si>
    <t xml:space="preserve">Prenájom-        - VÚB </t>
  </si>
  <si>
    <t xml:space="preserve">                                     - LEDROV-voda,el.en.-cintoríny </t>
  </si>
  <si>
    <t xml:space="preserve">Prefakturácia energii -    DEL-voda </t>
  </si>
  <si>
    <t xml:space="preserve">                      - školenie</t>
  </si>
  <si>
    <t xml:space="preserve">Opravy miest.komunikácii-Májová,Kaštielska-Medné,Na barinách,Súhradka,bežné vysprávky komunikácii, </t>
  </si>
  <si>
    <t>Mikroregión- Kompostéry do domácností,exter.manažment-fin. z rozp. obce</t>
  </si>
  <si>
    <t>Úroky-Termin.úver-inv.akcie-kapit./v r.2018-Parkovisko za Domom služieb,zatepl.OcÚ,PD Zdravot.stred.</t>
  </si>
  <si>
    <t xml:space="preserve">ZŠ-ŠJ-origi.kompet.-kapit.výdavky-vybavenie kuchyne- financ. z rozp.obce-z podiel.daní        </t>
  </si>
  <si>
    <t>4.úprava</t>
  </si>
  <si>
    <t>5.úprava</t>
  </si>
  <si>
    <t>rozpočtu obce</t>
  </si>
  <si>
    <t>rozpočtu z</t>
  </si>
  <si>
    <t xml:space="preserve"> posl.úpravy</t>
  </si>
  <si>
    <t>za 1-12/2019</t>
  </si>
  <si>
    <t>obce</t>
  </si>
  <si>
    <t>z posled.5.úpravy</t>
  </si>
  <si>
    <t xml:space="preserve">Čerpanie  programového  rozpočtu obce Lednické Rovne  za 01 - 12/2019 </t>
  </si>
  <si>
    <t xml:space="preserve">Kód zdroja 51- prijaté bankové úvery obcou a ich čerpanie vo výdavkoch </t>
  </si>
  <si>
    <t>312001-03</t>
  </si>
  <si>
    <t>3AA1</t>
  </si>
  <si>
    <t xml:space="preserve">NFP-EFRR-Vybud.centra integr.zdravot.starostlivosti-bežné </t>
  </si>
  <si>
    <t>223001-33</t>
  </si>
  <si>
    <t>Predaj kalendárov a hrnčekov pre Infocentrum LR</t>
  </si>
  <si>
    <t>223001-34</t>
  </si>
  <si>
    <t>Zdravot poisť.-RZ za predch.rok-zamestnávateľ-preplatok</t>
  </si>
  <si>
    <t>Rona a.s.-predaj vstupeniek na divadelné predstavenie</t>
  </si>
  <si>
    <t>Oprava miestneho rozhlasu,dopojenie rozhlasu Ul.Majerská</t>
  </si>
  <si>
    <t>635006-25</t>
  </si>
  <si>
    <t>Oprava-osadenie obrubníkov pri ceste KD LR-okolie malého parčíka</t>
  </si>
  <si>
    <t>635006-26</t>
  </si>
  <si>
    <t>Oprava-oplotenie pri Fitaréne LR</t>
  </si>
  <si>
    <t>635006-27</t>
  </si>
  <si>
    <t>Parkovisko Prúdy-zemné a výkopové práce</t>
  </si>
  <si>
    <t>635006-28</t>
  </si>
  <si>
    <t>635006-29</t>
  </si>
  <si>
    <t>Dom služieb LR-výmena bojlera, zariadenia</t>
  </si>
  <si>
    <t>Budova Ledrov č.369-brúsenie a lakovanie parkiet,výmena obkladov v soc.zariad.-opravy</t>
  </si>
  <si>
    <t>Vybudovanie centra zdravot.starostlivosti-externý manažment,verej.obstar.</t>
  </si>
  <si>
    <t>637005-18</t>
  </si>
  <si>
    <t>Rekonštrukcia histor.parku LR-verej.obstar., exter.manažment</t>
  </si>
  <si>
    <t xml:space="preserve">           - kancelárske potreby</t>
  </si>
  <si>
    <t xml:space="preserve">Správa OcÚ-Register a evid.obyvateľstva - všeobecný materiál </t>
  </si>
  <si>
    <t>Stavebný poriadok-spotreba plynu</t>
  </si>
  <si>
    <t>Stavebný poriadok-spotreba el.energie</t>
  </si>
  <si>
    <t>Stavebný poriadok-spotreba vody</t>
  </si>
  <si>
    <t xml:space="preserve">                       - údržba výpočtovej techniky</t>
  </si>
  <si>
    <t>DHZ LR-výmena hydrantu</t>
  </si>
  <si>
    <t>DHZ HH-školenie</t>
  </si>
  <si>
    <t>Materská škola-výmena okien</t>
  </si>
  <si>
    <t>Kultúrne akcie-plagáty, ozvučenie</t>
  </si>
  <si>
    <t xml:space="preserve">               - Poistenie nezamestnaných </t>
  </si>
  <si>
    <t>Allis Nemšová-príspevok na prevádzku -Šurian Roman-transfer</t>
  </si>
  <si>
    <t>Rekonštrukcia Požiar.zbrojnice Led.Rovne-z  rozpočtu obce</t>
  </si>
  <si>
    <t>Histor.park LR-zameranie objektov</t>
  </si>
  <si>
    <t>717001-24</t>
  </si>
  <si>
    <t>Nové parkovisko pri telocvični sklár.učilišťa Súhradka</t>
  </si>
  <si>
    <t>Prekládka sietí Háj-IBV,osvetlenie,komunikácie</t>
  </si>
  <si>
    <t>717002-69</t>
  </si>
  <si>
    <t>Cintorín LR-rekonštrukcia</t>
  </si>
  <si>
    <t>Kúpa pozemku-Chodník k Sv.Anne KNC  1042/73</t>
  </si>
  <si>
    <t>111,131J</t>
  </si>
  <si>
    <t>ZŠ-výdavky za stravu žiakov-bezplatná strava žiakov  v ZŠ od 9-12/019-zo ŠR</t>
  </si>
  <si>
    <t>ZŠ-výdavky za stravu žiakov-bez ŠR</t>
  </si>
  <si>
    <t>131J</t>
  </si>
  <si>
    <t>Zostatok z r.2018-ZŠ-výdavky za stravu žiakov-bez ŠR</t>
  </si>
  <si>
    <t>ZŠ-ŠJ - Bežné výdavky na vybavenie kuchyne-originálne kompet.bež.výd.fin.z rozp.obce</t>
  </si>
  <si>
    <t>Obec-Prevod nevyčerp.dotácie zo ŠR z r.2018-dopravné žiakom ZŠ LR</t>
  </si>
  <si>
    <t>ZŠ-Prevod nevyčerp.fin.prostr.zost.stravy bez ŠR z r.2018</t>
  </si>
  <si>
    <t>MŠ-Prevod nevyčerp.fin.prostr.zost.za stravu  bez ŠR z r.2018</t>
  </si>
  <si>
    <t>MŠ-Prevod nevyčerp.fin.prostr.zost.vlast prostriedkov MŠ z r.2018</t>
  </si>
  <si>
    <t xml:space="preserve">Materská škola-granty- /vlastné príjmy MŠ/ </t>
  </si>
  <si>
    <t>V Lednických Rovniach 28.05.2020                                         Mgr. Marian Horečný</t>
  </si>
  <si>
    <t>MŠ-výdavky za bezplatnú stravu-predškoláci / z dotácie zo ŠR/-rozpočtované</t>
  </si>
  <si>
    <t>MŠ-príjmy za bezplatnú stravu-predškoláci /bez dotácie zo ŠR/ rozpočtované</t>
  </si>
  <si>
    <t>41,72c</t>
  </si>
  <si>
    <t>Mater.škola-kapitálové výdavky-vybavenie kuchyne-fin. z rozp obce/z vlast.prostriedkov MŠ/</t>
  </si>
  <si>
    <t>Prenájom zasadačky v budove Ledrov-u</t>
  </si>
  <si>
    <t xml:space="preserve">                                                                                                   starosta obce</t>
  </si>
  <si>
    <t>ZŠ-výdavky za stravu fin. z  dotácie-HN 1-8/019 pre žiakov ZŠ</t>
  </si>
  <si>
    <t xml:space="preserve">                  - parkovné za osobné motor.vozidlá</t>
  </si>
  <si>
    <t>321000-02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</si>
</sst>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7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2" fillId="0" borderId="3" xfId="0" applyFont="1" applyBorder="1"/>
    <xf numFmtId="0" fontId="2" fillId="2" borderId="0" xfId="0" applyFont="1" applyFill="1" applyAlignmen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7" fillId="2" borderId="0" xfId="0" applyFont="1" applyFill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0" xfId="0" applyNumberFormat="1" applyFont="1" applyAlignment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0" fillId="0" borderId="8" xfId="0" applyFont="1" applyBorder="1"/>
    <xf numFmtId="0" fontId="11" fillId="0" borderId="0" xfId="0" applyFont="1" applyBorder="1"/>
    <xf numFmtId="0" fontId="10" fillId="0" borderId="0" xfId="0" applyFont="1"/>
    <xf numFmtId="0" fontId="14" fillId="0" borderId="12" xfId="0" applyFont="1" applyBorder="1"/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13" fillId="0" borderId="0" xfId="0" applyFont="1" applyFill="1" applyBorder="1"/>
    <xf numFmtId="0" fontId="4" fillId="0" borderId="4" xfId="0" applyFont="1" applyBorder="1"/>
    <xf numFmtId="0" fontId="4" fillId="0" borderId="9" xfId="0" applyFont="1" applyBorder="1"/>
    <xf numFmtId="9" fontId="0" fillId="0" borderId="0" xfId="1" applyFont="1"/>
    <xf numFmtId="0" fontId="3" fillId="0" borderId="3" xfId="0" applyFont="1" applyBorder="1"/>
    <xf numFmtId="0" fontId="4" fillId="0" borderId="8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15" xfId="0" applyFont="1" applyBorder="1"/>
    <xf numFmtId="1" fontId="4" fillId="0" borderId="15" xfId="0" applyNumberFormat="1" applyFont="1" applyBorder="1"/>
    <xf numFmtId="0" fontId="3" fillId="2" borderId="16" xfId="0" applyFont="1" applyFill="1" applyBorder="1"/>
    <xf numFmtId="1" fontId="3" fillId="2" borderId="14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17" xfId="0" applyFont="1" applyBorder="1"/>
    <xf numFmtId="1" fontId="3" fillId="0" borderId="14" xfId="0" applyNumberFormat="1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3" fillId="0" borderId="11" xfId="0" applyFont="1" applyBorder="1"/>
    <xf numFmtId="0" fontId="4" fillId="2" borderId="16" xfId="0" applyFont="1" applyFill="1" applyBorder="1"/>
    <xf numFmtId="0" fontId="3" fillId="0" borderId="12" xfId="0" applyFont="1" applyBorder="1"/>
    <xf numFmtId="0" fontId="4" fillId="0" borderId="8" xfId="0" applyFont="1" applyBorder="1" applyAlignment="1">
      <alignment horizontal="right"/>
    </xf>
    <xf numFmtId="0" fontId="4" fillId="0" borderId="16" xfId="0" applyFont="1" applyBorder="1"/>
    <xf numFmtId="0" fontId="3" fillId="0" borderId="16" xfId="0" applyFont="1" applyBorder="1"/>
    <xf numFmtId="0" fontId="4" fillId="0" borderId="12" xfId="0" applyFont="1" applyBorder="1"/>
    <xf numFmtId="0" fontId="3" fillId="0" borderId="0" xfId="0" applyFont="1" applyFill="1" applyBorder="1"/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6" fillId="0" borderId="3" xfId="0" applyFont="1" applyBorder="1"/>
    <xf numFmtId="0" fontId="3" fillId="0" borderId="24" xfId="0" applyFont="1" applyBorder="1"/>
    <xf numFmtId="0" fontId="16" fillId="0" borderId="12" xfId="0" applyFont="1" applyBorder="1"/>
    <xf numFmtId="0" fontId="4" fillId="0" borderId="12" xfId="0" applyFont="1" applyBorder="1" applyAlignment="1">
      <alignment horizontal="right"/>
    </xf>
    <xf numFmtId="0" fontId="16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16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6" fillId="0" borderId="9" xfId="0" applyFont="1" applyBorder="1"/>
    <xf numFmtId="0" fontId="4" fillId="0" borderId="25" xfId="0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25" xfId="0" applyFont="1" applyBorder="1"/>
    <xf numFmtId="0" fontId="4" fillId="0" borderId="28" xfId="0" applyFont="1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17" fillId="0" borderId="3" xfId="0" applyFont="1" applyBorder="1"/>
    <xf numFmtId="0" fontId="0" fillId="0" borderId="3" xfId="0" applyFont="1" applyBorder="1"/>
    <xf numFmtId="0" fontId="17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7" fillId="0" borderId="0" xfId="0" applyNumberFormat="1" applyFont="1"/>
    <xf numFmtId="1" fontId="3" fillId="0" borderId="3" xfId="0" applyNumberFormat="1" applyFont="1" applyBorder="1"/>
    <xf numFmtId="0" fontId="0" fillId="2" borderId="0" xfId="0" applyFill="1"/>
    <xf numFmtId="0" fontId="9" fillId="2" borderId="29" xfId="0" applyFont="1" applyFill="1" applyBorder="1"/>
    <xf numFmtId="0" fontId="18" fillId="0" borderId="0" xfId="0" applyFont="1"/>
    <xf numFmtId="0" fontId="15" fillId="0" borderId="0" xfId="0" applyFont="1"/>
    <xf numFmtId="0" fontId="0" fillId="0" borderId="3" xfId="0" applyFont="1" applyBorder="1" applyAlignment="1">
      <alignment horizontal="right"/>
    </xf>
    <xf numFmtId="0" fontId="23" fillId="0" borderId="5" xfId="0" applyFont="1" applyBorder="1"/>
    <xf numFmtId="0" fontId="23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7" fillId="0" borderId="15" xfId="0" applyNumberFormat="1" applyFont="1" applyBorder="1"/>
    <xf numFmtId="14" fontId="3" fillId="0" borderId="25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3" xfId="0" applyFont="1" applyBorder="1"/>
    <xf numFmtId="0" fontId="21" fillId="0" borderId="9" xfId="0" applyFont="1" applyBorder="1"/>
    <xf numFmtId="0" fontId="11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3" fillId="0" borderId="15" xfId="0" applyNumberFormat="1" applyFont="1" applyBorder="1"/>
    <xf numFmtId="1" fontId="3" fillId="0" borderId="0" xfId="0" applyNumberFormat="1" applyFont="1" applyBorder="1"/>
    <xf numFmtId="1" fontId="4" fillId="0" borderId="9" xfId="0" applyNumberFormat="1" applyFont="1" applyBorder="1"/>
    <xf numFmtId="1" fontId="4" fillId="0" borderId="3" xfId="0" applyNumberFormat="1" applyFont="1" applyFill="1" applyBorder="1"/>
    <xf numFmtId="1" fontId="3" fillId="0" borderId="9" xfId="0" applyNumberFormat="1" applyFont="1" applyBorder="1"/>
    <xf numFmtId="1" fontId="4" fillId="2" borderId="0" xfId="0" applyNumberFormat="1" applyFont="1" applyFill="1" applyBorder="1"/>
    <xf numFmtId="1" fontId="4" fillId="0" borderId="9" xfId="0" applyNumberFormat="1" applyFont="1" applyFill="1" applyBorder="1"/>
    <xf numFmtId="1" fontId="3" fillId="0" borderId="9" xfId="0" applyNumberFormat="1" applyFont="1" applyFill="1" applyBorder="1"/>
    <xf numFmtId="1" fontId="24" fillId="0" borderId="0" xfId="0" applyNumberFormat="1" applyFont="1" applyFill="1" applyBorder="1"/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3" xfId="0" applyFont="1" applyBorder="1"/>
    <xf numFmtId="0" fontId="19" fillId="0" borderId="9" xfId="0" applyFont="1" applyBorder="1"/>
    <xf numFmtId="0" fontId="20" fillId="0" borderId="3" xfId="0" applyFont="1" applyBorder="1"/>
    <xf numFmtId="2" fontId="21" fillId="0" borderId="0" xfId="0" applyNumberFormat="1" applyFont="1"/>
    <xf numFmtId="0" fontId="2" fillId="2" borderId="0" xfId="0" applyFont="1" applyFill="1" applyBorder="1"/>
    <xf numFmtId="1" fontId="20" fillId="0" borderId="0" xfId="0" applyNumberFormat="1" applyFont="1" applyFill="1" applyBorder="1"/>
    <xf numFmtId="0" fontId="2" fillId="2" borderId="16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0" xfId="0" applyFont="1"/>
    <xf numFmtId="0" fontId="19" fillId="0" borderId="3" xfId="0" applyFont="1" applyBorder="1"/>
    <xf numFmtId="1" fontId="3" fillId="0" borderId="14" xfId="0" applyNumberFormat="1" applyFont="1" applyBorder="1"/>
    <xf numFmtId="0" fontId="11" fillId="2" borderId="6" xfId="0" applyFont="1" applyFill="1" applyBorder="1"/>
    <xf numFmtId="0" fontId="11" fillId="0" borderId="31" xfId="0" applyFont="1" applyBorder="1"/>
    <xf numFmtId="0" fontId="10" fillId="0" borderId="23" xfId="0" applyFont="1" applyBorder="1"/>
    <xf numFmtId="0" fontId="10" fillId="0" borderId="32" xfId="0" applyFont="1" applyBorder="1"/>
    <xf numFmtId="0" fontId="10" fillId="0" borderId="18" xfId="0" applyFont="1" applyBorder="1"/>
    <xf numFmtId="0" fontId="11" fillId="0" borderId="6" xfId="0" applyFont="1" applyBorder="1"/>
    <xf numFmtId="0" fontId="10" fillId="0" borderId="16" xfId="0" applyFont="1" applyBorder="1"/>
    <xf numFmtId="0" fontId="10" fillId="0" borderId="19" xfId="0" applyFont="1" applyBorder="1"/>
    <xf numFmtId="0" fontId="11" fillId="0" borderId="33" xfId="0" applyFont="1" applyBorder="1"/>
    <xf numFmtId="0" fontId="10" fillId="0" borderId="20" xfId="0" applyFont="1" applyBorder="1"/>
    <xf numFmtId="0" fontId="10" fillId="0" borderId="13" xfId="0" applyFont="1" applyBorder="1"/>
    <xf numFmtId="0" fontId="11" fillId="0" borderId="34" xfId="0" applyFont="1" applyBorder="1"/>
    <xf numFmtId="0" fontId="27" fillId="3" borderId="0" xfId="0" applyFont="1" applyFill="1" applyBorder="1"/>
    <xf numFmtId="0" fontId="28" fillId="3" borderId="0" xfId="0" applyFont="1" applyFill="1" applyBorder="1"/>
    <xf numFmtId="1" fontId="27" fillId="3" borderId="0" xfId="0" applyNumberFormat="1" applyFont="1" applyFill="1" applyBorder="1"/>
    <xf numFmtId="1" fontId="3" fillId="0" borderId="19" xfId="0" applyNumberFormat="1" applyFont="1" applyFill="1" applyBorder="1"/>
    <xf numFmtId="0" fontId="20" fillId="0" borderId="17" xfId="0" applyFont="1" applyBorder="1"/>
    <xf numFmtId="2" fontId="10" fillId="0" borderId="0" xfId="0" applyNumberFormat="1" applyFont="1" applyBorder="1"/>
    <xf numFmtId="1" fontId="25" fillId="0" borderId="0" xfId="0" applyNumberFormat="1" applyFont="1" applyFill="1" applyBorder="1"/>
    <xf numFmtId="0" fontId="20" fillId="0" borderId="17" xfId="0" applyFont="1" applyFill="1" applyBorder="1"/>
    <xf numFmtId="2" fontId="3" fillId="0" borderId="3" xfId="0" applyNumberFormat="1" applyFont="1" applyBorder="1"/>
    <xf numFmtId="2" fontId="4" fillId="0" borderId="3" xfId="0" applyNumberFormat="1" applyFont="1" applyBorder="1"/>
    <xf numFmtId="2" fontId="3" fillId="2" borderId="14" xfId="0" applyNumberFormat="1" applyFont="1" applyFill="1" applyBorder="1"/>
    <xf numFmtId="2" fontId="3" fillId="0" borderId="0" xfId="0" applyNumberFormat="1" applyFont="1" applyFill="1" applyBorder="1"/>
    <xf numFmtId="2" fontId="3" fillId="0" borderId="14" xfId="0" applyNumberFormat="1" applyFont="1" applyFill="1" applyBorder="1"/>
    <xf numFmtId="2" fontId="4" fillId="0" borderId="0" xfId="0" applyNumberFormat="1" applyFont="1" applyFill="1" applyBorder="1"/>
    <xf numFmtId="2" fontId="27" fillId="3" borderId="0" xfId="0" applyNumberFormat="1" applyFont="1" applyFill="1" applyBorder="1"/>
    <xf numFmtId="2" fontId="20" fillId="0" borderId="0" xfId="0" applyNumberFormat="1" applyFont="1" applyFill="1" applyBorder="1"/>
    <xf numFmtId="0" fontId="29" fillId="2" borderId="0" xfId="0" applyFont="1" applyFill="1" applyBorder="1" applyAlignment="1">
      <alignment horizontal="center"/>
    </xf>
    <xf numFmtId="0" fontId="7" fillId="2" borderId="16" xfId="0" applyFont="1" applyFill="1" applyBorder="1"/>
    <xf numFmtId="0" fontId="2" fillId="2" borderId="29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/>
    <xf numFmtId="0" fontId="2" fillId="2" borderId="30" xfId="0" applyFont="1" applyFill="1" applyBorder="1"/>
    <xf numFmtId="0" fontId="2" fillId="2" borderId="19" xfId="0" applyFont="1" applyFill="1" applyBorder="1"/>
    <xf numFmtId="0" fontId="7" fillId="2" borderId="19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9" fontId="1" fillId="0" borderId="0" xfId="1" applyFont="1"/>
    <xf numFmtId="0" fontId="31" fillId="0" borderId="0" xfId="0" applyFont="1"/>
    <xf numFmtId="0" fontId="32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3" fillId="0" borderId="18" xfId="0" applyNumberFormat="1" applyFont="1" applyFill="1" applyBorder="1"/>
    <xf numFmtId="0" fontId="17" fillId="0" borderId="0" xfId="0" applyFont="1" applyBorder="1"/>
    <xf numFmtId="1" fontId="17" fillId="0" borderId="0" xfId="0" applyNumberFormat="1" applyFont="1" applyBorder="1"/>
    <xf numFmtId="0" fontId="34" fillId="0" borderId="1" xfId="0" applyFont="1" applyBorder="1" applyAlignment="1">
      <alignment horizontal="center"/>
    </xf>
    <xf numFmtId="0" fontId="10" fillId="0" borderId="9" xfId="0" applyFont="1" applyBorder="1"/>
    <xf numFmtId="0" fontId="1" fillId="0" borderId="3" xfId="0" applyFont="1" applyBorder="1"/>
    <xf numFmtId="0" fontId="19" fillId="0" borderId="3" xfId="0" applyFont="1" applyBorder="1" applyAlignment="1">
      <alignment horizontal="right"/>
    </xf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9" fillId="0" borderId="9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Fill="1" applyBorder="1"/>
    <xf numFmtId="0" fontId="19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35" fillId="0" borderId="9" xfId="0" applyFont="1" applyBorder="1"/>
    <xf numFmtId="2" fontId="8" fillId="0" borderId="0" xfId="0" applyNumberFormat="1" applyFont="1"/>
    <xf numFmtId="2" fontId="10" fillId="0" borderId="0" xfId="0" applyNumberFormat="1" applyFont="1"/>
    <xf numFmtId="2" fontId="10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0" fontId="26" fillId="0" borderId="3" xfId="0" applyFont="1" applyBorder="1"/>
    <xf numFmtId="0" fontId="35" fillId="0" borderId="3" xfId="0" applyFont="1" applyFill="1" applyBorder="1"/>
    <xf numFmtId="1" fontId="10" fillId="0" borderId="0" xfId="0" applyNumberFormat="1" applyFont="1"/>
    <xf numFmtId="1" fontId="32" fillId="0" borderId="0" xfId="0" applyNumberFormat="1" applyFont="1"/>
    <xf numFmtId="1" fontId="24" fillId="0" borderId="0" xfId="0" applyNumberFormat="1" applyFont="1" applyBorder="1"/>
    <xf numFmtId="0" fontId="20" fillId="0" borderId="15" xfId="0" applyFont="1" applyBorder="1"/>
    <xf numFmtId="1" fontId="1" fillId="0" borderId="15" xfId="0" applyNumberFormat="1" applyFont="1" applyFill="1" applyBorder="1"/>
    <xf numFmtId="0" fontId="36" fillId="0" borderId="12" xfId="0" applyFont="1" applyBorder="1"/>
    <xf numFmtId="0" fontId="9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26" fillId="0" borderId="9" xfId="0" applyFont="1" applyBorder="1"/>
    <xf numFmtId="1" fontId="30" fillId="0" borderId="0" xfId="0" applyNumberFormat="1" applyFont="1" applyBorder="1"/>
    <xf numFmtId="2" fontId="30" fillId="0" borderId="0" xfId="0" applyNumberFormat="1" applyFont="1" applyBorder="1"/>
    <xf numFmtId="0" fontId="16" fillId="0" borderId="0" xfId="0" applyFont="1" applyFill="1" applyBorder="1"/>
    <xf numFmtId="0" fontId="2" fillId="2" borderId="22" xfId="0" applyFont="1" applyFill="1" applyBorder="1"/>
    <xf numFmtId="0" fontId="36" fillId="0" borderId="8" xfId="0" applyFont="1" applyBorder="1"/>
    <xf numFmtId="0" fontId="36" fillId="0" borderId="3" xfId="0" applyFont="1" applyBorder="1"/>
    <xf numFmtId="0" fontId="36" fillId="0" borderId="3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2" borderId="6" xfId="0" applyFont="1" applyFill="1" applyBorder="1"/>
    <xf numFmtId="0" fontId="2" fillId="2" borderId="19" xfId="0" applyFont="1" applyFill="1" applyBorder="1" applyAlignment="1">
      <alignment horizontal="center"/>
    </xf>
    <xf numFmtId="0" fontId="37" fillId="0" borderId="3" xfId="0" applyFont="1" applyBorder="1"/>
    <xf numFmtId="0" fontId="38" fillId="0" borderId="3" xfId="0" applyFont="1" applyBorder="1" applyAlignment="1">
      <alignment horizontal="right"/>
    </xf>
    <xf numFmtId="0" fontId="38" fillId="0" borderId="3" xfId="0" applyFont="1" applyBorder="1"/>
    <xf numFmtId="1" fontId="38" fillId="0" borderId="3" xfId="0" applyNumberFormat="1" applyFont="1" applyBorder="1"/>
    <xf numFmtId="2" fontId="38" fillId="0" borderId="3" xfId="0" applyNumberFormat="1" applyFont="1" applyBorder="1"/>
    <xf numFmtId="1" fontId="38" fillId="0" borderId="3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1" fillId="0" borderId="0" xfId="0" applyNumberFormat="1" applyFont="1" applyBorder="1"/>
    <xf numFmtId="1" fontId="0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1" fontId="3" fillId="4" borderId="14" xfId="0" applyNumberFormat="1" applyFont="1" applyFill="1" applyBorder="1"/>
    <xf numFmtId="1" fontId="29" fillId="0" borderId="0" xfId="0" applyNumberFormat="1" applyFont="1" applyFill="1" applyBorder="1"/>
    <xf numFmtId="0" fontId="3" fillId="0" borderId="3" xfId="0" applyFont="1" applyFill="1" applyBorder="1"/>
    <xf numFmtId="1" fontId="1" fillId="0" borderId="3" xfId="0" applyNumberFormat="1" applyFont="1" applyFill="1" applyBorder="1"/>
    <xf numFmtId="1" fontId="3" fillId="0" borderId="3" xfId="0" applyNumberFormat="1" applyFont="1" applyFill="1" applyBorder="1"/>
    <xf numFmtId="1" fontId="1" fillId="0" borderId="0" xfId="0" applyNumberFormat="1" applyFont="1" applyFill="1" applyBorder="1"/>
    <xf numFmtId="1" fontId="0" fillId="0" borderId="3" xfId="0" applyNumberFormat="1" applyFont="1" applyFill="1" applyBorder="1"/>
    <xf numFmtId="1" fontId="1" fillId="0" borderId="9" xfId="0" applyNumberFormat="1" applyFont="1" applyFill="1" applyBorder="1"/>
    <xf numFmtId="1" fontId="1" fillId="0" borderId="17" xfId="0" applyNumberFormat="1" applyFont="1" applyFill="1" applyBorder="1"/>
    <xf numFmtId="2" fontId="1" fillId="0" borderId="3" xfId="0" applyNumberFormat="1" applyFont="1" applyFill="1" applyBorder="1"/>
    <xf numFmtId="1" fontId="1" fillId="0" borderId="25" xfId="0" applyNumberFormat="1" applyFont="1" applyFill="1" applyBorder="1"/>
    <xf numFmtId="1" fontId="0" fillId="0" borderId="15" xfId="0" applyNumberFormat="1" applyFont="1" applyFill="1" applyBorder="1"/>
    <xf numFmtId="1" fontId="38" fillId="0" borderId="17" xfId="0" applyNumberFormat="1" applyFont="1" applyFill="1" applyBorder="1"/>
    <xf numFmtId="1" fontId="20" fillId="0" borderId="3" xfId="0" applyNumberFormat="1" applyFont="1" applyFill="1" applyBorder="1"/>
    <xf numFmtId="0" fontId="19" fillId="0" borderId="3" xfId="0" applyFont="1" applyFill="1" applyBorder="1"/>
    <xf numFmtId="0" fontId="26" fillId="0" borderId="3" xfId="0" applyFont="1" applyFill="1" applyBorder="1" applyAlignment="1">
      <alignment horizontal="right"/>
    </xf>
    <xf numFmtId="0" fontId="19" fillId="0" borderId="9" xfId="0" applyFont="1" applyFill="1" applyBorder="1"/>
    <xf numFmtId="0" fontId="38" fillId="0" borderId="15" xfId="0" applyFont="1" applyBorder="1"/>
    <xf numFmtId="1" fontId="38" fillId="0" borderId="3" xfId="0" applyNumberFormat="1" applyFont="1" applyFill="1" applyBorder="1" applyAlignment="1">
      <alignment horizontal="right"/>
    </xf>
    <xf numFmtId="1" fontId="0" fillId="0" borderId="25" xfId="0" applyNumberFormat="1" applyFont="1" applyFill="1" applyBorder="1"/>
    <xf numFmtId="0" fontId="26" fillId="0" borderId="3" xfId="0" applyFont="1" applyFill="1" applyBorder="1"/>
    <xf numFmtId="0" fontId="19" fillId="0" borderId="37" xfId="0" applyFont="1" applyFill="1" applyBorder="1" applyAlignment="1">
      <alignment horizontal="right"/>
    </xf>
    <xf numFmtId="0" fontId="1" fillId="0" borderId="37" xfId="0" applyFont="1" applyFill="1" applyBorder="1"/>
    <xf numFmtId="14" fontId="34" fillId="0" borderId="17" xfId="0" applyNumberFormat="1" applyFont="1" applyFill="1" applyBorder="1"/>
    <xf numFmtId="1" fontId="1" fillId="0" borderId="37" xfId="0" applyNumberFormat="1" applyFont="1" applyFill="1" applyBorder="1"/>
    <xf numFmtId="0" fontId="20" fillId="0" borderId="0" xfId="0" applyFont="1" applyFill="1" applyBorder="1"/>
    <xf numFmtId="14" fontId="34" fillId="0" borderId="3" xfId="0" applyNumberFormat="1" applyFont="1" applyFill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Fill="1" applyBorder="1"/>
    <xf numFmtId="1" fontId="0" fillId="0" borderId="0" xfId="0" applyNumberFormat="1" applyFill="1" applyBorder="1"/>
    <xf numFmtId="2" fontId="0" fillId="0" borderId="0" xfId="0" applyNumberFormat="1" applyFill="1"/>
    <xf numFmtId="2" fontId="0" fillId="0" borderId="0" xfId="0" applyNumberFormat="1" applyFill="1" applyBorder="1"/>
    <xf numFmtId="1" fontId="0" fillId="0" borderId="0" xfId="0" applyNumberFormat="1" applyFont="1" applyFill="1" applyBorder="1"/>
    <xf numFmtId="0" fontId="3" fillId="0" borderId="36" xfId="0" applyFont="1" applyBorder="1"/>
    <xf numFmtId="2" fontId="3" fillId="0" borderId="3" xfId="0" applyNumberFormat="1" applyFont="1" applyFill="1" applyBorder="1"/>
    <xf numFmtId="2" fontId="3" fillId="0" borderId="18" xfId="0" applyNumberFormat="1" applyFont="1" applyFill="1" applyBorder="1"/>
    <xf numFmtId="0" fontId="38" fillId="0" borderId="0" xfId="0" applyFont="1"/>
    <xf numFmtId="0" fontId="0" fillId="0" borderId="3" xfId="0" applyBorder="1"/>
    <xf numFmtId="2" fontId="38" fillId="0" borderId="0" xfId="0" applyNumberFormat="1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9" fillId="0" borderId="5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2" fontId="38" fillId="0" borderId="24" xfId="0" applyNumberFormat="1" applyFont="1" applyFill="1" applyBorder="1"/>
    <xf numFmtId="2" fontId="1" fillId="0" borderId="8" xfId="0" applyNumberFormat="1" applyFont="1" applyFill="1" applyBorder="1"/>
    <xf numFmtId="2" fontId="1" fillId="0" borderId="0" xfId="0" applyNumberFormat="1" applyFont="1" applyFill="1" applyBorder="1"/>
    <xf numFmtId="2" fontId="0" fillId="0" borderId="3" xfId="0" applyNumberFormat="1" applyFont="1" applyFill="1" applyBorder="1"/>
    <xf numFmtId="2" fontId="0" fillId="0" borderId="3" xfId="0" applyNumberFormat="1" applyBorder="1"/>
    <xf numFmtId="2" fontId="4" fillId="2" borderId="0" xfId="0" applyNumberFormat="1" applyFont="1" applyFill="1" applyBorder="1"/>
    <xf numFmtId="2" fontId="3" fillId="4" borderId="14" xfId="0" applyNumberFormat="1" applyFont="1" applyFill="1" applyBorder="1"/>
    <xf numFmtId="0" fontId="34" fillId="0" borderId="2" xfId="0" applyFont="1" applyBorder="1" applyAlignment="1">
      <alignment horizontal="center"/>
    </xf>
    <xf numFmtId="2" fontId="4" fillId="0" borderId="24" xfId="0" applyNumberFormat="1" applyFont="1" applyBorder="1"/>
    <xf numFmtId="2" fontId="1" fillId="0" borderId="0" xfId="0" applyNumberFormat="1" applyFont="1" applyBorder="1"/>
    <xf numFmtId="2" fontId="4" fillId="4" borderId="0" xfId="0" applyNumberFormat="1" applyFont="1" applyFill="1" applyBorder="1"/>
    <xf numFmtId="1" fontId="24" fillId="0" borderId="17" xfId="0" applyNumberFormat="1" applyFont="1" applyFill="1" applyBorder="1"/>
    <xf numFmtId="1" fontId="24" fillId="0" borderId="3" xfId="0" applyNumberFormat="1" applyFont="1" applyFill="1" applyBorder="1"/>
    <xf numFmtId="2" fontId="1" fillId="0" borderId="12" xfId="0" applyNumberFormat="1" applyFont="1" applyFill="1" applyBorder="1"/>
    <xf numFmtId="1" fontId="24" fillId="0" borderId="3" xfId="0" applyNumberFormat="1" applyFont="1" applyBorder="1"/>
    <xf numFmtId="2" fontId="0" fillId="0" borderId="9" xfId="0" applyNumberFormat="1" applyFont="1" applyFill="1" applyBorder="1"/>
    <xf numFmtId="2" fontId="4" fillId="0" borderId="9" xfId="0" applyNumberFormat="1" applyFont="1" applyBorder="1"/>
    <xf numFmtId="0" fontId="24" fillId="0" borderId="3" xfId="0" applyFont="1" applyBorder="1"/>
    <xf numFmtId="1" fontId="40" fillId="0" borderId="3" xfId="0" applyNumberFormat="1" applyFont="1" applyFill="1" applyBorder="1"/>
    <xf numFmtId="2" fontId="40" fillId="0" borderId="3" xfId="0" applyNumberFormat="1" applyFont="1" applyBorder="1"/>
    <xf numFmtId="1" fontId="24" fillId="0" borderId="9" xfId="0" applyNumberFormat="1" applyFont="1" applyBorder="1"/>
    <xf numFmtId="1" fontId="1" fillId="0" borderId="3" xfId="0" applyNumberFormat="1" applyFont="1" applyBorder="1"/>
    <xf numFmtId="1" fontId="38" fillId="0" borderId="9" xfId="0" applyNumberFormat="1" applyFont="1" applyFill="1" applyBorder="1"/>
    <xf numFmtId="1" fontId="38" fillId="4" borderId="14" xfId="0" applyNumberFormat="1" applyFont="1" applyFill="1" applyBorder="1"/>
    <xf numFmtId="2" fontId="0" fillId="4" borderId="0" xfId="0" applyNumberFormat="1" applyFill="1"/>
    <xf numFmtId="1" fontId="1" fillId="4" borderId="0" xfId="0" applyNumberFormat="1" applyFont="1" applyFill="1" applyBorder="1"/>
    <xf numFmtId="1" fontId="38" fillId="0" borderId="14" xfId="0" applyNumberFormat="1" applyFont="1" applyFill="1" applyBorder="1"/>
    <xf numFmtId="1" fontId="38" fillId="0" borderId="9" xfId="0" applyNumberFormat="1" applyFont="1" applyBorder="1"/>
    <xf numFmtId="1" fontId="38" fillId="0" borderId="5" xfId="0" applyNumberFormat="1" applyFont="1" applyBorder="1"/>
    <xf numFmtId="1" fontId="38" fillId="0" borderId="2" xfId="0" applyNumberFormat="1" applyFont="1" applyBorder="1"/>
    <xf numFmtId="1" fontId="38" fillId="0" borderId="14" xfId="0" applyNumberFormat="1" applyFont="1" applyBorder="1"/>
    <xf numFmtId="2" fontId="38" fillId="0" borderId="3" xfId="0" applyNumberFormat="1" applyFont="1" applyFill="1" applyBorder="1"/>
    <xf numFmtId="2" fontId="38" fillId="0" borderId="17" xfId="0" applyNumberFormat="1" applyFont="1" applyFill="1" applyBorder="1"/>
    <xf numFmtId="2" fontId="38" fillId="0" borderId="3" xfId="0" applyNumberFormat="1" applyFont="1" applyFill="1" applyBorder="1" applyAlignment="1">
      <alignment horizontal="right"/>
    </xf>
    <xf numFmtId="2" fontId="3" fillId="0" borderId="9" xfId="0" applyNumberFormat="1" applyFont="1" applyBorder="1"/>
    <xf numFmtId="2" fontId="3" fillId="0" borderId="19" xfId="0" applyNumberFormat="1" applyFont="1" applyFill="1" applyBorder="1"/>
    <xf numFmtId="2" fontId="3" fillId="0" borderId="14" xfId="0" applyNumberFormat="1" applyFont="1" applyBorder="1"/>
    <xf numFmtId="2" fontId="3" fillId="0" borderId="9" xfId="0" applyNumberFormat="1" applyFont="1" applyFill="1" applyBorder="1"/>
    <xf numFmtId="2" fontId="3" fillId="0" borderId="0" xfId="0" applyNumberFormat="1" applyFont="1" applyBorder="1"/>
    <xf numFmtId="2" fontId="0" fillId="0" borderId="0" xfId="0" applyNumberFormat="1" applyFont="1" applyFill="1" applyBorder="1"/>
    <xf numFmtId="0" fontId="0" fillId="0" borderId="0" xfId="0" applyFont="1" applyBorder="1"/>
    <xf numFmtId="1" fontId="38" fillId="0" borderId="0" xfId="0" applyNumberFormat="1" applyFont="1" applyFill="1" applyBorder="1"/>
    <xf numFmtId="0" fontId="4" fillId="0" borderId="26" xfId="0" applyFont="1" applyBorder="1"/>
    <xf numFmtId="0" fontId="4" fillId="0" borderId="27" xfId="0" applyFont="1" applyBorder="1"/>
    <xf numFmtId="0" fontId="1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8" fillId="0" borderId="0" xfId="0" applyFont="1" applyBorder="1"/>
    <xf numFmtId="1" fontId="38" fillId="0" borderId="0" xfId="0" applyNumberFormat="1" applyFont="1" applyBorder="1"/>
    <xf numFmtId="2" fontId="38" fillId="0" borderId="0" xfId="0" applyNumberFormat="1" applyFont="1" applyBorder="1"/>
    <xf numFmtId="0" fontId="2" fillId="2" borderId="0" xfId="0" applyFont="1" applyFill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8"/>
  <sheetViews>
    <sheetView topLeftCell="A592" zoomScaleNormal="100" zoomScalePageLayoutView="58" workbookViewId="0">
      <selection activeCell="Q615" sqref="Q615"/>
    </sheetView>
  </sheetViews>
  <sheetFormatPr defaultRowHeight="12.75" x14ac:dyDescent="0.2"/>
  <cols>
    <col min="1" max="1" width="3" customWidth="1"/>
    <col min="2" max="2" width="6.140625" customWidth="1"/>
    <col min="3" max="3" width="10.42578125" customWidth="1"/>
    <col min="4" max="4" width="6.85546875" customWidth="1"/>
    <col min="5" max="5" width="71.42578125" customWidth="1"/>
    <col min="6" max="6" width="11.28515625" customWidth="1"/>
    <col min="7" max="7" width="12.42578125" customWidth="1"/>
    <col min="8" max="8" width="15.28515625" customWidth="1"/>
    <col min="9" max="9" width="16.85546875" customWidth="1"/>
    <col min="10" max="10" width="14.5703125" customWidth="1"/>
    <col min="11" max="11" width="14.85546875" customWidth="1"/>
    <col min="12" max="12" width="12.5703125" hidden="1" customWidth="1"/>
    <col min="13" max="13" width="11" hidden="1" customWidth="1"/>
    <col min="14" max="14" width="12.7109375" hidden="1" customWidth="1"/>
    <col min="15" max="15" width="11" hidden="1" customWidth="1"/>
    <col min="16" max="16" width="9.42578125" hidden="1" customWidth="1"/>
    <col min="17" max="17" width="24.140625" customWidth="1"/>
    <col min="18" max="23" width="12.28515625" customWidth="1"/>
    <col min="24" max="24" width="20.7109375" customWidth="1"/>
  </cols>
  <sheetData>
    <row r="1" spans="1:12" ht="18" x14ac:dyDescent="0.25">
      <c r="A1" s="48"/>
      <c r="B1" s="48"/>
      <c r="C1" s="37" t="s">
        <v>1013</v>
      </c>
      <c r="E1" s="37"/>
      <c r="F1" s="37"/>
      <c r="G1" s="37"/>
      <c r="H1" s="37"/>
      <c r="I1" s="37"/>
      <c r="J1" s="37"/>
      <c r="K1" s="37"/>
      <c r="L1" s="37"/>
    </row>
    <row r="2" spans="1:12" ht="18" x14ac:dyDescent="0.25">
      <c r="A2" s="22"/>
      <c r="B2" s="22"/>
      <c r="C2" s="34"/>
      <c r="D2" s="37" t="s">
        <v>243</v>
      </c>
      <c r="E2" s="37"/>
      <c r="F2" s="37"/>
      <c r="G2" s="37"/>
      <c r="H2" s="37"/>
      <c r="I2" s="37"/>
      <c r="J2" s="37"/>
      <c r="K2" s="37"/>
      <c r="L2" s="37"/>
    </row>
    <row r="3" spans="1:12" ht="16.5" thickBot="1" x14ac:dyDescent="0.3">
      <c r="E3" s="13" t="s">
        <v>318</v>
      </c>
      <c r="F3" s="13"/>
      <c r="G3" s="13"/>
      <c r="H3" s="13"/>
      <c r="I3" s="13"/>
      <c r="J3" s="13"/>
      <c r="K3" s="13"/>
      <c r="L3" s="13"/>
    </row>
    <row r="4" spans="1:12" s="2" customFormat="1" ht="15.95" customHeight="1" x14ac:dyDescent="0.25">
      <c r="A4" s="153" t="s">
        <v>506</v>
      </c>
      <c r="B4" s="153" t="s">
        <v>7</v>
      </c>
      <c r="C4" s="212" t="s">
        <v>8</v>
      </c>
      <c r="D4" s="153" t="s">
        <v>9</v>
      </c>
      <c r="E4" s="133"/>
      <c r="F4" s="153" t="s">
        <v>748</v>
      </c>
      <c r="G4" s="153" t="s">
        <v>1005</v>
      </c>
      <c r="H4" s="153" t="s">
        <v>1006</v>
      </c>
      <c r="I4" s="320" t="s">
        <v>678</v>
      </c>
      <c r="J4" s="320" t="s">
        <v>679</v>
      </c>
      <c r="K4" s="274"/>
      <c r="L4" s="274"/>
    </row>
    <row r="5" spans="1:12" s="2" customFormat="1" ht="15.95" customHeight="1" x14ac:dyDescent="0.25">
      <c r="A5" s="154" t="s">
        <v>507</v>
      </c>
      <c r="B5" s="154" t="s">
        <v>10</v>
      </c>
      <c r="C5" s="213" t="s">
        <v>11</v>
      </c>
      <c r="D5" s="154" t="s">
        <v>12</v>
      </c>
      <c r="E5" s="142" t="s">
        <v>13</v>
      </c>
      <c r="F5" s="263" t="s">
        <v>750</v>
      </c>
      <c r="G5" s="222" t="s">
        <v>364</v>
      </c>
      <c r="H5" s="222" t="s">
        <v>364</v>
      </c>
      <c r="I5" s="321" t="s">
        <v>1007</v>
      </c>
      <c r="J5" s="321" t="s">
        <v>1008</v>
      </c>
      <c r="K5" s="274"/>
      <c r="L5" s="274"/>
    </row>
    <row r="6" spans="1:12" s="2" customFormat="1" ht="15.95" customHeight="1" thickBot="1" x14ac:dyDescent="0.3">
      <c r="A6" s="154" t="s">
        <v>267</v>
      </c>
      <c r="B6" s="154" t="s">
        <v>288</v>
      </c>
      <c r="C6" s="214"/>
      <c r="D6" s="215"/>
      <c r="E6" s="134"/>
      <c r="F6" s="154" t="s">
        <v>749</v>
      </c>
      <c r="G6" s="329" t="s">
        <v>1011</v>
      </c>
      <c r="H6" s="329" t="s">
        <v>1011</v>
      </c>
      <c r="I6" s="321" t="s">
        <v>1012</v>
      </c>
      <c r="J6" s="321" t="s">
        <v>1009</v>
      </c>
      <c r="K6" s="274"/>
      <c r="L6" s="274"/>
    </row>
    <row r="7" spans="1:12" ht="15.95" customHeight="1" thickBot="1" x14ac:dyDescent="0.3">
      <c r="A7" s="216"/>
      <c r="B7" s="217" t="s">
        <v>289</v>
      </c>
      <c r="C7" s="218"/>
      <c r="D7" s="217"/>
      <c r="E7" s="36"/>
      <c r="F7" s="235" t="s">
        <v>755</v>
      </c>
      <c r="G7" s="235" t="s">
        <v>755</v>
      </c>
      <c r="H7" s="235" t="s">
        <v>755</v>
      </c>
      <c r="I7" s="235" t="s">
        <v>1010</v>
      </c>
      <c r="J7" s="235" t="s">
        <v>1010</v>
      </c>
      <c r="K7" s="119"/>
      <c r="L7" s="119"/>
    </row>
    <row r="8" spans="1:12" ht="15.95" customHeight="1" thickBot="1" x14ac:dyDescent="0.3">
      <c r="A8" s="265"/>
      <c r="B8" s="200"/>
      <c r="C8" s="200"/>
      <c r="D8" s="200"/>
      <c r="E8" s="266" t="s">
        <v>343</v>
      </c>
      <c r="F8" s="264" t="s">
        <v>291</v>
      </c>
      <c r="G8" s="264" t="s">
        <v>291</v>
      </c>
      <c r="H8" s="264" t="s">
        <v>291</v>
      </c>
      <c r="I8" s="264" t="s">
        <v>291</v>
      </c>
      <c r="J8" s="264" t="s">
        <v>291</v>
      </c>
      <c r="K8" s="273"/>
      <c r="L8" s="273"/>
    </row>
    <row r="9" spans="1:12" s="10" customFormat="1" ht="15.95" customHeight="1" x14ac:dyDescent="0.25">
      <c r="A9" s="12" t="s">
        <v>266</v>
      </c>
      <c r="B9" s="12"/>
      <c r="C9" s="13"/>
      <c r="D9" s="13"/>
      <c r="E9" s="13"/>
      <c r="F9" s="13"/>
      <c r="G9" s="13"/>
      <c r="H9" s="13"/>
      <c r="I9" s="126"/>
      <c r="J9" s="13"/>
      <c r="K9" s="13"/>
      <c r="L9" s="13"/>
    </row>
    <row r="10" spans="1:12" s="2" customFormat="1" ht="15.95" customHeight="1" x14ac:dyDescent="0.25">
      <c r="A10" s="39" t="s">
        <v>394</v>
      </c>
      <c r="B10" s="41" t="s">
        <v>395</v>
      </c>
      <c r="C10" s="42"/>
      <c r="D10" s="43"/>
      <c r="E10" s="43"/>
      <c r="F10" s="43"/>
      <c r="G10" s="43"/>
      <c r="H10" s="43"/>
      <c r="I10" s="14"/>
      <c r="J10" s="39"/>
      <c r="K10" s="39"/>
      <c r="L10" s="39"/>
    </row>
    <row r="11" spans="1:12" ht="15.95" customHeight="1" x14ac:dyDescent="0.2">
      <c r="A11" s="51"/>
      <c r="B11" s="135"/>
      <c r="C11" s="78"/>
      <c r="D11" s="63"/>
      <c r="E11" s="63" t="s">
        <v>14</v>
      </c>
      <c r="F11" s="280"/>
      <c r="G11" s="280"/>
      <c r="H11" s="280"/>
      <c r="I11" s="313"/>
      <c r="J11" s="280"/>
      <c r="K11" s="64"/>
      <c r="L11" s="64"/>
    </row>
    <row r="12" spans="1:12" ht="15.95" customHeight="1" x14ac:dyDescent="0.2">
      <c r="A12" s="56" t="s">
        <v>366</v>
      </c>
      <c r="B12" s="136" t="s">
        <v>553</v>
      </c>
      <c r="C12" s="75">
        <v>611</v>
      </c>
      <c r="D12" s="51">
        <v>41</v>
      </c>
      <c r="E12" s="51" t="s">
        <v>15</v>
      </c>
      <c r="F12" s="281">
        <v>250000</v>
      </c>
      <c r="G12" s="281">
        <v>250000</v>
      </c>
      <c r="H12" s="281">
        <v>250000</v>
      </c>
      <c r="I12" s="287">
        <v>227132.21</v>
      </c>
      <c r="J12" s="281">
        <f>SUM(I12/H12)*100</f>
        <v>90.852884000000003</v>
      </c>
      <c r="K12" s="9"/>
      <c r="L12" s="9"/>
    </row>
    <row r="13" spans="1:12" ht="15.95" customHeight="1" x14ac:dyDescent="0.2">
      <c r="A13" s="51"/>
      <c r="B13" s="65"/>
      <c r="C13" s="162" t="s">
        <v>16</v>
      </c>
      <c r="D13" s="51">
        <v>41</v>
      </c>
      <c r="E13" s="51" t="s">
        <v>17</v>
      </c>
      <c r="F13" s="281">
        <v>87019</v>
      </c>
      <c r="G13" s="281">
        <v>87019</v>
      </c>
      <c r="H13" s="281">
        <v>87019</v>
      </c>
      <c r="I13" s="287">
        <v>80728.039999999994</v>
      </c>
      <c r="J13" s="281">
        <f t="shared" ref="J13:J76" si="0">SUM(I13/H13)*100</f>
        <v>92.770590330847284</v>
      </c>
      <c r="K13" s="9"/>
      <c r="L13" s="9"/>
    </row>
    <row r="14" spans="1:12" ht="15.95" customHeight="1" x14ac:dyDescent="0.2">
      <c r="A14" s="51"/>
      <c r="B14" s="65"/>
      <c r="C14" s="75" t="s">
        <v>18</v>
      </c>
      <c r="D14" s="51">
        <v>41</v>
      </c>
      <c r="E14" s="51" t="s">
        <v>19</v>
      </c>
      <c r="F14" s="281">
        <v>69000</v>
      </c>
      <c r="G14" s="281">
        <v>69000</v>
      </c>
      <c r="H14" s="281">
        <v>69000</v>
      </c>
      <c r="I14" s="287">
        <v>67802.98</v>
      </c>
      <c r="J14" s="281">
        <f t="shared" si="0"/>
        <v>98.265188405797105</v>
      </c>
      <c r="K14" s="9"/>
      <c r="L14" s="9"/>
    </row>
    <row r="15" spans="1:12" ht="15.95" customHeight="1" x14ac:dyDescent="0.2">
      <c r="A15" s="51"/>
      <c r="B15" s="65"/>
      <c r="C15" s="75" t="s">
        <v>20</v>
      </c>
      <c r="D15" s="51">
        <v>111</v>
      </c>
      <c r="E15" s="51" t="s">
        <v>21</v>
      </c>
      <c r="F15" s="281">
        <v>384</v>
      </c>
      <c r="G15" s="281">
        <v>378</v>
      </c>
      <c r="H15" s="281">
        <v>378</v>
      </c>
      <c r="I15" s="287">
        <v>378.41</v>
      </c>
      <c r="J15" s="281">
        <f t="shared" si="0"/>
        <v>100.10846560846562</v>
      </c>
      <c r="K15" s="9"/>
      <c r="L15" s="9"/>
    </row>
    <row r="16" spans="1:12" ht="15.95" customHeight="1" x14ac:dyDescent="0.2">
      <c r="A16" s="51"/>
      <c r="B16" s="65"/>
      <c r="C16" s="75" t="s">
        <v>16</v>
      </c>
      <c r="D16" s="51">
        <v>41</v>
      </c>
      <c r="E16" s="51" t="s">
        <v>22</v>
      </c>
      <c r="F16" s="281">
        <v>24000</v>
      </c>
      <c r="G16" s="281">
        <v>24000</v>
      </c>
      <c r="H16" s="281">
        <v>24000</v>
      </c>
      <c r="I16" s="287">
        <v>22883.91</v>
      </c>
      <c r="J16" s="281">
        <f t="shared" si="0"/>
        <v>95.349625000000003</v>
      </c>
      <c r="K16" s="9"/>
      <c r="L16" s="9"/>
    </row>
    <row r="17" spans="1:12" ht="15.95" customHeight="1" x14ac:dyDescent="0.2">
      <c r="A17" s="51"/>
      <c r="B17" s="65"/>
      <c r="C17" s="75">
        <v>627000</v>
      </c>
      <c r="D17" s="51">
        <v>41</v>
      </c>
      <c r="E17" s="224" t="s">
        <v>692</v>
      </c>
      <c r="F17" s="281">
        <v>10000</v>
      </c>
      <c r="G17" s="281">
        <v>10000</v>
      </c>
      <c r="H17" s="281">
        <v>10000</v>
      </c>
      <c r="I17" s="287">
        <v>9315.26</v>
      </c>
      <c r="J17" s="281">
        <f t="shared" si="0"/>
        <v>93.152600000000007</v>
      </c>
      <c r="K17" s="275"/>
      <c r="L17" s="275"/>
    </row>
    <row r="18" spans="1:12" ht="15.95" customHeight="1" x14ac:dyDescent="0.2">
      <c r="A18" s="51"/>
      <c r="B18" s="65"/>
      <c r="C18" s="75">
        <v>627001</v>
      </c>
      <c r="D18" s="51">
        <v>41</v>
      </c>
      <c r="E18" s="224" t="s">
        <v>691</v>
      </c>
      <c r="F18" s="281">
        <v>2800</v>
      </c>
      <c r="G18" s="281">
        <v>2800</v>
      </c>
      <c r="H18" s="281">
        <v>2800</v>
      </c>
      <c r="I18" s="287">
        <v>2596.1</v>
      </c>
      <c r="J18" s="281">
        <f t="shared" si="0"/>
        <v>92.717857142857142</v>
      </c>
      <c r="K18" s="9"/>
      <c r="L18" s="9"/>
    </row>
    <row r="19" spans="1:12" ht="15.95" customHeight="1" x14ac:dyDescent="0.2">
      <c r="A19" s="51"/>
      <c r="B19" s="65"/>
      <c r="C19" s="75">
        <v>625</v>
      </c>
      <c r="D19" s="51">
        <v>41</v>
      </c>
      <c r="E19" s="51" t="s">
        <v>418</v>
      </c>
      <c r="F19" s="281">
        <v>100</v>
      </c>
      <c r="G19" s="281">
        <v>817</v>
      </c>
      <c r="H19" s="281">
        <v>817</v>
      </c>
      <c r="I19" s="287">
        <v>819.47</v>
      </c>
      <c r="J19" s="281">
        <f t="shared" si="0"/>
        <v>100.30232558139535</v>
      </c>
      <c r="K19" s="9"/>
      <c r="L19" s="9"/>
    </row>
    <row r="20" spans="1:12" ht="15.95" customHeight="1" x14ac:dyDescent="0.2">
      <c r="A20" s="51"/>
      <c r="B20" s="65"/>
      <c r="C20" s="75">
        <v>625</v>
      </c>
      <c r="D20" s="51">
        <v>41</v>
      </c>
      <c r="E20" s="224" t="s">
        <v>659</v>
      </c>
      <c r="F20" s="281">
        <v>350</v>
      </c>
      <c r="G20" s="281">
        <v>506</v>
      </c>
      <c r="H20" s="281">
        <v>506</v>
      </c>
      <c r="I20" s="287">
        <v>384.14</v>
      </c>
      <c r="J20" s="281">
        <f t="shared" si="0"/>
        <v>75.916996047430828</v>
      </c>
      <c r="K20" s="9"/>
      <c r="L20" s="9"/>
    </row>
    <row r="21" spans="1:12" ht="15.95" customHeight="1" x14ac:dyDescent="0.2">
      <c r="A21" s="51"/>
      <c r="B21" s="65"/>
      <c r="C21" s="75">
        <v>625</v>
      </c>
      <c r="D21" s="51">
        <v>41</v>
      </c>
      <c r="E21" s="224" t="s">
        <v>990</v>
      </c>
      <c r="F21" s="281">
        <v>0</v>
      </c>
      <c r="G21" s="281">
        <v>726</v>
      </c>
      <c r="H21" s="281">
        <v>726</v>
      </c>
      <c r="I21" s="287">
        <v>677.78</v>
      </c>
      <c r="J21" s="281">
        <f t="shared" si="0"/>
        <v>93.358126721763085</v>
      </c>
      <c r="K21" s="9"/>
      <c r="L21" s="9"/>
    </row>
    <row r="22" spans="1:12" ht="15.95" customHeight="1" x14ac:dyDescent="0.2">
      <c r="A22" s="51"/>
      <c r="B22" s="65"/>
      <c r="C22" s="75">
        <v>631001</v>
      </c>
      <c r="D22" s="51">
        <v>41</v>
      </c>
      <c r="E22" s="51" t="s">
        <v>23</v>
      </c>
      <c r="F22" s="281">
        <v>200</v>
      </c>
      <c r="G22" s="281">
        <v>200</v>
      </c>
      <c r="H22" s="281">
        <v>200</v>
      </c>
      <c r="I22" s="287">
        <v>117.61</v>
      </c>
      <c r="J22" s="281">
        <f t="shared" si="0"/>
        <v>58.804999999999993</v>
      </c>
      <c r="K22" s="9"/>
      <c r="L22" s="9"/>
    </row>
    <row r="23" spans="1:12" ht="15.95" customHeight="1" x14ac:dyDescent="0.2">
      <c r="A23" s="51"/>
      <c r="B23" s="65"/>
      <c r="C23" s="75">
        <v>636001</v>
      </c>
      <c r="D23" s="51">
        <v>41</v>
      </c>
      <c r="E23" s="224" t="s">
        <v>1076</v>
      </c>
      <c r="F23" s="281">
        <v>100</v>
      </c>
      <c r="G23" s="281">
        <v>100</v>
      </c>
      <c r="H23" s="281">
        <v>100</v>
      </c>
      <c r="I23" s="287">
        <v>62.72</v>
      </c>
      <c r="J23" s="281">
        <f t="shared" si="0"/>
        <v>62.72</v>
      </c>
      <c r="K23" s="9"/>
      <c r="L23" s="9"/>
    </row>
    <row r="24" spans="1:12" ht="15.95" customHeight="1" x14ac:dyDescent="0.2">
      <c r="A24" s="51"/>
      <c r="B24" s="65"/>
      <c r="C24" s="75">
        <v>632001</v>
      </c>
      <c r="D24" s="51">
        <v>41</v>
      </c>
      <c r="E24" s="51" t="s">
        <v>24</v>
      </c>
      <c r="F24" s="281">
        <v>2290</v>
      </c>
      <c r="G24" s="281">
        <v>2870</v>
      </c>
      <c r="H24" s="281">
        <v>2870</v>
      </c>
      <c r="I24" s="287">
        <v>2541.7800000000002</v>
      </c>
      <c r="J24" s="281">
        <f t="shared" si="0"/>
        <v>88.5637630662021</v>
      </c>
      <c r="K24" s="9"/>
      <c r="L24" s="9"/>
    </row>
    <row r="25" spans="1:12" ht="15.95" customHeight="1" x14ac:dyDescent="0.2">
      <c r="A25" s="51"/>
      <c r="B25" s="65"/>
      <c r="C25" s="162" t="s">
        <v>25</v>
      </c>
      <c r="D25" s="51">
        <v>41</v>
      </c>
      <c r="E25" s="51" t="s">
        <v>26</v>
      </c>
      <c r="F25" s="281">
        <v>741</v>
      </c>
      <c r="G25" s="281">
        <v>877</v>
      </c>
      <c r="H25" s="281">
        <v>877</v>
      </c>
      <c r="I25" s="287">
        <v>877</v>
      </c>
      <c r="J25" s="281">
        <f t="shared" si="0"/>
        <v>100</v>
      </c>
      <c r="K25" s="9"/>
      <c r="L25" s="9"/>
    </row>
    <row r="26" spans="1:12" ht="15.95" customHeight="1" x14ac:dyDescent="0.2">
      <c r="A26" s="51"/>
      <c r="B26" s="65"/>
      <c r="C26" s="162" t="s">
        <v>27</v>
      </c>
      <c r="D26" s="51">
        <v>41</v>
      </c>
      <c r="E26" s="51" t="s">
        <v>28</v>
      </c>
      <c r="F26" s="281">
        <v>12000</v>
      </c>
      <c r="G26" s="281">
        <v>12000</v>
      </c>
      <c r="H26" s="281">
        <v>12000</v>
      </c>
      <c r="I26" s="287">
        <v>8186.04</v>
      </c>
      <c r="J26" s="281">
        <f t="shared" si="0"/>
        <v>68.216999999999999</v>
      </c>
      <c r="K26" s="9"/>
      <c r="L26" s="9"/>
    </row>
    <row r="27" spans="1:12" ht="15.95" customHeight="1" x14ac:dyDescent="0.2">
      <c r="A27" s="51"/>
      <c r="B27" s="65"/>
      <c r="C27" s="162" t="s">
        <v>29</v>
      </c>
      <c r="D27" s="51">
        <v>41</v>
      </c>
      <c r="E27" s="51" t="s">
        <v>455</v>
      </c>
      <c r="F27" s="281">
        <v>1990</v>
      </c>
      <c r="G27" s="281">
        <v>1990</v>
      </c>
      <c r="H27" s="281">
        <v>1990</v>
      </c>
      <c r="I27" s="287">
        <v>912.03</v>
      </c>
      <c r="J27" s="281">
        <f t="shared" si="0"/>
        <v>45.830653266331659</v>
      </c>
      <c r="K27" s="9"/>
      <c r="L27" s="9"/>
    </row>
    <row r="28" spans="1:12" ht="15.95" customHeight="1" x14ac:dyDescent="0.2">
      <c r="A28" s="51"/>
      <c r="B28" s="65"/>
      <c r="C28" s="162" t="s">
        <v>30</v>
      </c>
      <c r="D28" s="51">
        <v>41</v>
      </c>
      <c r="E28" s="51" t="s">
        <v>31</v>
      </c>
      <c r="F28" s="281">
        <v>660</v>
      </c>
      <c r="G28" s="281">
        <v>660</v>
      </c>
      <c r="H28" s="281">
        <v>660</v>
      </c>
      <c r="I28" s="287">
        <v>725.15</v>
      </c>
      <c r="J28" s="281">
        <f t="shared" si="0"/>
        <v>109.87121212121211</v>
      </c>
      <c r="K28" s="9"/>
      <c r="L28" s="9"/>
    </row>
    <row r="29" spans="1:12" ht="15.95" customHeight="1" x14ac:dyDescent="0.2">
      <c r="A29" s="51"/>
      <c r="B29" s="65"/>
      <c r="C29" s="162" t="s">
        <v>32</v>
      </c>
      <c r="D29" s="51">
        <v>41</v>
      </c>
      <c r="E29" s="51" t="s">
        <v>33</v>
      </c>
      <c r="F29" s="281">
        <v>760</v>
      </c>
      <c r="G29" s="281">
        <v>760</v>
      </c>
      <c r="H29" s="281">
        <v>760</v>
      </c>
      <c r="I29" s="287">
        <v>839.34</v>
      </c>
      <c r="J29" s="281">
        <f t="shared" si="0"/>
        <v>110.43947368421053</v>
      </c>
      <c r="K29" s="9"/>
      <c r="L29" s="9"/>
    </row>
    <row r="30" spans="1:12" ht="15.95" customHeight="1" x14ac:dyDescent="0.2">
      <c r="A30" s="51"/>
      <c r="B30" s="65"/>
      <c r="C30" s="162" t="s">
        <v>34</v>
      </c>
      <c r="D30" s="51">
        <v>41</v>
      </c>
      <c r="E30" s="51" t="s">
        <v>35</v>
      </c>
      <c r="F30" s="281">
        <v>430</v>
      </c>
      <c r="G30" s="281">
        <v>430</v>
      </c>
      <c r="H30" s="281">
        <v>430</v>
      </c>
      <c r="I30" s="287">
        <v>111.06</v>
      </c>
      <c r="J30" s="281">
        <f t="shared" si="0"/>
        <v>25.827906976744185</v>
      </c>
      <c r="K30" s="9"/>
      <c r="L30" s="9"/>
    </row>
    <row r="31" spans="1:12" ht="15.95" customHeight="1" x14ac:dyDescent="0.2">
      <c r="A31" s="51"/>
      <c r="B31" s="65"/>
      <c r="C31" s="162">
        <v>632003</v>
      </c>
      <c r="D31" s="51">
        <v>41</v>
      </c>
      <c r="E31" s="51" t="s">
        <v>36</v>
      </c>
      <c r="F31" s="281">
        <v>5000</v>
      </c>
      <c r="G31" s="281">
        <v>3200</v>
      </c>
      <c r="H31" s="281">
        <v>3200</v>
      </c>
      <c r="I31" s="287">
        <v>2037.38</v>
      </c>
      <c r="J31" s="281">
        <f t="shared" si="0"/>
        <v>63.668125000000011</v>
      </c>
      <c r="K31" s="9"/>
      <c r="L31" s="9"/>
    </row>
    <row r="32" spans="1:12" ht="15.95" customHeight="1" x14ac:dyDescent="0.2">
      <c r="A32" s="51"/>
      <c r="B32" s="65"/>
      <c r="C32" s="162" t="s">
        <v>37</v>
      </c>
      <c r="D32" s="51">
        <v>41</v>
      </c>
      <c r="E32" s="51" t="s">
        <v>38</v>
      </c>
      <c r="F32" s="281">
        <v>300</v>
      </c>
      <c r="G32" s="281">
        <v>300</v>
      </c>
      <c r="H32" s="281">
        <v>300</v>
      </c>
      <c r="I32" s="287">
        <v>214.09</v>
      </c>
      <c r="J32" s="281">
        <f t="shared" si="0"/>
        <v>71.36333333333333</v>
      </c>
      <c r="K32" s="9"/>
      <c r="L32" s="9"/>
    </row>
    <row r="33" spans="1:12" ht="15.95" customHeight="1" x14ac:dyDescent="0.2">
      <c r="A33" s="51"/>
      <c r="B33" s="65"/>
      <c r="C33" s="162" t="s">
        <v>39</v>
      </c>
      <c r="D33" s="51">
        <v>41</v>
      </c>
      <c r="E33" s="51" t="s">
        <v>526</v>
      </c>
      <c r="F33" s="281">
        <v>2100</v>
      </c>
      <c r="G33" s="281">
        <v>5000</v>
      </c>
      <c r="H33" s="281">
        <v>5000</v>
      </c>
      <c r="I33" s="287">
        <v>2629.11</v>
      </c>
      <c r="J33" s="281">
        <f t="shared" si="0"/>
        <v>52.5822</v>
      </c>
      <c r="K33" s="9"/>
      <c r="L33" s="9"/>
    </row>
    <row r="34" spans="1:12" ht="15.95" customHeight="1" x14ac:dyDescent="0.2">
      <c r="A34" s="51"/>
      <c r="B34" s="65"/>
      <c r="C34" s="225" t="s">
        <v>39</v>
      </c>
      <c r="D34" s="51">
        <v>41</v>
      </c>
      <c r="E34" s="224" t="s">
        <v>693</v>
      </c>
      <c r="F34" s="281">
        <v>1900</v>
      </c>
      <c r="G34" s="281">
        <v>2500</v>
      </c>
      <c r="H34" s="281">
        <v>2500</v>
      </c>
      <c r="I34" s="287">
        <v>3233.92</v>
      </c>
      <c r="J34" s="281">
        <f t="shared" si="0"/>
        <v>129.35679999999999</v>
      </c>
      <c r="K34" s="9"/>
      <c r="L34" s="9"/>
    </row>
    <row r="35" spans="1:12" ht="15.6" customHeight="1" x14ac:dyDescent="0.2">
      <c r="A35" s="51"/>
      <c r="B35" s="65"/>
      <c r="C35" s="75">
        <v>633001</v>
      </c>
      <c r="D35" s="51">
        <v>41</v>
      </c>
      <c r="E35" s="224" t="s">
        <v>825</v>
      </c>
      <c r="F35" s="281">
        <v>500</v>
      </c>
      <c r="G35" s="281">
        <v>500</v>
      </c>
      <c r="H35" s="281">
        <v>500</v>
      </c>
      <c r="I35" s="287">
        <v>287.17</v>
      </c>
      <c r="J35" s="281">
        <f t="shared" si="0"/>
        <v>57.434000000000005</v>
      </c>
      <c r="K35" s="9"/>
      <c r="L35" s="9"/>
    </row>
    <row r="36" spans="1:12" ht="15.95" customHeight="1" x14ac:dyDescent="0.2">
      <c r="A36" s="51"/>
      <c r="B36" s="65"/>
      <c r="C36" s="75">
        <v>633004</v>
      </c>
      <c r="D36" s="51">
        <v>41</v>
      </c>
      <c r="E36" s="51" t="s">
        <v>603</v>
      </c>
      <c r="F36" s="281">
        <v>5000</v>
      </c>
      <c r="G36" s="281">
        <v>5000</v>
      </c>
      <c r="H36" s="281">
        <v>5000</v>
      </c>
      <c r="I36" s="287">
        <v>1253.51</v>
      </c>
      <c r="J36" s="281">
        <f t="shared" si="0"/>
        <v>25.0702</v>
      </c>
      <c r="K36" s="9"/>
      <c r="L36" s="9"/>
    </row>
    <row r="37" spans="1:12" ht="15.95" customHeight="1" x14ac:dyDescent="0.2">
      <c r="A37" s="51"/>
      <c r="B37" s="65"/>
      <c r="C37" s="162" t="s">
        <v>40</v>
      </c>
      <c r="D37" s="51">
        <v>41</v>
      </c>
      <c r="E37" s="51" t="s">
        <v>544</v>
      </c>
      <c r="F37" s="281">
        <v>4000</v>
      </c>
      <c r="G37" s="281">
        <v>5000</v>
      </c>
      <c r="H37" s="281">
        <v>5000</v>
      </c>
      <c r="I37" s="287">
        <v>4007.98</v>
      </c>
      <c r="J37" s="281">
        <f t="shared" si="0"/>
        <v>80.159599999999998</v>
      </c>
      <c r="K37" s="9"/>
      <c r="L37" s="9"/>
    </row>
    <row r="38" spans="1:12" ht="15.95" customHeight="1" x14ac:dyDescent="0.2">
      <c r="A38" s="51"/>
      <c r="B38" s="65"/>
      <c r="C38" s="162" t="s">
        <v>41</v>
      </c>
      <c r="D38" s="51">
        <v>41</v>
      </c>
      <c r="E38" s="51" t="s">
        <v>545</v>
      </c>
      <c r="F38" s="281">
        <v>1000</v>
      </c>
      <c r="G38" s="281">
        <v>1000</v>
      </c>
      <c r="H38" s="281">
        <v>1000</v>
      </c>
      <c r="I38" s="287">
        <v>1280</v>
      </c>
      <c r="J38" s="281">
        <f t="shared" si="0"/>
        <v>128</v>
      </c>
      <c r="K38" s="9"/>
      <c r="L38" s="9"/>
    </row>
    <row r="39" spans="1:12" ht="15.95" customHeight="1" x14ac:dyDescent="0.2">
      <c r="A39" s="51"/>
      <c r="B39" s="65"/>
      <c r="C39" s="162" t="s">
        <v>42</v>
      </c>
      <c r="D39" s="51">
        <v>41</v>
      </c>
      <c r="E39" s="51" t="s">
        <v>543</v>
      </c>
      <c r="F39" s="281">
        <v>4000</v>
      </c>
      <c r="G39" s="281">
        <v>4000</v>
      </c>
      <c r="H39" s="281">
        <v>4000</v>
      </c>
      <c r="I39" s="287">
        <v>2256.69</v>
      </c>
      <c r="J39" s="281">
        <f t="shared" si="0"/>
        <v>56.417249999999996</v>
      </c>
      <c r="K39" s="9"/>
      <c r="L39" s="9"/>
    </row>
    <row r="40" spans="1:12" ht="15.95" customHeight="1" x14ac:dyDescent="0.2">
      <c r="A40" s="51"/>
      <c r="B40" s="65"/>
      <c r="C40" s="162">
        <v>633006</v>
      </c>
      <c r="D40" s="51">
        <v>41</v>
      </c>
      <c r="E40" s="51" t="s">
        <v>4</v>
      </c>
      <c r="F40" s="281">
        <v>1400</v>
      </c>
      <c r="G40" s="281">
        <v>1400</v>
      </c>
      <c r="H40" s="281">
        <v>1400</v>
      </c>
      <c r="I40" s="287">
        <v>847.48</v>
      </c>
      <c r="J40" s="281">
        <f t="shared" si="0"/>
        <v>60.534285714285716</v>
      </c>
      <c r="K40" s="9"/>
      <c r="L40" s="9"/>
    </row>
    <row r="41" spans="1:12" ht="15.95" customHeight="1" x14ac:dyDescent="0.2">
      <c r="A41" s="51"/>
      <c r="B41" s="65"/>
      <c r="C41" s="162" t="s">
        <v>43</v>
      </c>
      <c r="D41" s="51">
        <v>41</v>
      </c>
      <c r="E41" s="51" t="s">
        <v>44</v>
      </c>
      <c r="F41" s="281">
        <v>300</v>
      </c>
      <c r="G41" s="281">
        <v>300</v>
      </c>
      <c r="H41" s="281">
        <v>300</v>
      </c>
      <c r="I41" s="287">
        <v>217.84</v>
      </c>
      <c r="J41" s="281">
        <f t="shared" si="0"/>
        <v>72.61333333333333</v>
      </c>
      <c r="K41" s="9"/>
      <c r="L41" s="9"/>
    </row>
    <row r="42" spans="1:12" ht="15.6" customHeight="1" x14ac:dyDescent="0.2">
      <c r="A42" s="51"/>
      <c r="B42" s="65"/>
      <c r="C42" s="162" t="s">
        <v>45</v>
      </c>
      <c r="D42" s="51">
        <v>41</v>
      </c>
      <c r="E42" s="51" t="s">
        <v>46</v>
      </c>
      <c r="F42" s="281">
        <v>660</v>
      </c>
      <c r="G42" s="281">
        <v>1000</v>
      </c>
      <c r="H42" s="281">
        <v>1000</v>
      </c>
      <c r="I42" s="287">
        <v>1497.42</v>
      </c>
      <c r="J42" s="281">
        <f t="shared" si="0"/>
        <v>149.74199999999999</v>
      </c>
      <c r="K42" s="9"/>
      <c r="L42" s="9"/>
    </row>
    <row r="43" spans="1:12" ht="15.6" customHeight="1" x14ac:dyDescent="0.2">
      <c r="A43" s="51"/>
      <c r="B43" s="65"/>
      <c r="C43" s="162">
        <v>633009</v>
      </c>
      <c r="D43" s="51">
        <v>41</v>
      </c>
      <c r="E43" s="51" t="s">
        <v>47</v>
      </c>
      <c r="F43" s="281">
        <v>300</v>
      </c>
      <c r="G43" s="281">
        <v>600</v>
      </c>
      <c r="H43" s="281">
        <v>600</v>
      </c>
      <c r="I43" s="287">
        <v>878.76</v>
      </c>
      <c r="J43" s="281">
        <f t="shared" si="0"/>
        <v>146.45999999999998</v>
      </c>
      <c r="K43" s="9"/>
      <c r="L43" s="9"/>
    </row>
    <row r="44" spans="1:12" ht="15.6" customHeight="1" x14ac:dyDescent="0.2">
      <c r="A44" s="51"/>
      <c r="B44" s="65"/>
      <c r="C44" s="162">
        <v>633016</v>
      </c>
      <c r="D44" s="51">
        <v>41</v>
      </c>
      <c r="E44" s="51" t="s">
        <v>415</v>
      </c>
      <c r="F44" s="281">
        <v>1400</v>
      </c>
      <c r="G44" s="281">
        <v>1400</v>
      </c>
      <c r="H44" s="281">
        <v>1400</v>
      </c>
      <c r="I44" s="287">
        <v>1016.59</v>
      </c>
      <c r="J44" s="281">
        <f t="shared" si="0"/>
        <v>72.613571428571433</v>
      </c>
      <c r="K44" s="9"/>
      <c r="L44" s="9"/>
    </row>
    <row r="45" spans="1:12" ht="15.6" customHeight="1" x14ac:dyDescent="0.2">
      <c r="A45" s="51"/>
      <c r="B45" s="60"/>
      <c r="C45" s="162">
        <v>634001</v>
      </c>
      <c r="D45" s="51">
        <v>41</v>
      </c>
      <c r="E45" s="51" t="s">
        <v>505</v>
      </c>
      <c r="F45" s="281">
        <v>2200</v>
      </c>
      <c r="G45" s="281">
        <v>2200</v>
      </c>
      <c r="H45" s="281">
        <v>2200</v>
      </c>
      <c r="I45" s="287">
        <v>1862.56</v>
      </c>
      <c r="J45" s="281">
        <f t="shared" si="0"/>
        <v>84.661818181818177</v>
      </c>
      <c r="K45" s="9"/>
      <c r="L45" s="9"/>
    </row>
    <row r="46" spans="1:12" ht="15.6" customHeight="1" x14ac:dyDescent="0.2">
      <c r="A46" s="51"/>
      <c r="B46" s="65"/>
      <c r="C46" s="162" t="s">
        <v>48</v>
      </c>
      <c r="D46" s="51">
        <v>41</v>
      </c>
      <c r="E46" s="224" t="s">
        <v>696</v>
      </c>
      <c r="F46" s="281">
        <v>4500</v>
      </c>
      <c r="G46" s="281">
        <v>6000</v>
      </c>
      <c r="H46" s="281">
        <v>6000</v>
      </c>
      <c r="I46" s="287">
        <v>5571.04</v>
      </c>
      <c r="J46" s="281">
        <f t="shared" si="0"/>
        <v>92.850666666666669</v>
      </c>
      <c r="K46" s="9"/>
      <c r="L46" s="9"/>
    </row>
    <row r="47" spans="1:12" ht="15.6" customHeight="1" x14ac:dyDescent="0.2">
      <c r="A47" s="51"/>
      <c r="B47" s="65"/>
      <c r="C47" s="162" t="s">
        <v>2</v>
      </c>
      <c r="D47" s="51">
        <v>41</v>
      </c>
      <c r="E47" s="51" t="s">
        <v>3</v>
      </c>
      <c r="F47" s="281">
        <v>187</v>
      </c>
      <c r="G47" s="281">
        <v>187</v>
      </c>
      <c r="H47" s="281">
        <v>187</v>
      </c>
      <c r="I47" s="287">
        <v>109.2</v>
      </c>
      <c r="J47" s="281">
        <f t="shared" si="0"/>
        <v>58.395721925133692</v>
      </c>
      <c r="K47" s="9"/>
      <c r="L47" s="9"/>
    </row>
    <row r="48" spans="1:12" ht="15.6" customHeight="1" x14ac:dyDescent="0.2">
      <c r="A48" s="51"/>
      <c r="B48" s="65"/>
      <c r="C48" s="162">
        <v>634003</v>
      </c>
      <c r="D48" s="51">
        <v>41</v>
      </c>
      <c r="E48" s="51" t="s">
        <v>456</v>
      </c>
      <c r="F48" s="281">
        <v>1003</v>
      </c>
      <c r="G48" s="281">
        <v>1003</v>
      </c>
      <c r="H48" s="281">
        <v>1003</v>
      </c>
      <c r="I48" s="287">
        <v>890.27</v>
      </c>
      <c r="J48" s="281">
        <f t="shared" si="0"/>
        <v>88.760717846460608</v>
      </c>
      <c r="K48" s="9"/>
      <c r="L48" s="9"/>
    </row>
    <row r="49" spans="1:15" ht="15.6" customHeight="1" x14ac:dyDescent="0.2">
      <c r="A49" s="51"/>
      <c r="B49" s="65"/>
      <c r="C49" s="162" t="s">
        <v>49</v>
      </c>
      <c r="D49" s="51">
        <v>41</v>
      </c>
      <c r="E49" s="51" t="s">
        <v>50</v>
      </c>
      <c r="F49" s="281">
        <v>1000</v>
      </c>
      <c r="G49" s="281">
        <v>2000</v>
      </c>
      <c r="H49" s="281">
        <v>2000</v>
      </c>
      <c r="I49" s="287">
        <v>2179.61</v>
      </c>
      <c r="J49" s="281">
        <f t="shared" si="0"/>
        <v>108.98050000000001</v>
      </c>
      <c r="K49" s="9"/>
      <c r="L49" s="9"/>
    </row>
    <row r="50" spans="1:15" ht="15.6" customHeight="1" x14ac:dyDescent="0.2">
      <c r="A50" s="51"/>
      <c r="B50" s="65"/>
      <c r="C50" s="162">
        <v>635002</v>
      </c>
      <c r="D50" s="51">
        <v>41</v>
      </c>
      <c r="E50" s="51" t="s">
        <v>457</v>
      </c>
      <c r="F50" s="281">
        <v>400</v>
      </c>
      <c r="G50" s="281">
        <v>581</v>
      </c>
      <c r="H50" s="281">
        <v>581</v>
      </c>
      <c r="I50" s="287">
        <v>920.57</v>
      </c>
      <c r="J50" s="281">
        <f t="shared" si="0"/>
        <v>158.44578313253012</v>
      </c>
      <c r="K50" s="9"/>
      <c r="L50" s="9"/>
    </row>
    <row r="51" spans="1:15" ht="15.6" customHeight="1" x14ac:dyDescent="0.2">
      <c r="A51" s="51"/>
      <c r="B51" s="65"/>
      <c r="C51" s="162">
        <v>635004</v>
      </c>
      <c r="D51" s="51">
        <v>41</v>
      </c>
      <c r="E51" s="51" t="s">
        <v>51</v>
      </c>
      <c r="F51" s="281">
        <v>201</v>
      </c>
      <c r="G51" s="281">
        <v>0</v>
      </c>
      <c r="H51" s="281">
        <v>0</v>
      </c>
      <c r="I51" s="287">
        <v>0</v>
      </c>
      <c r="J51" s="281">
        <v>0</v>
      </c>
      <c r="K51" s="9"/>
      <c r="L51" s="9"/>
    </row>
    <row r="52" spans="1:15" ht="15.6" customHeight="1" x14ac:dyDescent="0.2">
      <c r="A52" s="51"/>
      <c r="B52" s="65"/>
      <c r="C52" s="162">
        <v>635005</v>
      </c>
      <c r="D52" s="51">
        <v>41</v>
      </c>
      <c r="E52" s="51" t="s">
        <v>52</v>
      </c>
      <c r="F52" s="281">
        <v>1140</v>
      </c>
      <c r="G52" s="281">
        <v>2000</v>
      </c>
      <c r="H52" s="281">
        <v>2000</v>
      </c>
      <c r="I52" s="287">
        <v>1993.53</v>
      </c>
      <c r="J52" s="281">
        <f t="shared" si="0"/>
        <v>99.676500000000004</v>
      </c>
      <c r="K52" s="9"/>
      <c r="L52" s="9"/>
    </row>
    <row r="53" spans="1:15" ht="15.6" customHeight="1" x14ac:dyDescent="0.2">
      <c r="A53" s="51"/>
      <c r="B53" s="51"/>
      <c r="C53" s="162" t="s">
        <v>53</v>
      </c>
      <c r="D53" s="51">
        <v>41</v>
      </c>
      <c r="E53" s="51" t="s">
        <v>54</v>
      </c>
      <c r="F53" s="281">
        <v>3515</v>
      </c>
      <c r="G53" s="281">
        <v>6000</v>
      </c>
      <c r="H53" s="281">
        <v>6000</v>
      </c>
      <c r="I53" s="287">
        <v>6011.62</v>
      </c>
      <c r="J53" s="281">
        <f t="shared" si="0"/>
        <v>100.19366666666667</v>
      </c>
      <c r="K53" s="9"/>
      <c r="L53" s="9"/>
    </row>
    <row r="54" spans="1:15" ht="15.6" customHeight="1" x14ac:dyDescent="0.2">
      <c r="A54" s="51"/>
      <c r="B54" s="65"/>
      <c r="C54" s="162" t="s">
        <v>55</v>
      </c>
      <c r="D54" s="51">
        <v>41</v>
      </c>
      <c r="E54" s="51" t="s">
        <v>644</v>
      </c>
      <c r="F54" s="281">
        <v>5200</v>
      </c>
      <c r="G54" s="281">
        <v>2100</v>
      </c>
      <c r="H54" s="281">
        <v>2100</v>
      </c>
      <c r="I54" s="287">
        <v>2138.1999999999998</v>
      </c>
      <c r="J54" s="281">
        <f t="shared" si="0"/>
        <v>101.81904761904761</v>
      </c>
      <c r="K54" s="9"/>
      <c r="L54" s="9"/>
    </row>
    <row r="55" spans="1:15" ht="15.6" customHeight="1" x14ac:dyDescent="0.2">
      <c r="A55" s="51"/>
      <c r="B55" s="65"/>
      <c r="C55" s="162" t="s">
        <v>458</v>
      </c>
      <c r="D55" s="51">
        <v>41</v>
      </c>
      <c r="E55" s="51" t="s">
        <v>459</v>
      </c>
      <c r="F55" s="281">
        <v>59</v>
      </c>
      <c r="G55" s="281">
        <v>59</v>
      </c>
      <c r="H55" s="281">
        <v>59</v>
      </c>
      <c r="I55" s="287">
        <v>64.8</v>
      </c>
      <c r="J55" s="281">
        <f t="shared" si="0"/>
        <v>109.83050847457628</v>
      </c>
      <c r="K55" s="9"/>
      <c r="L55" s="9"/>
    </row>
    <row r="56" spans="1:15" ht="15.6" customHeight="1" x14ac:dyDescent="0.2">
      <c r="A56" s="51"/>
      <c r="B56" s="65"/>
      <c r="C56" s="162" t="s">
        <v>56</v>
      </c>
      <c r="D56" s="51">
        <v>41</v>
      </c>
      <c r="E56" s="51" t="s">
        <v>241</v>
      </c>
      <c r="F56" s="281">
        <v>2000</v>
      </c>
      <c r="G56" s="281">
        <v>2000</v>
      </c>
      <c r="H56" s="281">
        <v>2000</v>
      </c>
      <c r="I56" s="287">
        <v>1650</v>
      </c>
      <c r="J56" s="281">
        <f t="shared" si="0"/>
        <v>82.5</v>
      </c>
      <c r="K56" s="9"/>
      <c r="L56" s="9"/>
    </row>
    <row r="57" spans="1:15" ht="15.6" customHeight="1" x14ac:dyDescent="0.2">
      <c r="A57" s="51"/>
      <c r="B57" s="65"/>
      <c r="C57" s="162">
        <v>637003</v>
      </c>
      <c r="D57" s="51">
        <v>41</v>
      </c>
      <c r="E57" s="51" t="s">
        <v>546</v>
      </c>
      <c r="F57" s="281">
        <v>1206</v>
      </c>
      <c r="G57" s="281">
        <v>1206</v>
      </c>
      <c r="H57" s="281">
        <v>1206</v>
      </c>
      <c r="I57" s="287">
        <v>972</v>
      </c>
      <c r="J57" s="281">
        <f t="shared" si="0"/>
        <v>80.597014925373131</v>
      </c>
      <c r="K57" s="9"/>
      <c r="L57" s="9"/>
    </row>
    <row r="58" spans="1:15" ht="15.6" customHeight="1" x14ac:dyDescent="0.2">
      <c r="A58" s="51"/>
      <c r="B58" s="65"/>
      <c r="C58" s="162" t="s">
        <v>547</v>
      </c>
      <c r="D58" s="51">
        <v>41</v>
      </c>
      <c r="E58" s="51" t="s">
        <v>548</v>
      </c>
      <c r="F58" s="281">
        <v>336</v>
      </c>
      <c r="G58" s="281">
        <v>336</v>
      </c>
      <c r="H58" s="281">
        <v>336</v>
      </c>
      <c r="I58" s="287">
        <v>0</v>
      </c>
      <c r="J58" s="281">
        <f t="shared" si="0"/>
        <v>0</v>
      </c>
      <c r="K58" s="9"/>
      <c r="L58" s="9"/>
    </row>
    <row r="59" spans="1:15" ht="15.6" customHeight="1" x14ac:dyDescent="0.2">
      <c r="A59" s="51"/>
      <c r="B59" s="65"/>
      <c r="C59" s="162" t="s">
        <v>322</v>
      </c>
      <c r="D59" s="51">
        <v>41</v>
      </c>
      <c r="E59" s="51" t="s">
        <v>323</v>
      </c>
      <c r="F59" s="281">
        <v>80</v>
      </c>
      <c r="G59" s="281">
        <v>80</v>
      </c>
      <c r="H59" s="281">
        <v>80</v>
      </c>
      <c r="I59" s="287">
        <v>0</v>
      </c>
      <c r="J59" s="281">
        <f t="shared" si="0"/>
        <v>0</v>
      </c>
      <c r="K59" s="9"/>
      <c r="L59" s="9"/>
    </row>
    <row r="60" spans="1:15" ht="15.6" customHeight="1" x14ac:dyDescent="0.2">
      <c r="A60" s="51"/>
      <c r="B60" s="65"/>
      <c r="C60" s="162" t="s">
        <v>549</v>
      </c>
      <c r="D60" s="51">
        <v>41</v>
      </c>
      <c r="E60" s="51" t="s">
        <v>550</v>
      </c>
      <c r="F60" s="281">
        <v>808</v>
      </c>
      <c r="G60" s="281">
        <v>808</v>
      </c>
      <c r="H60" s="281">
        <v>808</v>
      </c>
      <c r="I60" s="287">
        <v>0</v>
      </c>
      <c r="J60" s="281">
        <f t="shared" si="0"/>
        <v>0</v>
      </c>
      <c r="K60" s="9"/>
      <c r="L60" s="9"/>
    </row>
    <row r="61" spans="1:15" ht="15.6" customHeight="1" x14ac:dyDescent="0.2">
      <c r="A61" s="51"/>
      <c r="B61" s="65"/>
      <c r="C61" s="162">
        <v>637011</v>
      </c>
      <c r="D61" s="51">
        <v>41</v>
      </c>
      <c r="E61" s="51" t="s">
        <v>551</v>
      </c>
      <c r="F61" s="281">
        <v>1500</v>
      </c>
      <c r="G61" s="281">
        <v>1500</v>
      </c>
      <c r="H61" s="281">
        <v>1500</v>
      </c>
      <c r="I61" s="287">
        <v>1872.61</v>
      </c>
      <c r="J61" s="281">
        <f t="shared" si="0"/>
        <v>124.84066666666666</v>
      </c>
      <c r="K61" s="9"/>
      <c r="L61" s="9"/>
    </row>
    <row r="62" spans="1:15" ht="15.6" customHeight="1" x14ac:dyDescent="0.2">
      <c r="A62" s="51"/>
      <c r="B62" s="65"/>
      <c r="C62" s="162">
        <v>637012</v>
      </c>
      <c r="D62" s="51">
        <v>41</v>
      </c>
      <c r="E62" s="51" t="s">
        <v>302</v>
      </c>
      <c r="F62" s="281">
        <v>2000</v>
      </c>
      <c r="G62" s="281">
        <v>1400</v>
      </c>
      <c r="H62" s="281">
        <v>1400</v>
      </c>
      <c r="I62" s="287">
        <v>1387.9</v>
      </c>
      <c r="J62" s="281">
        <f t="shared" si="0"/>
        <v>99.1357142857143</v>
      </c>
      <c r="K62" s="9"/>
      <c r="L62" s="9"/>
    </row>
    <row r="63" spans="1:15" ht="15.6" customHeight="1" x14ac:dyDescent="0.2">
      <c r="A63" s="51"/>
      <c r="B63" s="65"/>
      <c r="C63" s="162">
        <v>637014</v>
      </c>
      <c r="D63" s="51">
        <v>41</v>
      </c>
      <c r="E63" s="51" t="s">
        <v>57</v>
      </c>
      <c r="F63" s="58">
        <v>8580</v>
      </c>
      <c r="G63" s="58">
        <v>8580</v>
      </c>
      <c r="H63" s="58">
        <v>8580</v>
      </c>
      <c r="I63" s="287">
        <v>8085.59</v>
      </c>
      <c r="J63" s="281">
        <f t="shared" si="0"/>
        <v>94.237645687645681</v>
      </c>
      <c r="K63" s="9"/>
      <c r="L63" s="9"/>
      <c r="O63" s="3"/>
    </row>
    <row r="64" spans="1:15" ht="15.6" customHeight="1" x14ac:dyDescent="0.2">
      <c r="A64" s="51"/>
      <c r="B64" s="65"/>
      <c r="C64" s="162" t="s">
        <v>58</v>
      </c>
      <c r="D64" s="51">
        <v>41</v>
      </c>
      <c r="E64" s="51" t="s">
        <v>59</v>
      </c>
      <c r="F64" s="58">
        <v>3300</v>
      </c>
      <c r="G64" s="58">
        <v>3300</v>
      </c>
      <c r="H64" s="58">
        <v>3300</v>
      </c>
      <c r="I64" s="287">
        <v>3403.25</v>
      </c>
      <c r="J64" s="281">
        <f t="shared" si="0"/>
        <v>103.12878787878788</v>
      </c>
      <c r="K64" s="9"/>
      <c r="L64" s="9"/>
    </row>
    <row r="65" spans="1:23" ht="15.6" customHeight="1" x14ac:dyDescent="0.2">
      <c r="A65" s="51"/>
      <c r="B65" s="65"/>
      <c r="C65" s="162" t="s">
        <v>60</v>
      </c>
      <c r="D65" s="51">
        <v>41</v>
      </c>
      <c r="E65" s="224" t="s">
        <v>992</v>
      </c>
      <c r="F65" s="58">
        <v>1519</v>
      </c>
      <c r="G65" s="58">
        <v>0</v>
      </c>
      <c r="H65" s="58">
        <v>0</v>
      </c>
      <c r="I65" s="287">
        <v>0</v>
      </c>
      <c r="J65" s="281">
        <v>0</v>
      </c>
      <c r="K65" s="9"/>
      <c r="L65" s="9"/>
    </row>
    <row r="66" spans="1:23" ht="15.6" customHeight="1" x14ac:dyDescent="0.2">
      <c r="A66" s="51"/>
      <c r="B66" s="65"/>
      <c r="C66" s="75">
        <v>637016</v>
      </c>
      <c r="D66" s="51">
        <v>41</v>
      </c>
      <c r="E66" s="51" t="s">
        <v>61</v>
      </c>
      <c r="F66" s="58">
        <v>3900</v>
      </c>
      <c r="G66" s="58">
        <v>3900</v>
      </c>
      <c r="H66" s="58">
        <v>3900</v>
      </c>
      <c r="I66" s="287">
        <v>4136</v>
      </c>
      <c r="J66" s="281">
        <f t="shared" si="0"/>
        <v>106.05128205128204</v>
      </c>
      <c r="K66" s="9"/>
      <c r="L66" s="9"/>
    </row>
    <row r="67" spans="1:23" ht="15.6" customHeight="1" x14ac:dyDescent="0.2">
      <c r="A67" s="51"/>
      <c r="B67" s="65"/>
      <c r="C67" s="75">
        <v>637004</v>
      </c>
      <c r="D67" s="51">
        <v>41</v>
      </c>
      <c r="E67" s="51" t="s">
        <v>416</v>
      </c>
      <c r="F67" s="58">
        <v>150</v>
      </c>
      <c r="G67" s="58">
        <v>150</v>
      </c>
      <c r="H67" s="58">
        <v>150</v>
      </c>
      <c r="I67" s="287">
        <v>173.79</v>
      </c>
      <c r="J67" s="281">
        <f t="shared" si="0"/>
        <v>115.85999999999999</v>
      </c>
      <c r="K67" s="9"/>
      <c r="L67" s="9"/>
    </row>
    <row r="68" spans="1:23" ht="15.6" customHeight="1" x14ac:dyDescent="0.2">
      <c r="A68" s="51"/>
      <c r="B68" s="65"/>
      <c r="C68" s="234" t="s">
        <v>697</v>
      </c>
      <c r="D68" s="51">
        <v>41</v>
      </c>
      <c r="E68" s="224" t="s">
        <v>733</v>
      </c>
      <c r="F68" s="58">
        <v>1600</v>
      </c>
      <c r="G68" s="58">
        <v>1000</v>
      </c>
      <c r="H68" s="58">
        <v>1000</v>
      </c>
      <c r="I68" s="287">
        <v>873.66</v>
      </c>
      <c r="J68" s="281">
        <f t="shared" si="0"/>
        <v>87.366</v>
      </c>
      <c r="K68" s="9"/>
      <c r="L68" s="9"/>
    </row>
    <row r="69" spans="1:23" ht="15.6" customHeight="1" x14ac:dyDescent="0.2">
      <c r="A69" s="51"/>
      <c r="B69" s="65"/>
      <c r="C69" s="75">
        <v>642015</v>
      </c>
      <c r="D69" s="51">
        <v>41</v>
      </c>
      <c r="E69" s="51" t="s">
        <v>442</v>
      </c>
      <c r="F69" s="58">
        <v>187</v>
      </c>
      <c r="G69" s="58">
        <v>382</v>
      </c>
      <c r="H69" s="58">
        <v>382</v>
      </c>
      <c r="I69" s="287">
        <v>382.37</v>
      </c>
      <c r="J69" s="281">
        <f t="shared" si="0"/>
        <v>100.09685863874344</v>
      </c>
      <c r="K69" s="9"/>
      <c r="L69" s="9"/>
    </row>
    <row r="70" spans="1:23" ht="15.6" customHeight="1" x14ac:dyDescent="0.2">
      <c r="A70" s="51"/>
      <c r="B70" s="51"/>
      <c r="C70" s="162" t="s">
        <v>463</v>
      </c>
      <c r="D70" s="51">
        <v>41</v>
      </c>
      <c r="E70" s="51" t="s">
        <v>464</v>
      </c>
      <c r="F70" s="58">
        <v>145</v>
      </c>
      <c r="G70" s="58">
        <v>145</v>
      </c>
      <c r="H70" s="58">
        <v>145</v>
      </c>
      <c r="I70" s="287">
        <v>0</v>
      </c>
      <c r="J70" s="281">
        <f t="shared" si="0"/>
        <v>0</v>
      </c>
      <c r="K70" s="9"/>
      <c r="L70" s="9"/>
    </row>
    <row r="71" spans="1:23" ht="15.6" customHeight="1" x14ac:dyDescent="0.2">
      <c r="A71" s="51"/>
      <c r="B71" s="51"/>
      <c r="C71" s="162">
        <v>637026</v>
      </c>
      <c r="D71" s="51">
        <v>41</v>
      </c>
      <c r="E71" s="51" t="s">
        <v>417</v>
      </c>
      <c r="F71" s="58">
        <v>1600</v>
      </c>
      <c r="G71" s="58">
        <v>4182</v>
      </c>
      <c r="H71" s="58">
        <v>4182</v>
      </c>
      <c r="I71" s="287">
        <v>4342</v>
      </c>
      <c r="J71" s="281">
        <f t="shared" si="0"/>
        <v>103.8259206121473</v>
      </c>
      <c r="K71" s="275"/>
      <c r="L71" s="275"/>
    </row>
    <row r="72" spans="1:23" ht="15.6" customHeight="1" x14ac:dyDescent="0.2">
      <c r="A72" s="51"/>
      <c r="B72" s="51"/>
      <c r="C72" s="162" t="s">
        <v>552</v>
      </c>
      <c r="D72" s="51">
        <v>41</v>
      </c>
      <c r="E72" s="224" t="s">
        <v>826</v>
      </c>
      <c r="F72" s="58">
        <v>1500</v>
      </c>
      <c r="G72" s="58">
        <v>1770</v>
      </c>
      <c r="H72" s="58">
        <v>1770</v>
      </c>
      <c r="I72" s="287">
        <v>1665</v>
      </c>
      <c r="J72" s="281">
        <f t="shared" si="0"/>
        <v>94.067796610169495</v>
      </c>
      <c r="K72" s="275"/>
      <c r="L72" s="275"/>
    </row>
    <row r="73" spans="1:23" ht="15.6" customHeight="1" x14ac:dyDescent="0.2">
      <c r="A73" s="51"/>
      <c r="B73" s="51"/>
      <c r="C73" s="225" t="s">
        <v>827</v>
      </c>
      <c r="D73" s="51">
        <v>41</v>
      </c>
      <c r="E73" s="224" t="s">
        <v>828</v>
      </c>
      <c r="F73" s="58">
        <v>0</v>
      </c>
      <c r="G73" s="58">
        <v>3220</v>
      </c>
      <c r="H73" s="58">
        <v>3220</v>
      </c>
      <c r="I73" s="287">
        <v>3420</v>
      </c>
      <c r="J73" s="281">
        <f t="shared" si="0"/>
        <v>106.21118012422359</v>
      </c>
      <c r="K73" s="275"/>
      <c r="L73" s="275"/>
    </row>
    <row r="74" spans="1:23" ht="15.6" customHeight="1" x14ac:dyDescent="0.2">
      <c r="A74" s="51"/>
      <c r="B74" s="51"/>
      <c r="C74" s="162">
        <v>642013</v>
      </c>
      <c r="D74" s="51">
        <v>41</v>
      </c>
      <c r="E74" s="224" t="s">
        <v>813</v>
      </c>
      <c r="F74" s="58">
        <v>0</v>
      </c>
      <c r="G74" s="58">
        <v>15796</v>
      </c>
      <c r="H74" s="58">
        <v>15796</v>
      </c>
      <c r="I74" s="287">
        <v>15796</v>
      </c>
      <c r="J74" s="281">
        <f t="shared" si="0"/>
        <v>100</v>
      </c>
      <c r="K74" s="275"/>
      <c r="L74" s="275"/>
    </row>
    <row r="75" spans="1:23" ht="15.6" customHeight="1" x14ac:dyDescent="0.2">
      <c r="A75" s="51"/>
      <c r="B75" s="51"/>
      <c r="C75" s="162" t="s">
        <v>555</v>
      </c>
      <c r="D75" s="51">
        <v>41</v>
      </c>
      <c r="E75" s="51" t="s">
        <v>619</v>
      </c>
      <c r="F75" s="58">
        <v>700</v>
      </c>
      <c r="G75" s="58">
        <v>202</v>
      </c>
      <c r="H75" s="58">
        <v>202</v>
      </c>
      <c r="I75" s="287">
        <v>202</v>
      </c>
      <c r="J75" s="281">
        <f t="shared" si="0"/>
        <v>100</v>
      </c>
      <c r="K75" s="9"/>
      <c r="L75" s="9"/>
    </row>
    <row r="76" spans="1:23" ht="15.6" customHeight="1" x14ac:dyDescent="0.2">
      <c r="A76" s="56" t="s">
        <v>366</v>
      </c>
      <c r="B76" s="51"/>
      <c r="C76" s="75"/>
      <c r="D76" s="122"/>
      <c r="E76" s="122" t="s">
        <v>63</v>
      </c>
      <c r="F76" s="272">
        <f>SUM(F11:F75)</f>
        <v>541200</v>
      </c>
      <c r="G76" s="272">
        <f t="shared" ref="G76:I76" si="1">SUM(G11:G75)</f>
        <v>568420</v>
      </c>
      <c r="H76" s="272">
        <f t="shared" si="1"/>
        <v>568420</v>
      </c>
      <c r="I76" s="353">
        <f t="shared" si="1"/>
        <v>518852.54</v>
      </c>
      <c r="J76" s="272">
        <f t="shared" si="0"/>
        <v>91.279782555152877</v>
      </c>
      <c r="K76" s="145"/>
      <c r="L76" s="49">
        <f>SUM(F76)</f>
        <v>541200</v>
      </c>
      <c r="M76" s="49">
        <f t="shared" ref="M76:P76" si="2">SUM(G76)</f>
        <v>568420</v>
      </c>
      <c r="N76" s="49">
        <f t="shared" si="2"/>
        <v>568420</v>
      </c>
      <c r="O76" s="49">
        <f t="shared" si="2"/>
        <v>518852.54</v>
      </c>
      <c r="P76" s="49">
        <f t="shared" si="2"/>
        <v>91.279782555152877</v>
      </c>
      <c r="Q76" s="49"/>
      <c r="R76" s="49"/>
      <c r="S76" s="4"/>
      <c r="T76" s="4"/>
      <c r="U76" s="4"/>
      <c r="V76" s="4"/>
      <c r="W76" s="4"/>
    </row>
    <row r="77" spans="1:23" ht="15.6" customHeight="1" x14ac:dyDescent="0.2">
      <c r="A77" s="64"/>
      <c r="B77" s="80"/>
      <c r="C77" s="79"/>
      <c r="D77" s="220"/>
      <c r="E77" s="220"/>
      <c r="F77" s="7"/>
      <c r="G77" s="7"/>
      <c r="H77" s="7"/>
      <c r="I77" s="322"/>
      <c r="J77" s="7"/>
      <c r="K77" s="145"/>
      <c r="L77" s="49"/>
      <c r="M77" s="49"/>
      <c r="N77" s="49"/>
      <c r="O77" s="49"/>
      <c r="P77" s="49"/>
      <c r="Q77" s="49"/>
      <c r="R77" s="49"/>
      <c r="S77" s="4"/>
      <c r="T77" s="4"/>
      <c r="U77" s="4"/>
      <c r="V77" s="4"/>
      <c r="W77" s="4"/>
    </row>
    <row r="78" spans="1:23" ht="15.6" customHeight="1" x14ac:dyDescent="0.2">
      <c r="A78" s="64"/>
      <c r="B78" s="80"/>
      <c r="C78" s="79"/>
      <c r="D78" s="220"/>
      <c r="E78" s="220"/>
      <c r="F78" s="7"/>
      <c r="G78" s="7"/>
      <c r="H78" s="7"/>
      <c r="I78" s="317"/>
      <c r="J78" s="7"/>
      <c r="K78" s="145"/>
      <c r="L78" s="49"/>
      <c r="M78" s="49"/>
      <c r="N78" s="49"/>
      <c r="O78" s="49"/>
      <c r="P78" s="49"/>
      <c r="Q78" s="49"/>
      <c r="R78" s="49"/>
      <c r="S78" s="4"/>
      <c r="T78" s="4"/>
      <c r="U78" s="4"/>
      <c r="V78" s="4"/>
      <c r="W78" s="4"/>
    </row>
    <row r="79" spans="1:23" ht="15.6" customHeight="1" x14ac:dyDescent="0.2">
      <c r="A79" s="64"/>
      <c r="B79" s="80"/>
      <c r="C79" s="79"/>
      <c r="D79" s="220"/>
      <c r="E79" s="220"/>
      <c r="F79" s="7"/>
      <c r="G79" s="7"/>
      <c r="H79" s="7"/>
      <c r="I79" s="317"/>
      <c r="J79" s="7"/>
      <c r="K79" s="145"/>
      <c r="L79" s="49"/>
      <c r="M79" s="49"/>
      <c r="N79" s="49"/>
      <c r="O79" s="49"/>
      <c r="P79" s="49"/>
      <c r="Q79" s="49"/>
      <c r="R79" s="49"/>
      <c r="S79" s="4"/>
      <c r="T79" s="4"/>
      <c r="U79" s="4"/>
      <c r="V79" s="4"/>
      <c r="W79" s="4"/>
    </row>
    <row r="80" spans="1:23" s="3" customFormat="1" ht="15.6" customHeight="1" x14ac:dyDescent="0.2">
      <c r="A80" s="90"/>
      <c r="B80" s="90" t="s">
        <v>392</v>
      </c>
      <c r="C80" s="91"/>
      <c r="D80" s="92"/>
      <c r="E80" s="90"/>
      <c r="F80" s="283"/>
      <c r="G80" s="283"/>
      <c r="H80" s="283"/>
      <c r="I80" s="335"/>
      <c r="J80" s="283"/>
      <c r="K80" s="9"/>
      <c r="L80" s="9"/>
    </row>
    <row r="81" spans="1:23" ht="15.6" customHeight="1" x14ac:dyDescent="0.2">
      <c r="A81" s="56" t="s">
        <v>391</v>
      </c>
      <c r="B81" s="51"/>
      <c r="C81" s="75">
        <v>637026.61100000003</v>
      </c>
      <c r="D81" s="51">
        <v>41</v>
      </c>
      <c r="E81" s="51" t="s">
        <v>617</v>
      </c>
      <c r="F81" s="281">
        <v>10000</v>
      </c>
      <c r="G81" s="281">
        <v>10000</v>
      </c>
      <c r="H81" s="281">
        <v>10000</v>
      </c>
      <c r="I81" s="323">
        <v>9184</v>
      </c>
      <c r="J81" s="281">
        <f t="shared" ref="J81:J83" si="3">SUM(I81/H81)*100</f>
        <v>91.84</v>
      </c>
      <c r="K81" s="9"/>
      <c r="L81" s="9"/>
    </row>
    <row r="82" spans="1:23" ht="15.6" customHeight="1" x14ac:dyDescent="0.2">
      <c r="A82" s="51"/>
      <c r="B82" s="51"/>
      <c r="C82" s="162" t="s">
        <v>62</v>
      </c>
      <c r="D82" s="51">
        <v>41</v>
      </c>
      <c r="E82" s="51" t="s">
        <v>616</v>
      </c>
      <c r="F82" s="281">
        <v>3400</v>
      </c>
      <c r="G82" s="281">
        <v>3400</v>
      </c>
      <c r="H82" s="281">
        <v>3400</v>
      </c>
      <c r="I82" s="287">
        <v>1501.27</v>
      </c>
      <c r="J82" s="281">
        <f t="shared" si="3"/>
        <v>44.155000000000001</v>
      </c>
      <c r="K82" s="9"/>
      <c r="L82" s="9"/>
    </row>
    <row r="83" spans="1:23" ht="15.6" customHeight="1" x14ac:dyDescent="0.2">
      <c r="A83" s="56" t="s">
        <v>391</v>
      </c>
      <c r="B83" s="51"/>
      <c r="C83" s="75"/>
      <c r="D83" s="122"/>
      <c r="E83" s="122" t="s">
        <v>63</v>
      </c>
      <c r="F83" s="272">
        <f>SUM(F81:F82)</f>
        <v>13400</v>
      </c>
      <c r="G83" s="272">
        <f t="shared" ref="G83:I83" si="4">SUM(G81:G82)</f>
        <v>13400</v>
      </c>
      <c r="H83" s="272">
        <f t="shared" si="4"/>
        <v>13400</v>
      </c>
      <c r="I83" s="353">
        <f t="shared" si="4"/>
        <v>10685.27</v>
      </c>
      <c r="J83" s="272">
        <f t="shared" si="3"/>
        <v>79.74082089552239</v>
      </c>
      <c r="K83" s="221"/>
      <c r="L83" s="49">
        <f>SUM(F83)</f>
        <v>13400</v>
      </c>
      <c r="M83" s="49">
        <f>SUM(G83)</f>
        <v>13400</v>
      </c>
      <c r="N83" s="49">
        <f>SUM(H83)</f>
        <v>13400</v>
      </c>
      <c r="O83" s="49">
        <f>SUM(I83)</f>
        <v>10685.27</v>
      </c>
      <c r="P83" s="49">
        <f>SUM(J83)</f>
        <v>79.74082089552239</v>
      </c>
      <c r="Q83" s="49"/>
      <c r="R83" s="49"/>
      <c r="S83" s="4"/>
      <c r="T83" s="4"/>
      <c r="U83" s="4"/>
      <c r="V83" s="4"/>
      <c r="W83" s="4"/>
    </row>
    <row r="84" spans="1:23" s="3" customFormat="1" ht="15.95" customHeight="1" x14ac:dyDescent="0.2">
      <c r="A84" s="90"/>
      <c r="B84" s="90" t="s">
        <v>347</v>
      </c>
      <c r="C84" s="91"/>
      <c r="D84" s="92"/>
      <c r="E84" s="90"/>
      <c r="F84" s="283"/>
      <c r="G84" s="283"/>
      <c r="H84" s="283"/>
      <c r="I84" s="50"/>
      <c r="J84" s="283"/>
      <c r="K84" s="9"/>
      <c r="L84" s="9"/>
    </row>
    <row r="85" spans="1:23" ht="15.95" customHeight="1" x14ac:dyDescent="0.2">
      <c r="A85" s="51"/>
      <c r="B85" s="93" t="s">
        <v>64</v>
      </c>
      <c r="C85" s="74"/>
      <c r="D85" s="56"/>
      <c r="E85" s="56" t="s">
        <v>65</v>
      </c>
      <c r="F85" s="281"/>
      <c r="G85" s="281"/>
      <c r="H85" s="281"/>
      <c r="I85" s="192"/>
      <c r="J85" s="281"/>
      <c r="K85" s="9"/>
      <c r="L85" s="9"/>
    </row>
    <row r="86" spans="1:23" ht="15.95" customHeight="1" x14ac:dyDescent="0.2">
      <c r="A86" s="94" t="s">
        <v>268</v>
      </c>
      <c r="B86" s="51"/>
      <c r="C86" s="75" t="s">
        <v>18</v>
      </c>
      <c r="D86" s="51">
        <v>41</v>
      </c>
      <c r="E86" s="51" t="s">
        <v>66</v>
      </c>
      <c r="F86" s="284">
        <v>4000</v>
      </c>
      <c r="G86" s="284">
        <v>2000</v>
      </c>
      <c r="H86" s="284">
        <v>2000</v>
      </c>
      <c r="I86" s="287">
        <v>1435.81</v>
      </c>
      <c r="J86" s="281">
        <f t="shared" ref="J86:J94" si="5">SUM(I86/H86)*100</f>
        <v>71.790500000000009</v>
      </c>
      <c r="K86" s="276"/>
      <c r="L86" s="276"/>
    </row>
    <row r="87" spans="1:23" ht="15.95" customHeight="1" x14ac:dyDescent="0.2">
      <c r="A87" s="51"/>
      <c r="B87" s="51"/>
      <c r="C87" s="162" t="s">
        <v>16</v>
      </c>
      <c r="D87" s="51">
        <v>41</v>
      </c>
      <c r="E87" s="51" t="s">
        <v>67</v>
      </c>
      <c r="F87" s="281">
        <v>1400</v>
      </c>
      <c r="G87" s="281">
        <v>700</v>
      </c>
      <c r="H87" s="281">
        <v>700</v>
      </c>
      <c r="I87" s="287">
        <v>376.75</v>
      </c>
      <c r="J87" s="281">
        <f t="shared" si="5"/>
        <v>53.821428571428577</v>
      </c>
      <c r="K87" s="9"/>
      <c r="L87" s="9"/>
    </row>
    <row r="88" spans="1:23" ht="15.95" customHeight="1" x14ac:dyDescent="0.2">
      <c r="A88" s="51"/>
      <c r="B88" s="51"/>
      <c r="C88" s="225" t="s">
        <v>829</v>
      </c>
      <c r="D88" s="51">
        <v>41</v>
      </c>
      <c r="E88" s="224" t="s">
        <v>830</v>
      </c>
      <c r="F88" s="281">
        <v>0</v>
      </c>
      <c r="G88" s="281">
        <v>43</v>
      </c>
      <c r="H88" s="281">
        <v>43</v>
      </c>
      <c r="I88" s="287">
        <v>43.21</v>
      </c>
      <c r="J88" s="281">
        <f t="shared" si="5"/>
        <v>100.48837209302326</v>
      </c>
      <c r="K88" s="9"/>
      <c r="L88" s="9"/>
    </row>
    <row r="89" spans="1:23" ht="15.95" customHeight="1" x14ac:dyDescent="0.2">
      <c r="A89" s="94" t="s">
        <v>268</v>
      </c>
      <c r="B89" s="51"/>
      <c r="C89" s="75">
        <v>637011</v>
      </c>
      <c r="D89" s="51">
        <v>41</v>
      </c>
      <c r="E89" s="51" t="s">
        <v>68</v>
      </c>
      <c r="F89" s="281">
        <v>3000</v>
      </c>
      <c r="G89" s="281">
        <v>3000</v>
      </c>
      <c r="H89" s="281">
        <v>3000</v>
      </c>
      <c r="I89" s="287">
        <v>3000</v>
      </c>
      <c r="J89" s="281">
        <f t="shared" si="5"/>
        <v>100</v>
      </c>
      <c r="K89" s="9"/>
      <c r="L89" s="9"/>
    </row>
    <row r="90" spans="1:23" ht="15.95" customHeight="1" x14ac:dyDescent="0.2">
      <c r="A90" s="94"/>
      <c r="B90" s="51"/>
      <c r="C90" s="75">
        <v>637005</v>
      </c>
      <c r="D90" s="51">
        <v>41</v>
      </c>
      <c r="E90" s="51" t="s">
        <v>589</v>
      </c>
      <c r="F90" s="281">
        <v>15840</v>
      </c>
      <c r="G90" s="281">
        <v>15840</v>
      </c>
      <c r="H90" s="281">
        <v>15840</v>
      </c>
      <c r="I90" s="287">
        <v>16417.21</v>
      </c>
      <c r="J90" s="281">
        <f t="shared" si="5"/>
        <v>103.64400252525252</v>
      </c>
      <c r="K90" s="9"/>
      <c r="L90" s="9"/>
    </row>
    <row r="91" spans="1:23" ht="15.95" customHeight="1" x14ac:dyDescent="0.2">
      <c r="A91" s="94" t="s">
        <v>268</v>
      </c>
      <c r="B91" s="51"/>
      <c r="C91" s="75">
        <v>637012</v>
      </c>
      <c r="D91" s="51">
        <v>41</v>
      </c>
      <c r="E91" s="51" t="s">
        <v>465</v>
      </c>
      <c r="F91" s="281">
        <v>3100</v>
      </c>
      <c r="G91" s="281">
        <v>3100</v>
      </c>
      <c r="H91" s="281">
        <v>3100</v>
      </c>
      <c r="I91" s="287">
        <v>3087.39</v>
      </c>
      <c r="J91" s="281">
        <f t="shared" si="5"/>
        <v>99.593225806451613</v>
      </c>
      <c r="K91" s="9"/>
      <c r="L91" s="9"/>
    </row>
    <row r="92" spans="1:23" ht="15.95" customHeight="1" x14ac:dyDescent="0.2">
      <c r="A92" s="94"/>
      <c r="B92" s="51"/>
      <c r="C92" s="75">
        <v>637035</v>
      </c>
      <c r="D92" s="51">
        <v>41</v>
      </c>
      <c r="E92" s="51" t="s">
        <v>517</v>
      </c>
      <c r="F92" s="281">
        <v>1</v>
      </c>
      <c r="G92" s="281">
        <v>1</v>
      </c>
      <c r="H92" s="281">
        <v>1</v>
      </c>
      <c r="I92" s="287">
        <v>0</v>
      </c>
      <c r="J92" s="281">
        <f t="shared" si="5"/>
        <v>0</v>
      </c>
      <c r="K92" s="275"/>
      <c r="L92" s="275"/>
    </row>
    <row r="93" spans="1:23" ht="15.95" customHeight="1" x14ac:dyDescent="0.2">
      <c r="A93" s="94"/>
      <c r="B93" s="51"/>
      <c r="C93" s="227" t="s">
        <v>400</v>
      </c>
      <c r="D93" s="228">
        <v>41</v>
      </c>
      <c r="E93" s="228" t="s">
        <v>660</v>
      </c>
      <c r="F93" s="281">
        <v>0</v>
      </c>
      <c r="G93" s="281">
        <v>116</v>
      </c>
      <c r="H93" s="281">
        <v>116</v>
      </c>
      <c r="I93" s="287">
        <v>116</v>
      </c>
      <c r="J93" s="281">
        <f t="shared" si="5"/>
        <v>100</v>
      </c>
      <c r="K93" s="9"/>
      <c r="L93" s="9"/>
    </row>
    <row r="94" spans="1:23" ht="15.95" customHeight="1" x14ac:dyDescent="0.2">
      <c r="A94" s="94" t="s">
        <v>268</v>
      </c>
      <c r="B94" s="51"/>
      <c r="C94" s="51"/>
      <c r="D94" s="51"/>
      <c r="E94" s="56" t="s">
        <v>63</v>
      </c>
      <c r="F94" s="272">
        <f>SUM(F86:F93)</f>
        <v>27341</v>
      </c>
      <c r="G94" s="272">
        <f t="shared" ref="G94:I94" si="6">SUM(G86:G93)</f>
        <v>24800</v>
      </c>
      <c r="H94" s="272">
        <f t="shared" si="6"/>
        <v>24800</v>
      </c>
      <c r="I94" s="353">
        <f t="shared" si="6"/>
        <v>24476.37</v>
      </c>
      <c r="J94" s="272">
        <f t="shared" si="5"/>
        <v>98.695040322580638</v>
      </c>
      <c r="K94" s="145"/>
      <c r="L94" s="49">
        <f>SUM(F94)</f>
        <v>27341</v>
      </c>
      <c r="M94" s="49">
        <f t="shared" ref="M94:P94" si="7">SUM(G94)</f>
        <v>24800</v>
      </c>
      <c r="N94" s="49">
        <f t="shared" si="7"/>
        <v>24800</v>
      </c>
      <c r="O94" s="49">
        <f t="shared" si="7"/>
        <v>24476.37</v>
      </c>
      <c r="P94" s="49">
        <f t="shared" si="7"/>
        <v>98.695040322580638</v>
      </c>
      <c r="Q94" s="49"/>
      <c r="R94" s="49"/>
      <c r="S94" s="4"/>
      <c r="T94" s="4"/>
      <c r="U94" s="4"/>
      <c r="V94" s="4"/>
      <c r="W94" s="4"/>
    </row>
    <row r="95" spans="1:23" ht="15.95" customHeight="1" x14ac:dyDescent="0.2">
      <c r="A95" s="94" t="s">
        <v>218</v>
      </c>
      <c r="B95" s="56" t="s">
        <v>469</v>
      </c>
      <c r="C95" s="51"/>
      <c r="D95" s="51"/>
      <c r="E95" s="56" t="s">
        <v>991</v>
      </c>
      <c r="F95" s="282"/>
      <c r="G95" s="282"/>
      <c r="H95" s="282"/>
      <c r="I95" s="287"/>
      <c r="J95" s="282"/>
      <c r="K95" s="9"/>
      <c r="L95" s="9"/>
    </row>
    <row r="96" spans="1:23" ht="15.95" customHeight="1" x14ac:dyDescent="0.2">
      <c r="A96" s="51"/>
      <c r="B96" s="51"/>
      <c r="C96" s="51">
        <v>633.63699999999994</v>
      </c>
      <c r="D96" s="51">
        <v>111</v>
      </c>
      <c r="E96" s="224" t="s">
        <v>798</v>
      </c>
      <c r="F96" s="281">
        <v>0</v>
      </c>
      <c r="G96" s="281">
        <v>2555</v>
      </c>
      <c r="H96" s="281">
        <v>2555</v>
      </c>
      <c r="I96" s="192">
        <v>2554.98</v>
      </c>
      <c r="J96" s="281">
        <f t="shared" ref="J96:J99" si="8">SUM(I96/H96)*100</f>
        <v>99.999217221135027</v>
      </c>
      <c r="K96" s="9"/>
      <c r="L96" s="9"/>
    </row>
    <row r="97" spans="1:24" ht="15.95" customHeight="1" x14ac:dyDescent="0.2">
      <c r="A97" s="51"/>
      <c r="B97" s="51"/>
      <c r="C97" s="51">
        <v>633.63699999999994</v>
      </c>
      <c r="D97" s="51">
        <v>111</v>
      </c>
      <c r="E97" s="224" t="s">
        <v>799</v>
      </c>
      <c r="F97" s="281">
        <v>0</v>
      </c>
      <c r="G97" s="281">
        <v>2153</v>
      </c>
      <c r="H97" s="281">
        <v>2153</v>
      </c>
      <c r="I97" s="192">
        <v>2152.96</v>
      </c>
      <c r="J97" s="281">
        <f t="shared" si="8"/>
        <v>99.998142127264288</v>
      </c>
      <c r="K97" s="9"/>
      <c r="L97" s="9"/>
    </row>
    <row r="98" spans="1:24" ht="15.95" customHeight="1" x14ac:dyDescent="0.2">
      <c r="A98" s="51"/>
      <c r="B98" s="51"/>
      <c r="C98" s="51">
        <v>633.63699999999994</v>
      </c>
      <c r="D98" s="51">
        <v>111</v>
      </c>
      <c r="E98" s="224" t="s">
        <v>800</v>
      </c>
      <c r="F98" s="281">
        <v>0</v>
      </c>
      <c r="G98" s="281">
        <v>2975</v>
      </c>
      <c r="H98" s="281">
        <v>2975</v>
      </c>
      <c r="I98" s="192">
        <v>2974.96</v>
      </c>
      <c r="J98" s="281">
        <f t="shared" si="8"/>
        <v>99.998655462184871</v>
      </c>
      <c r="K98" s="9"/>
      <c r="L98" s="9"/>
    </row>
    <row r="99" spans="1:24" ht="15.95" customHeight="1" x14ac:dyDescent="0.2">
      <c r="A99" s="94" t="s">
        <v>218</v>
      </c>
      <c r="B99" s="51"/>
      <c r="C99" s="51"/>
      <c r="D99" s="51"/>
      <c r="E99" s="56" t="s">
        <v>63</v>
      </c>
      <c r="F99" s="272">
        <f>SUM(F96:F98)</f>
        <v>0</v>
      </c>
      <c r="G99" s="272">
        <f t="shared" ref="G99:I99" si="9">SUM(G96:G98)</f>
        <v>7683</v>
      </c>
      <c r="H99" s="272">
        <f t="shared" si="9"/>
        <v>7683</v>
      </c>
      <c r="I99" s="353">
        <f t="shared" si="9"/>
        <v>7682.9000000000005</v>
      </c>
      <c r="J99" s="272">
        <f t="shared" si="8"/>
        <v>99.998698425094375</v>
      </c>
      <c r="K99" s="145"/>
      <c r="L99" s="49">
        <f>SUM(F99)</f>
        <v>0</v>
      </c>
      <c r="M99" s="49">
        <f t="shared" ref="M99:P99" si="10">SUM(G99)</f>
        <v>7683</v>
      </c>
      <c r="N99" s="49">
        <f t="shared" si="10"/>
        <v>7683</v>
      </c>
      <c r="O99" s="49">
        <f t="shared" si="10"/>
        <v>7682.9000000000005</v>
      </c>
      <c r="P99" s="49">
        <f t="shared" si="10"/>
        <v>99.998698425094375</v>
      </c>
      <c r="Q99" s="49"/>
      <c r="R99" s="49"/>
      <c r="S99" s="4"/>
      <c r="T99" s="4"/>
      <c r="U99" s="4"/>
      <c r="V99" s="4"/>
      <c r="W99" s="4"/>
    </row>
    <row r="100" spans="1:24" s="10" customFormat="1" ht="15.95" customHeight="1" x14ac:dyDescent="0.2">
      <c r="A100" s="64" t="s">
        <v>269</v>
      </c>
      <c r="B100" s="80"/>
      <c r="C100" s="80"/>
      <c r="D100" s="80"/>
      <c r="E100" s="80"/>
      <c r="F100" s="7"/>
      <c r="G100" s="7"/>
      <c r="H100" s="7"/>
      <c r="I100" s="324"/>
      <c r="J100" s="7"/>
      <c r="K100" s="9"/>
      <c r="L100" s="9"/>
    </row>
    <row r="101" spans="1:24" s="8" customFormat="1" ht="15.95" customHeight="1" x14ac:dyDescent="0.2">
      <c r="A101" s="80"/>
      <c r="B101" s="90" t="s">
        <v>397</v>
      </c>
      <c r="C101" s="79"/>
      <c r="D101" s="80"/>
      <c r="E101" s="80"/>
      <c r="F101" s="283"/>
      <c r="G101" s="283"/>
      <c r="H101" s="283"/>
      <c r="I101" s="50"/>
      <c r="J101" s="283"/>
      <c r="K101" s="9"/>
      <c r="L101" s="9"/>
    </row>
    <row r="102" spans="1:24" ht="15.95" customHeight="1" x14ac:dyDescent="0.2">
      <c r="A102" s="94" t="s">
        <v>354</v>
      </c>
      <c r="B102" s="93" t="s">
        <v>69</v>
      </c>
      <c r="C102" s="75" t="s">
        <v>20</v>
      </c>
      <c r="D102" s="51">
        <v>111</v>
      </c>
      <c r="E102" s="51" t="s">
        <v>70</v>
      </c>
      <c r="F102" s="281">
        <v>8350</v>
      </c>
      <c r="G102" s="281">
        <v>8936</v>
      </c>
      <c r="H102" s="281">
        <v>8936</v>
      </c>
      <c r="I102" s="287">
        <v>10785.53</v>
      </c>
      <c r="J102" s="281">
        <f t="shared" ref="J102:J112" si="11">SUM(I102/H102)*100</f>
        <v>120.69751566696509</v>
      </c>
      <c r="K102" s="9"/>
      <c r="L102" s="9"/>
      <c r="X102" s="50"/>
    </row>
    <row r="103" spans="1:24" ht="15.95" customHeight="1" x14ac:dyDescent="0.2">
      <c r="A103" s="51"/>
      <c r="B103" s="65"/>
      <c r="C103" s="75">
        <v>611</v>
      </c>
      <c r="D103" s="51">
        <v>41</v>
      </c>
      <c r="E103" s="51" t="s">
        <v>71</v>
      </c>
      <c r="F103" s="281">
        <v>8400</v>
      </c>
      <c r="G103" s="281">
        <v>7814</v>
      </c>
      <c r="H103" s="281">
        <v>7814</v>
      </c>
      <c r="I103" s="287">
        <v>5765.5</v>
      </c>
      <c r="J103" s="281">
        <f t="shared" si="11"/>
        <v>73.784233427181974</v>
      </c>
      <c r="K103" s="9"/>
      <c r="L103" s="9"/>
    </row>
    <row r="104" spans="1:24" ht="15.95" customHeight="1" x14ac:dyDescent="0.2">
      <c r="A104" s="51"/>
      <c r="B104" s="65"/>
      <c r="C104" s="162" t="s">
        <v>16</v>
      </c>
      <c r="D104" s="51">
        <v>41</v>
      </c>
      <c r="E104" s="51" t="s">
        <v>72</v>
      </c>
      <c r="F104" s="250">
        <v>3800</v>
      </c>
      <c r="G104" s="250">
        <v>3800</v>
      </c>
      <c r="H104" s="250">
        <v>3800</v>
      </c>
      <c r="I104" s="287">
        <v>3225.74</v>
      </c>
      <c r="J104" s="281">
        <f t="shared" si="11"/>
        <v>84.8878947368421</v>
      </c>
      <c r="K104" s="9"/>
      <c r="L104" s="9"/>
    </row>
    <row r="105" spans="1:24" ht="15.95" customHeight="1" x14ac:dyDescent="0.2">
      <c r="A105" s="51"/>
      <c r="B105" s="65"/>
      <c r="C105" s="162" t="s">
        <v>16</v>
      </c>
      <c r="D105" s="51">
        <v>111</v>
      </c>
      <c r="E105" s="51" t="s">
        <v>504</v>
      </c>
      <c r="F105" s="250">
        <v>1850</v>
      </c>
      <c r="G105" s="250">
        <v>1850</v>
      </c>
      <c r="H105" s="250">
        <v>1850</v>
      </c>
      <c r="I105" s="287">
        <v>0</v>
      </c>
      <c r="J105" s="281">
        <f t="shared" si="11"/>
        <v>0</v>
      </c>
      <c r="K105" s="9"/>
      <c r="L105" s="9"/>
    </row>
    <row r="106" spans="1:24" ht="15.95" customHeight="1" x14ac:dyDescent="0.2">
      <c r="A106" s="51"/>
      <c r="B106" s="65"/>
      <c r="C106" s="162">
        <v>627000</v>
      </c>
      <c r="D106" s="51">
        <v>41</v>
      </c>
      <c r="E106" s="224" t="s">
        <v>706</v>
      </c>
      <c r="F106" s="250">
        <v>670</v>
      </c>
      <c r="G106" s="250">
        <v>670</v>
      </c>
      <c r="H106" s="250">
        <v>670</v>
      </c>
      <c r="I106" s="287">
        <v>574.84</v>
      </c>
      <c r="J106" s="281">
        <f t="shared" si="11"/>
        <v>85.797014925373134</v>
      </c>
      <c r="K106" s="9"/>
      <c r="L106" s="9"/>
    </row>
    <row r="107" spans="1:24" ht="15.95" customHeight="1" x14ac:dyDescent="0.2">
      <c r="A107" s="51"/>
      <c r="B107" s="65"/>
      <c r="C107" s="162" t="s">
        <v>466</v>
      </c>
      <c r="D107" s="51">
        <v>41</v>
      </c>
      <c r="E107" s="51" t="s">
        <v>467</v>
      </c>
      <c r="F107" s="250">
        <v>50</v>
      </c>
      <c r="G107" s="250">
        <v>50</v>
      </c>
      <c r="H107" s="250">
        <v>50</v>
      </c>
      <c r="I107" s="287">
        <v>22.2</v>
      </c>
      <c r="J107" s="281">
        <f t="shared" si="11"/>
        <v>44.4</v>
      </c>
      <c r="K107" s="9"/>
      <c r="L107" s="9"/>
    </row>
    <row r="108" spans="1:24" ht="15.95" customHeight="1" x14ac:dyDescent="0.2">
      <c r="A108" s="51"/>
      <c r="B108" s="65"/>
      <c r="C108" s="162">
        <v>637001</v>
      </c>
      <c r="D108" s="51">
        <v>41</v>
      </c>
      <c r="E108" s="51" t="s">
        <v>468</v>
      </c>
      <c r="F108" s="250">
        <v>200</v>
      </c>
      <c r="G108" s="250">
        <v>200</v>
      </c>
      <c r="H108" s="250">
        <v>200</v>
      </c>
      <c r="I108" s="287">
        <v>0</v>
      </c>
      <c r="J108" s="281">
        <f t="shared" si="11"/>
        <v>0</v>
      </c>
      <c r="K108" s="9"/>
      <c r="L108" s="9"/>
    </row>
    <row r="109" spans="1:24" ht="15.95" customHeight="1" x14ac:dyDescent="0.2">
      <c r="A109" s="51"/>
      <c r="B109" s="65"/>
      <c r="C109" s="162" t="s">
        <v>75</v>
      </c>
      <c r="D109" s="51">
        <v>41</v>
      </c>
      <c r="E109" s="51" t="s">
        <v>76</v>
      </c>
      <c r="F109" s="250">
        <v>660</v>
      </c>
      <c r="G109" s="250">
        <v>660</v>
      </c>
      <c r="H109" s="250">
        <v>660</v>
      </c>
      <c r="I109" s="287">
        <v>669.77</v>
      </c>
      <c r="J109" s="281">
        <f t="shared" si="11"/>
        <v>101.48030303030302</v>
      </c>
      <c r="K109" s="9"/>
      <c r="L109" s="9"/>
    </row>
    <row r="110" spans="1:24" ht="15.95" customHeight="1" x14ac:dyDescent="0.2">
      <c r="A110" s="51"/>
      <c r="B110" s="51"/>
      <c r="C110" s="75">
        <v>637026</v>
      </c>
      <c r="D110" s="51">
        <v>111</v>
      </c>
      <c r="E110" s="51" t="s">
        <v>77</v>
      </c>
      <c r="F110" s="250">
        <v>100</v>
      </c>
      <c r="G110" s="250">
        <v>100</v>
      </c>
      <c r="H110" s="250">
        <v>100</v>
      </c>
      <c r="I110" s="287">
        <v>100</v>
      </c>
      <c r="J110" s="281">
        <f t="shared" si="11"/>
        <v>100</v>
      </c>
      <c r="K110" s="9"/>
      <c r="L110" s="9"/>
    </row>
    <row r="111" spans="1:24" ht="15.95" customHeight="1" x14ac:dyDescent="0.2">
      <c r="A111" s="51"/>
      <c r="B111" s="51"/>
      <c r="C111" s="75">
        <v>633006</v>
      </c>
      <c r="D111" s="51">
        <v>41</v>
      </c>
      <c r="E111" s="224" t="s">
        <v>1037</v>
      </c>
      <c r="F111" s="250">
        <v>0</v>
      </c>
      <c r="G111" s="250">
        <v>0</v>
      </c>
      <c r="H111" s="250">
        <v>0</v>
      </c>
      <c r="I111" s="287">
        <v>193.31</v>
      </c>
      <c r="J111" s="281">
        <v>0</v>
      </c>
      <c r="K111" s="9"/>
      <c r="L111" s="9"/>
    </row>
    <row r="112" spans="1:24" ht="15.95" customHeight="1" x14ac:dyDescent="0.2">
      <c r="A112" s="122" t="s">
        <v>354</v>
      </c>
      <c r="B112" s="122"/>
      <c r="C112" s="124"/>
      <c r="D112" s="122"/>
      <c r="E112" s="122" t="s">
        <v>63</v>
      </c>
      <c r="F112" s="272">
        <f>SUM(F102:F111)</f>
        <v>24080</v>
      </c>
      <c r="G112" s="272">
        <f t="shared" ref="G112:I112" si="12">SUM(G102:G111)</f>
        <v>24080</v>
      </c>
      <c r="H112" s="272">
        <f t="shared" si="12"/>
        <v>24080</v>
      </c>
      <c r="I112" s="353">
        <f t="shared" si="12"/>
        <v>21336.89</v>
      </c>
      <c r="J112" s="272">
        <f t="shared" si="11"/>
        <v>88.608347176079732</v>
      </c>
      <c r="K112" s="145"/>
      <c r="L112" s="49">
        <f>SUM(F112)</f>
        <v>24080</v>
      </c>
      <c r="M112" s="49">
        <f t="shared" ref="M112:P112" si="13">SUM(G112)</f>
        <v>24080</v>
      </c>
      <c r="N112" s="49">
        <f t="shared" si="13"/>
        <v>24080</v>
      </c>
      <c r="O112" s="49">
        <f t="shared" si="13"/>
        <v>21336.89</v>
      </c>
      <c r="P112" s="49">
        <f t="shared" si="13"/>
        <v>88.608347176079732</v>
      </c>
      <c r="Q112" s="49"/>
      <c r="R112" s="49"/>
      <c r="S112" s="4"/>
      <c r="T112" s="4"/>
      <c r="U112" s="4"/>
      <c r="V112" s="4"/>
      <c r="W112" s="4"/>
    </row>
    <row r="113" spans="1:23" s="8" customFormat="1" ht="15.95" customHeight="1" x14ac:dyDescent="0.2">
      <c r="A113" s="80" t="s">
        <v>396</v>
      </c>
      <c r="B113" s="90" t="s">
        <v>401</v>
      </c>
      <c r="C113" s="79"/>
      <c r="D113" s="80"/>
      <c r="E113" s="80"/>
      <c r="F113" s="283"/>
      <c r="G113" s="283"/>
      <c r="H113" s="283"/>
      <c r="I113" s="324"/>
      <c r="J113" s="283"/>
      <c r="K113" s="248"/>
      <c r="L113" s="248"/>
    </row>
    <row r="114" spans="1:23" ht="15.95" customHeight="1" x14ac:dyDescent="0.2">
      <c r="A114" s="94" t="s">
        <v>355</v>
      </c>
      <c r="B114" s="56" t="s">
        <v>469</v>
      </c>
      <c r="C114" s="75">
        <v>633006</v>
      </c>
      <c r="D114" s="51">
        <v>111</v>
      </c>
      <c r="E114" s="224" t="s">
        <v>1038</v>
      </c>
      <c r="F114" s="281">
        <v>1334</v>
      </c>
      <c r="G114" s="281">
        <v>1090</v>
      </c>
      <c r="H114" s="281">
        <v>1090</v>
      </c>
      <c r="I114" s="287">
        <v>1089.8399999999999</v>
      </c>
      <c r="J114" s="281">
        <f t="shared" ref="J114:J117" si="14">SUM(I114/H114)*100</f>
        <v>99.985321100917417</v>
      </c>
      <c r="K114" s="275"/>
      <c r="L114" s="275"/>
    </row>
    <row r="115" spans="1:23" ht="15.95" customHeight="1" x14ac:dyDescent="0.2">
      <c r="A115" s="94"/>
      <c r="B115" s="56"/>
      <c r="C115" s="75" t="s">
        <v>40</v>
      </c>
      <c r="D115" s="51">
        <v>111</v>
      </c>
      <c r="E115" s="51" t="s">
        <v>598</v>
      </c>
      <c r="F115" s="284">
        <v>10</v>
      </c>
      <c r="G115" s="284">
        <v>77</v>
      </c>
      <c r="H115" s="284">
        <v>77</v>
      </c>
      <c r="I115" s="287">
        <v>77.2</v>
      </c>
      <c r="J115" s="281">
        <f t="shared" si="14"/>
        <v>100.25974025974027</v>
      </c>
      <c r="K115" s="275"/>
      <c r="L115" s="275"/>
    </row>
    <row r="116" spans="1:23" ht="15.95" customHeight="1" x14ac:dyDescent="0.2">
      <c r="A116" s="51"/>
      <c r="B116" s="51"/>
      <c r="C116" s="75">
        <v>637001</v>
      </c>
      <c r="D116" s="51">
        <v>111</v>
      </c>
      <c r="E116" s="224" t="s">
        <v>1000</v>
      </c>
      <c r="F116" s="281">
        <v>200</v>
      </c>
      <c r="G116" s="281">
        <v>246</v>
      </c>
      <c r="H116" s="281">
        <v>246</v>
      </c>
      <c r="I116" s="287">
        <v>246</v>
      </c>
      <c r="J116" s="281">
        <f t="shared" si="14"/>
        <v>100</v>
      </c>
      <c r="K116" s="275"/>
      <c r="L116" s="275"/>
    </row>
    <row r="117" spans="1:23" ht="15.95" customHeight="1" x14ac:dyDescent="0.2">
      <c r="A117" s="122" t="s">
        <v>355</v>
      </c>
      <c r="B117" s="123"/>
      <c r="C117" s="123"/>
      <c r="D117" s="123"/>
      <c r="E117" s="122" t="s">
        <v>63</v>
      </c>
      <c r="F117" s="272">
        <f>SUM(F114:F116)</f>
        <v>1544</v>
      </c>
      <c r="G117" s="272">
        <f t="shared" ref="G117:I117" si="15">SUM(G114:G116)</f>
        <v>1413</v>
      </c>
      <c r="H117" s="272">
        <f t="shared" si="15"/>
        <v>1413</v>
      </c>
      <c r="I117" s="353">
        <f t="shared" si="15"/>
        <v>1413.04</v>
      </c>
      <c r="J117" s="272">
        <f t="shared" si="14"/>
        <v>100.00283085633403</v>
      </c>
      <c r="K117" s="145"/>
      <c r="L117" s="49">
        <f>SUM(F117)</f>
        <v>1544</v>
      </c>
      <c r="M117" s="49">
        <f t="shared" ref="M117:P117" si="16">SUM(G117)</f>
        <v>1413</v>
      </c>
      <c r="N117" s="49">
        <f t="shared" si="16"/>
        <v>1413</v>
      </c>
      <c r="O117" s="49">
        <f t="shared" si="16"/>
        <v>1413.04</v>
      </c>
      <c r="P117" s="49">
        <f t="shared" si="16"/>
        <v>100.00283085633403</v>
      </c>
      <c r="Q117" s="49"/>
      <c r="R117" s="49"/>
      <c r="S117" s="4"/>
      <c r="T117" s="4"/>
      <c r="U117" s="4"/>
      <c r="V117" s="4"/>
      <c r="W117" s="4"/>
    </row>
    <row r="118" spans="1:23" ht="15.95" customHeight="1" x14ac:dyDescent="0.2">
      <c r="A118" s="220"/>
      <c r="B118" s="362"/>
      <c r="C118" s="362"/>
      <c r="D118" s="362"/>
      <c r="E118" s="220"/>
      <c r="F118" s="363"/>
      <c r="G118" s="363"/>
      <c r="H118" s="363"/>
      <c r="I118" s="317"/>
      <c r="J118" s="363"/>
      <c r="K118" s="145"/>
      <c r="L118" s="49"/>
      <c r="M118" s="49"/>
      <c r="N118" s="49"/>
      <c r="O118" s="49"/>
      <c r="P118" s="49"/>
      <c r="Q118" s="49"/>
      <c r="R118" s="49"/>
      <c r="S118" s="4"/>
      <c r="T118" s="4"/>
      <c r="U118" s="4"/>
      <c r="V118" s="4"/>
      <c r="W118" s="4"/>
    </row>
    <row r="119" spans="1:23" s="11" customFormat="1" ht="15.95" customHeight="1" x14ac:dyDescent="0.25">
      <c r="A119" s="64" t="s">
        <v>266</v>
      </c>
      <c r="B119" s="64"/>
      <c r="C119" s="119"/>
      <c r="D119" s="119"/>
      <c r="E119" s="119"/>
      <c r="F119" s="7"/>
      <c r="G119" s="7"/>
      <c r="H119" s="7"/>
      <c r="I119" s="50"/>
      <c r="J119" s="7"/>
      <c r="K119" s="9"/>
      <c r="L119" s="9"/>
    </row>
    <row r="120" spans="1:23" s="8" customFormat="1" ht="15.95" customHeight="1" x14ac:dyDescent="0.2">
      <c r="A120" s="80" t="s">
        <v>396</v>
      </c>
      <c r="B120" s="90" t="s">
        <v>402</v>
      </c>
      <c r="C120" s="79"/>
      <c r="D120" s="80"/>
      <c r="E120" s="80"/>
      <c r="F120" s="283"/>
      <c r="G120" s="283"/>
      <c r="H120" s="283"/>
      <c r="I120" s="50"/>
      <c r="J120" s="283"/>
      <c r="K120" s="9"/>
      <c r="L120" s="9"/>
    </row>
    <row r="121" spans="1:23" ht="15.95" customHeight="1" x14ac:dyDescent="0.2">
      <c r="A121" s="94" t="s">
        <v>367</v>
      </c>
      <c r="B121" s="56" t="s">
        <v>78</v>
      </c>
      <c r="C121" s="74"/>
      <c r="D121" s="56"/>
      <c r="E121" s="56" t="s">
        <v>79</v>
      </c>
      <c r="F121" s="281"/>
      <c r="G121" s="281"/>
      <c r="H121" s="281"/>
      <c r="I121" s="192"/>
      <c r="J121" s="281"/>
      <c r="K121" s="9"/>
      <c r="L121" s="9"/>
    </row>
    <row r="122" spans="1:23" ht="15.95" customHeight="1" x14ac:dyDescent="0.2">
      <c r="A122" s="51"/>
      <c r="B122" s="51"/>
      <c r="C122" s="162" t="s">
        <v>80</v>
      </c>
      <c r="D122" s="51">
        <v>41</v>
      </c>
      <c r="E122" s="51" t="s">
        <v>324</v>
      </c>
      <c r="F122" s="281">
        <v>8166</v>
      </c>
      <c r="G122" s="281">
        <v>8166</v>
      </c>
      <c r="H122" s="281">
        <v>8166</v>
      </c>
      <c r="I122" s="287">
        <v>8166.23</v>
      </c>
      <c r="J122" s="281">
        <f t="shared" ref="J122:J128" si="17">SUM(I122/H122)*100</f>
        <v>100.00281655645358</v>
      </c>
      <c r="K122" s="9"/>
      <c r="L122" s="9"/>
    </row>
    <row r="123" spans="1:23" ht="15.95" customHeight="1" x14ac:dyDescent="0.2">
      <c r="A123" s="51"/>
      <c r="B123" s="65"/>
      <c r="C123" s="162" t="s">
        <v>81</v>
      </c>
      <c r="D123" s="51">
        <v>41</v>
      </c>
      <c r="E123" s="51" t="s">
        <v>82</v>
      </c>
      <c r="F123" s="250">
        <v>4078</v>
      </c>
      <c r="G123" s="250">
        <v>4078</v>
      </c>
      <c r="H123" s="250">
        <v>4078</v>
      </c>
      <c r="I123" s="287">
        <v>4078.04</v>
      </c>
      <c r="J123" s="281">
        <f t="shared" si="17"/>
        <v>100.00098087297695</v>
      </c>
      <c r="K123" s="9"/>
      <c r="L123" s="9"/>
    </row>
    <row r="124" spans="1:23" ht="15.95" customHeight="1" x14ac:dyDescent="0.2">
      <c r="A124" s="51"/>
      <c r="B124" s="65"/>
      <c r="C124" s="162">
        <v>651002</v>
      </c>
      <c r="D124" s="51">
        <v>41</v>
      </c>
      <c r="E124" s="51" t="s">
        <v>286</v>
      </c>
      <c r="F124" s="281">
        <v>9600</v>
      </c>
      <c r="G124" s="281">
        <v>9600</v>
      </c>
      <c r="H124" s="281">
        <v>9600</v>
      </c>
      <c r="I124" s="287">
        <v>8079.22</v>
      </c>
      <c r="J124" s="281">
        <f t="shared" si="17"/>
        <v>84.158541666666665</v>
      </c>
      <c r="K124" s="9"/>
      <c r="L124" s="9"/>
    </row>
    <row r="125" spans="1:23" ht="15.95" customHeight="1" x14ac:dyDescent="0.2">
      <c r="A125" s="54"/>
      <c r="B125" s="99"/>
      <c r="C125" s="164" t="s">
        <v>618</v>
      </c>
      <c r="D125" s="54">
        <v>41</v>
      </c>
      <c r="E125" s="224" t="s">
        <v>698</v>
      </c>
      <c r="F125" s="281">
        <v>3600</v>
      </c>
      <c r="G125" s="281">
        <v>3600</v>
      </c>
      <c r="H125" s="281">
        <v>3600</v>
      </c>
      <c r="I125" s="287">
        <v>1582.22</v>
      </c>
      <c r="J125" s="281">
        <f t="shared" si="17"/>
        <v>43.950555555555553</v>
      </c>
      <c r="K125" s="9"/>
      <c r="L125" s="9"/>
    </row>
    <row r="126" spans="1:23" ht="15.95" customHeight="1" x14ac:dyDescent="0.2">
      <c r="A126" s="54"/>
      <c r="B126" s="99"/>
      <c r="C126" s="164" t="s">
        <v>470</v>
      </c>
      <c r="D126" s="54">
        <v>41</v>
      </c>
      <c r="E126" s="224" t="s">
        <v>672</v>
      </c>
      <c r="F126" s="281">
        <v>3000</v>
      </c>
      <c r="G126" s="281">
        <v>3000</v>
      </c>
      <c r="H126" s="281">
        <v>3000</v>
      </c>
      <c r="I126" s="287">
        <v>1656.31</v>
      </c>
      <c r="J126" s="281">
        <f t="shared" si="17"/>
        <v>55.210333333333331</v>
      </c>
      <c r="K126" s="9"/>
      <c r="L126" s="9"/>
    </row>
    <row r="127" spans="1:23" ht="15.95" customHeight="1" x14ac:dyDescent="0.2">
      <c r="A127" s="54"/>
      <c r="B127" s="99"/>
      <c r="C127" s="229" t="s">
        <v>831</v>
      </c>
      <c r="D127" s="54">
        <v>41</v>
      </c>
      <c r="E127" s="244" t="s">
        <v>1003</v>
      </c>
      <c r="F127" s="285">
        <v>0</v>
      </c>
      <c r="G127" s="285">
        <v>1250</v>
      </c>
      <c r="H127" s="285">
        <v>1250</v>
      </c>
      <c r="I127" s="287">
        <v>1290.24</v>
      </c>
      <c r="J127" s="281">
        <f t="shared" si="17"/>
        <v>103.2192</v>
      </c>
      <c r="K127" s="9"/>
      <c r="L127" s="9"/>
    </row>
    <row r="128" spans="1:23" ht="15.95" customHeight="1" x14ac:dyDescent="0.2">
      <c r="A128" s="122" t="s">
        <v>367</v>
      </c>
      <c r="B128" s="123"/>
      <c r="C128" s="132"/>
      <c r="D128" s="123"/>
      <c r="E128" s="122" t="s">
        <v>63</v>
      </c>
      <c r="F128" s="272">
        <f>SUM(F122:F127)</f>
        <v>28444</v>
      </c>
      <c r="G128" s="272">
        <f t="shared" ref="G128:I128" si="18">SUM(G122:G127)</f>
        <v>29694</v>
      </c>
      <c r="H128" s="272">
        <f t="shared" si="18"/>
        <v>29694</v>
      </c>
      <c r="I128" s="353">
        <f t="shared" si="18"/>
        <v>24852.260000000006</v>
      </c>
      <c r="J128" s="272">
        <f t="shared" si="17"/>
        <v>83.694551087761866</v>
      </c>
      <c r="K128" s="145"/>
      <c r="L128" s="49">
        <f>SUM(F128)</f>
        <v>28444</v>
      </c>
      <c r="M128" s="49">
        <f t="shared" ref="M128:P128" si="19">SUM(G128)</f>
        <v>29694</v>
      </c>
      <c r="N128" s="49">
        <f t="shared" si="19"/>
        <v>29694</v>
      </c>
      <c r="O128" s="49">
        <f t="shared" si="19"/>
        <v>24852.260000000006</v>
      </c>
      <c r="P128" s="49">
        <f t="shared" si="19"/>
        <v>83.694551087761866</v>
      </c>
      <c r="Q128" s="49"/>
      <c r="R128" s="49"/>
      <c r="S128" s="4"/>
      <c r="T128" s="4"/>
      <c r="U128" s="4"/>
      <c r="V128" s="4"/>
      <c r="W128" s="4"/>
    </row>
    <row r="129" spans="1:23" s="10" customFormat="1" ht="15.95" customHeight="1" x14ac:dyDescent="0.2">
      <c r="A129" s="64" t="s">
        <v>270</v>
      </c>
      <c r="B129" s="80"/>
      <c r="C129" s="79"/>
      <c r="D129" s="80"/>
      <c r="E129" s="80"/>
      <c r="F129" s="283"/>
      <c r="G129" s="283"/>
      <c r="H129" s="283"/>
      <c r="I129" s="50"/>
      <c r="J129" s="283"/>
      <c r="K129" s="9"/>
      <c r="L129" s="9"/>
    </row>
    <row r="130" spans="1:23" s="8" customFormat="1" ht="15.95" customHeight="1" x14ac:dyDescent="0.2">
      <c r="A130" s="88" t="s">
        <v>396</v>
      </c>
      <c r="B130" s="96" t="s">
        <v>403</v>
      </c>
      <c r="C130" s="97"/>
      <c r="D130" s="88"/>
      <c r="E130" s="88"/>
      <c r="F130" s="283"/>
      <c r="G130" s="283"/>
      <c r="H130" s="283"/>
      <c r="I130" s="50"/>
      <c r="J130" s="283"/>
      <c r="K130" s="9"/>
      <c r="L130" s="9"/>
    </row>
    <row r="131" spans="1:23" ht="15.95" customHeight="1" x14ac:dyDescent="0.2">
      <c r="A131" s="98" t="s">
        <v>272</v>
      </c>
      <c r="B131" s="63" t="s">
        <v>83</v>
      </c>
      <c r="C131" s="78"/>
      <c r="D131" s="63"/>
      <c r="E131" s="63" t="s">
        <v>84</v>
      </c>
      <c r="F131" s="281"/>
      <c r="G131" s="281"/>
      <c r="H131" s="281"/>
      <c r="I131" s="192"/>
      <c r="J131" s="281"/>
      <c r="K131" s="9"/>
      <c r="L131" s="9"/>
    </row>
    <row r="132" spans="1:23" ht="15.95" customHeight="1" x14ac:dyDescent="0.2">
      <c r="A132" s="51"/>
      <c r="B132" s="51"/>
      <c r="C132" s="75">
        <v>637027</v>
      </c>
      <c r="D132" s="51">
        <v>41</v>
      </c>
      <c r="E132" s="51" t="s">
        <v>85</v>
      </c>
      <c r="F132" s="284">
        <v>210</v>
      </c>
      <c r="G132" s="284">
        <v>232</v>
      </c>
      <c r="H132" s="284">
        <v>232</v>
      </c>
      <c r="I132" s="287">
        <v>231.76</v>
      </c>
      <c r="J132" s="281">
        <f t="shared" ref="J132:J134" si="20">SUM(I132/H132)*100</f>
        <v>99.896551724137922</v>
      </c>
      <c r="K132" s="9"/>
      <c r="L132" s="9"/>
    </row>
    <row r="133" spans="1:23" ht="15.95" customHeight="1" x14ac:dyDescent="0.2">
      <c r="A133" s="51"/>
      <c r="B133" s="65"/>
      <c r="C133" s="75">
        <v>621</v>
      </c>
      <c r="D133" s="51">
        <v>41</v>
      </c>
      <c r="E133" s="51" t="s">
        <v>419</v>
      </c>
      <c r="F133" s="281">
        <v>68</v>
      </c>
      <c r="G133" s="281">
        <v>75</v>
      </c>
      <c r="H133" s="281">
        <v>75</v>
      </c>
      <c r="I133" s="287">
        <v>75.13</v>
      </c>
      <c r="J133" s="281">
        <f t="shared" si="20"/>
        <v>100.17333333333333</v>
      </c>
      <c r="K133" s="9"/>
      <c r="L133" s="9"/>
    </row>
    <row r="134" spans="1:23" ht="15.95" customHeight="1" x14ac:dyDescent="0.2">
      <c r="A134" s="98" t="s">
        <v>272</v>
      </c>
      <c r="B134" s="99"/>
      <c r="C134" s="77"/>
      <c r="D134" s="54"/>
      <c r="E134" s="62" t="s">
        <v>86</v>
      </c>
      <c r="F134" s="272">
        <f>SUM(F132:F133)</f>
        <v>278</v>
      </c>
      <c r="G134" s="272">
        <f t="shared" ref="G134:I134" si="21">SUM(G132:G133)</f>
        <v>307</v>
      </c>
      <c r="H134" s="272">
        <f t="shared" si="21"/>
        <v>307</v>
      </c>
      <c r="I134" s="353">
        <f t="shared" si="21"/>
        <v>306.89</v>
      </c>
      <c r="J134" s="272">
        <f t="shared" si="20"/>
        <v>99.964169381107496</v>
      </c>
      <c r="K134" s="145"/>
      <c r="L134" s="49">
        <f>SUM(F134)</f>
        <v>278</v>
      </c>
      <c r="M134" s="49">
        <f t="shared" ref="M134:P134" si="22">SUM(G134)</f>
        <v>307</v>
      </c>
      <c r="N134" s="49">
        <f t="shared" si="22"/>
        <v>307</v>
      </c>
      <c r="O134" s="49">
        <f t="shared" si="22"/>
        <v>306.89</v>
      </c>
      <c r="P134" s="49">
        <f t="shared" si="22"/>
        <v>99.964169381107496</v>
      </c>
      <c r="Q134" s="49"/>
      <c r="R134" s="49"/>
      <c r="S134" s="4"/>
      <c r="T134" s="4"/>
      <c r="U134" s="4"/>
      <c r="V134" s="4"/>
      <c r="W134" s="4"/>
    </row>
    <row r="135" spans="1:23" s="8" customFormat="1" ht="15.95" customHeight="1" x14ac:dyDescent="0.2">
      <c r="A135" s="53" t="s">
        <v>396</v>
      </c>
      <c r="B135" s="102" t="s">
        <v>405</v>
      </c>
      <c r="C135" s="103"/>
      <c r="D135" s="53"/>
      <c r="E135" s="53"/>
      <c r="F135" s="283"/>
      <c r="G135" s="283"/>
      <c r="H135" s="283"/>
      <c r="I135" s="50"/>
      <c r="J135" s="283"/>
      <c r="K135" s="9"/>
      <c r="L135" s="9"/>
    </row>
    <row r="136" spans="1:23" ht="15.95" customHeight="1" x14ac:dyDescent="0.2">
      <c r="A136" s="98" t="s">
        <v>271</v>
      </c>
      <c r="B136" s="101" t="s">
        <v>87</v>
      </c>
      <c r="C136" s="78"/>
      <c r="D136" s="63"/>
      <c r="E136" s="71" t="s">
        <v>88</v>
      </c>
      <c r="F136" s="281"/>
      <c r="G136" s="281"/>
      <c r="H136" s="281"/>
      <c r="I136" s="192"/>
      <c r="J136" s="281"/>
      <c r="K136" s="9"/>
      <c r="L136" s="9"/>
    </row>
    <row r="137" spans="1:23" ht="15.95" customHeight="1" x14ac:dyDescent="0.2">
      <c r="A137" s="51"/>
      <c r="B137" s="65"/>
      <c r="C137" s="75">
        <v>611</v>
      </c>
      <c r="D137" s="51">
        <v>41</v>
      </c>
      <c r="E137" s="51" t="s">
        <v>365</v>
      </c>
      <c r="F137" s="281">
        <v>34300</v>
      </c>
      <c r="G137" s="281">
        <v>34300</v>
      </c>
      <c r="H137" s="281">
        <v>34300</v>
      </c>
      <c r="I137" s="287">
        <v>33399.49</v>
      </c>
      <c r="J137" s="281">
        <f t="shared" ref="J137:J152" si="23">SUM(I137/H137)*100</f>
        <v>97.374606413994158</v>
      </c>
      <c r="K137" s="9"/>
      <c r="L137" s="9"/>
    </row>
    <row r="138" spans="1:23" ht="15.95" customHeight="1" x14ac:dyDescent="0.2">
      <c r="A138" s="51"/>
      <c r="B138" s="65"/>
      <c r="C138" s="162" t="s">
        <v>16</v>
      </c>
      <c r="D138" s="51">
        <v>41</v>
      </c>
      <c r="E138" s="51" t="s">
        <v>89</v>
      </c>
      <c r="F138" s="289">
        <v>11960</v>
      </c>
      <c r="G138" s="289">
        <v>11960</v>
      </c>
      <c r="H138" s="289">
        <v>11960</v>
      </c>
      <c r="I138" s="287">
        <v>11421.91</v>
      </c>
      <c r="J138" s="281">
        <f t="shared" si="23"/>
        <v>95.500919732441474</v>
      </c>
      <c r="K138" s="9"/>
      <c r="L138" s="9"/>
    </row>
    <row r="139" spans="1:23" ht="15.95" customHeight="1" x14ac:dyDescent="0.2">
      <c r="A139" s="51"/>
      <c r="B139" s="65"/>
      <c r="C139" s="162">
        <v>627000</v>
      </c>
      <c r="D139" s="51">
        <v>41</v>
      </c>
      <c r="E139" s="224" t="s">
        <v>708</v>
      </c>
      <c r="F139" s="281">
        <v>1372</v>
      </c>
      <c r="G139" s="281">
        <v>1372</v>
      </c>
      <c r="H139" s="281">
        <v>1372</v>
      </c>
      <c r="I139" s="287">
        <v>1292.0899999999999</v>
      </c>
      <c r="J139" s="281">
        <f t="shared" si="23"/>
        <v>94.175655976676381</v>
      </c>
      <c r="K139" s="9"/>
      <c r="L139" s="9"/>
    </row>
    <row r="140" spans="1:23" ht="15.95" customHeight="1" x14ac:dyDescent="0.2">
      <c r="A140" s="51"/>
      <c r="B140" s="65"/>
      <c r="C140" s="162" t="s">
        <v>40</v>
      </c>
      <c r="D140" s="51">
        <v>41</v>
      </c>
      <c r="E140" s="51" t="s">
        <v>263</v>
      </c>
      <c r="F140" s="281">
        <v>500</v>
      </c>
      <c r="G140" s="281">
        <v>500</v>
      </c>
      <c r="H140" s="281">
        <v>500</v>
      </c>
      <c r="I140" s="287">
        <v>89.03</v>
      </c>
      <c r="J140" s="281">
        <f t="shared" si="23"/>
        <v>17.806000000000001</v>
      </c>
      <c r="K140" s="9"/>
      <c r="L140" s="9"/>
    </row>
    <row r="141" spans="1:23" ht="15.95" customHeight="1" x14ac:dyDescent="0.2">
      <c r="A141" s="51"/>
      <c r="B141" s="65"/>
      <c r="C141" s="162">
        <v>633003</v>
      </c>
      <c r="D141" s="51">
        <v>41</v>
      </c>
      <c r="E141" s="123" t="s">
        <v>887</v>
      </c>
      <c r="F141" s="250">
        <v>0</v>
      </c>
      <c r="G141" s="250">
        <v>149</v>
      </c>
      <c r="H141" s="250">
        <v>149</v>
      </c>
      <c r="I141" s="287">
        <v>149</v>
      </c>
      <c r="J141" s="281">
        <f t="shared" si="23"/>
        <v>100</v>
      </c>
      <c r="K141" s="9"/>
      <c r="L141" s="9"/>
    </row>
    <row r="142" spans="1:23" ht="15.95" customHeight="1" x14ac:dyDescent="0.2">
      <c r="A142" s="51"/>
      <c r="B142" s="65"/>
      <c r="C142" s="162">
        <v>632003</v>
      </c>
      <c r="D142" s="51">
        <v>41</v>
      </c>
      <c r="E142" s="51" t="s">
        <v>319</v>
      </c>
      <c r="F142" s="250">
        <v>250</v>
      </c>
      <c r="G142" s="250">
        <v>250</v>
      </c>
      <c r="H142" s="250">
        <v>250</v>
      </c>
      <c r="I142" s="287">
        <v>157.25</v>
      </c>
      <c r="J142" s="281">
        <f t="shared" si="23"/>
        <v>62.9</v>
      </c>
      <c r="K142" s="9"/>
      <c r="L142" s="9"/>
    </row>
    <row r="143" spans="1:23" ht="15.95" customHeight="1" x14ac:dyDescent="0.2">
      <c r="A143" s="51"/>
      <c r="B143" s="65"/>
      <c r="C143" s="162">
        <v>633006</v>
      </c>
      <c r="D143" s="51">
        <v>41</v>
      </c>
      <c r="E143" s="51" t="s">
        <v>306</v>
      </c>
      <c r="F143" s="281">
        <v>130</v>
      </c>
      <c r="G143" s="281">
        <v>130</v>
      </c>
      <c r="H143" s="281">
        <v>130</v>
      </c>
      <c r="I143" s="287">
        <v>29.73</v>
      </c>
      <c r="J143" s="281">
        <f t="shared" si="23"/>
        <v>22.869230769230768</v>
      </c>
      <c r="K143" s="9"/>
      <c r="L143" s="9"/>
    </row>
    <row r="144" spans="1:23" ht="15.95" customHeight="1" x14ac:dyDescent="0.2">
      <c r="A144" s="51"/>
      <c r="B144" s="65"/>
      <c r="C144" s="162" t="s">
        <v>41</v>
      </c>
      <c r="D144" s="51">
        <v>41</v>
      </c>
      <c r="E144" s="51" t="s">
        <v>305</v>
      </c>
      <c r="F144" s="281">
        <v>50</v>
      </c>
      <c r="G144" s="281">
        <v>0</v>
      </c>
      <c r="H144" s="281">
        <v>0</v>
      </c>
      <c r="I144" s="287">
        <v>0</v>
      </c>
      <c r="J144" s="281">
        <v>0</v>
      </c>
      <c r="K144" s="9"/>
      <c r="L144" s="9"/>
    </row>
    <row r="145" spans="1:23" ht="15.95" customHeight="1" x14ac:dyDescent="0.2">
      <c r="A145" s="51"/>
      <c r="B145" s="65"/>
      <c r="C145" s="162">
        <v>635005</v>
      </c>
      <c r="D145" s="51">
        <v>41</v>
      </c>
      <c r="E145" s="51" t="s">
        <v>307</v>
      </c>
      <c r="F145" s="281">
        <v>500</v>
      </c>
      <c r="G145" s="281">
        <v>379</v>
      </c>
      <c r="H145" s="281">
        <v>379</v>
      </c>
      <c r="I145" s="287">
        <v>0</v>
      </c>
      <c r="J145" s="281">
        <f t="shared" si="23"/>
        <v>0</v>
      </c>
      <c r="K145" s="9"/>
      <c r="L145" s="9"/>
    </row>
    <row r="146" spans="1:23" ht="15.95" customHeight="1" x14ac:dyDescent="0.2">
      <c r="A146" s="51"/>
      <c r="B146" s="65"/>
      <c r="C146" s="162">
        <v>634001</v>
      </c>
      <c r="D146" s="51">
        <v>41</v>
      </c>
      <c r="E146" s="51" t="s">
        <v>303</v>
      </c>
      <c r="F146" s="281">
        <v>1000</v>
      </c>
      <c r="G146" s="281">
        <v>1000</v>
      </c>
      <c r="H146" s="281">
        <v>1000</v>
      </c>
      <c r="I146" s="287">
        <v>398.67</v>
      </c>
      <c r="J146" s="281">
        <f t="shared" si="23"/>
        <v>39.867000000000004</v>
      </c>
      <c r="K146" s="9"/>
      <c r="L146" s="9"/>
    </row>
    <row r="147" spans="1:23" ht="15.95" customHeight="1" x14ac:dyDescent="0.2">
      <c r="A147" s="51"/>
      <c r="B147" s="65"/>
      <c r="C147" s="162">
        <v>634003</v>
      </c>
      <c r="D147" s="51">
        <v>41</v>
      </c>
      <c r="E147" s="51" t="s">
        <v>304</v>
      </c>
      <c r="F147" s="281">
        <v>122</v>
      </c>
      <c r="G147" s="281">
        <v>126</v>
      </c>
      <c r="H147" s="281">
        <v>126</v>
      </c>
      <c r="I147" s="287">
        <v>251.5</v>
      </c>
      <c r="J147" s="281">
        <f t="shared" si="23"/>
        <v>199.60317460317461</v>
      </c>
      <c r="K147" s="9"/>
      <c r="L147" s="9"/>
    </row>
    <row r="148" spans="1:23" ht="15.95" customHeight="1" x14ac:dyDescent="0.2">
      <c r="A148" s="51"/>
      <c r="B148" s="65"/>
      <c r="C148" s="162" t="s">
        <v>42</v>
      </c>
      <c r="D148" s="51">
        <v>41</v>
      </c>
      <c r="E148" s="51" t="s">
        <v>264</v>
      </c>
      <c r="F148" s="281">
        <v>217</v>
      </c>
      <c r="G148" s="281">
        <v>217</v>
      </c>
      <c r="H148" s="281">
        <v>217</v>
      </c>
      <c r="I148" s="287">
        <v>0</v>
      </c>
      <c r="J148" s="281">
        <f t="shared" si="23"/>
        <v>0</v>
      </c>
      <c r="K148" s="9"/>
      <c r="L148" s="9"/>
    </row>
    <row r="149" spans="1:23" ht="15.95" customHeight="1" x14ac:dyDescent="0.2">
      <c r="A149" s="51"/>
      <c r="B149" s="65"/>
      <c r="C149" s="75">
        <v>637014</v>
      </c>
      <c r="D149" s="51">
        <v>41</v>
      </c>
      <c r="E149" s="51" t="s">
        <v>265</v>
      </c>
      <c r="F149" s="281">
        <v>1320</v>
      </c>
      <c r="G149" s="281">
        <v>1320</v>
      </c>
      <c r="H149" s="281">
        <v>1320</v>
      </c>
      <c r="I149" s="287">
        <v>1361.3</v>
      </c>
      <c r="J149" s="281">
        <f t="shared" si="23"/>
        <v>103.12878787878788</v>
      </c>
      <c r="K149" s="9"/>
      <c r="L149" s="9"/>
    </row>
    <row r="150" spans="1:23" ht="15.95" customHeight="1" x14ac:dyDescent="0.2">
      <c r="A150" s="54"/>
      <c r="B150" s="65"/>
      <c r="C150" s="75">
        <v>670001</v>
      </c>
      <c r="D150" s="51">
        <v>41</v>
      </c>
      <c r="E150" s="224" t="s">
        <v>888</v>
      </c>
      <c r="F150" s="281">
        <v>0</v>
      </c>
      <c r="G150" s="281">
        <v>18</v>
      </c>
      <c r="H150" s="281">
        <v>18</v>
      </c>
      <c r="I150" s="287">
        <v>18</v>
      </c>
      <c r="J150" s="281">
        <f t="shared" si="23"/>
        <v>100</v>
      </c>
      <c r="K150" s="9"/>
      <c r="L150" s="9"/>
    </row>
    <row r="151" spans="1:23" ht="15.95" customHeight="1" x14ac:dyDescent="0.2">
      <c r="A151" s="54"/>
      <c r="B151" s="65"/>
      <c r="C151" s="75">
        <v>635004</v>
      </c>
      <c r="D151" s="51">
        <v>41</v>
      </c>
      <c r="E151" s="224" t="s">
        <v>1042</v>
      </c>
      <c r="F151" s="281">
        <v>0</v>
      </c>
      <c r="G151" s="281">
        <v>0</v>
      </c>
      <c r="H151" s="281">
        <v>0</v>
      </c>
      <c r="I151" s="287">
        <v>54</v>
      </c>
      <c r="J151" s="281">
        <v>0</v>
      </c>
      <c r="K151" s="9"/>
      <c r="L151" s="9"/>
    </row>
    <row r="152" spans="1:23" ht="15.95" customHeight="1" x14ac:dyDescent="0.2">
      <c r="A152" s="94" t="s">
        <v>271</v>
      </c>
      <c r="B152" s="65"/>
      <c r="C152" s="75"/>
      <c r="D152" s="51"/>
      <c r="E152" s="56" t="s">
        <v>63</v>
      </c>
      <c r="F152" s="272">
        <f>SUM(F137:F151)</f>
        <v>51721</v>
      </c>
      <c r="G152" s="272">
        <f t="shared" ref="G152:I152" si="24">SUM(G137:G151)</f>
        <v>51721</v>
      </c>
      <c r="H152" s="272">
        <f t="shared" si="24"/>
        <v>51721</v>
      </c>
      <c r="I152" s="353">
        <f t="shared" si="24"/>
        <v>48621.969999999994</v>
      </c>
      <c r="J152" s="272">
        <f t="shared" si="23"/>
        <v>94.008178496162088</v>
      </c>
      <c r="K152" s="145"/>
      <c r="L152" s="49">
        <f>SUM(F152)</f>
        <v>51721</v>
      </c>
      <c r="M152" s="49">
        <f t="shared" ref="M152:O152" si="25">SUM(G152)</f>
        <v>51721</v>
      </c>
      <c r="N152" s="49">
        <f t="shared" si="25"/>
        <v>51721</v>
      </c>
      <c r="O152" s="49">
        <f t="shared" si="25"/>
        <v>48621.969999999994</v>
      </c>
      <c r="P152" s="49">
        <f>SUM(J152)</f>
        <v>94.008178496162088</v>
      </c>
      <c r="Q152" s="49"/>
      <c r="R152" s="49"/>
      <c r="S152" s="4"/>
      <c r="T152" s="4"/>
      <c r="U152" s="4"/>
      <c r="V152" s="4"/>
      <c r="W152" s="4"/>
    </row>
    <row r="153" spans="1:23" s="8" customFormat="1" ht="15.95" customHeight="1" x14ac:dyDescent="0.2">
      <c r="A153" s="100" t="s">
        <v>396</v>
      </c>
      <c r="B153" s="90" t="s">
        <v>406</v>
      </c>
      <c r="C153" s="79"/>
      <c r="D153" s="80"/>
      <c r="E153" s="80"/>
      <c r="F153" s="283"/>
      <c r="G153" s="283"/>
      <c r="H153" s="283"/>
      <c r="I153" s="324"/>
      <c r="J153" s="283"/>
      <c r="K153" s="9"/>
      <c r="L153" s="9"/>
    </row>
    <row r="154" spans="1:23" ht="15.95" customHeight="1" x14ac:dyDescent="0.2">
      <c r="A154" s="90"/>
      <c r="B154" s="64" t="s">
        <v>90</v>
      </c>
      <c r="C154" s="104"/>
      <c r="D154" s="64"/>
      <c r="E154" s="64" t="s">
        <v>91</v>
      </c>
      <c r="F154" s="283"/>
      <c r="G154" s="283"/>
      <c r="H154" s="283"/>
      <c r="I154" s="324"/>
      <c r="J154" s="283"/>
      <c r="K154" s="9"/>
      <c r="L154" s="9"/>
    </row>
    <row r="155" spans="1:23" ht="15.95" customHeight="1" x14ac:dyDescent="0.2">
      <c r="A155" s="51"/>
      <c r="B155" s="51"/>
      <c r="C155" s="162">
        <v>632001</v>
      </c>
      <c r="D155" s="51">
        <v>41</v>
      </c>
      <c r="E155" s="51" t="s">
        <v>326</v>
      </c>
      <c r="F155" s="281">
        <v>800</v>
      </c>
      <c r="G155" s="281">
        <v>800</v>
      </c>
      <c r="H155" s="281">
        <v>800</v>
      </c>
      <c r="I155" s="287">
        <v>754.59</v>
      </c>
      <c r="J155" s="281">
        <f t="shared" ref="J155:J180" si="26">SUM(I155/H155)*100</f>
        <v>94.323750000000004</v>
      </c>
      <c r="K155" s="9"/>
      <c r="L155" s="9"/>
    </row>
    <row r="156" spans="1:23" ht="15.95" customHeight="1" x14ac:dyDescent="0.2">
      <c r="A156" s="51"/>
      <c r="B156" s="51"/>
      <c r="C156" s="162">
        <v>632002</v>
      </c>
      <c r="D156" s="51">
        <v>41</v>
      </c>
      <c r="E156" s="51" t="s">
        <v>92</v>
      </c>
      <c r="F156" s="281">
        <v>500</v>
      </c>
      <c r="G156" s="281">
        <v>500</v>
      </c>
      <c r="H156" s="281">
        <v>500</v>
      </c>
      <c r="I156" s="287">
        <v>441.86</v>
      </c>
      <c r="J156" s="281">
        <f t="shared" si="26"/>
        <v>88.372</v>
      </c>
      <c r="K156" s="9"/>
      <c r="L156" s="9"/>
    </row>
    <row r="157" spans="1:23" ht="15.95" customHeight="1" x14ac:dyDescent="0.2">
      <c r="A157" s="51"/>
      <c r="B157" s="51"/>
      <c r="C157" s="162">
        <v>633006</v>
      </c>
      <c r="D157" s="51">
        <v>41</v>
      </c>
      <c r="E157" s="51" t="s">
        <v>94</v>
      </c>
      <c r="F157" s="284">
        <v>618</v>
      </c>
      <c r="G157" s="284">
        <v>618</v>
      </c>
      <c r="H157" s="284">
        <v>618</v>
      </c>
      <c r="I157" s="287">
        <v>0</v>
      </c>
      <c r="J157" s="281">
        <f t="shared" si="26"/>
        <v>0</v>
      </c>
      <c r="K157" s="9"/>
      <c r="L157" s="9"/>
    </row>
    <row r="158" spans="1:23" ht="15.95" customHeight="1" x14ac:dyDescent="0.2">
      <c r="A158" s="51"/>
      <c r="B158" s="51"/>
      <c r="C158" s="162" t="s">
        <v>40</v>
      </c>
      <c r="D158" s="51">
        <v>41</v>
      </c>
      <c r="E158" s="51" t="s">
        <v>95</v>
      </c>
      <c r="F158" s="281">
        <v>500</v>
      </c>
      <c r="G158" s="281">
        <v>500</v>
      </c>
      <c r="H158" s="281">
        <v>500</v>
      </c>
      <c r="I158" s="287">
        <v>713.87</v>
      </c>
      <c r="J158" s="281">
        <f t="shared" si="26"/>
        <v>142.774</v>
      </c>
      <c r="K158" s="9"/>
      <c r="L158" s="9"/>
    </row>
    <row r="159" spans="1:23" ht="15.95" customHeight="1" x14ac:dyDescent="0.2">
      <c r="A159" s="51"/>
      <c r="B159" s="51"/>
      <c r="C159" s="162" t="s">
        <v>40</v>
      </c>
      <c r="D159" s="51">
        <v>41.110999999999997</v>
      </c>
      <c r="E159" s="224" t="s">
        <v>710</v>
      </c>
      <c r="F159" s="281">
        <v>0</v>
      </c>
      <c r="G159" s="281">
        <v>3431</v>
      </c>
      <c r="H159" s="281">
        <v>3431</v>
      </c>
      <c r="I159" s="287">
        <v>3349.74</v>
      </c>
      <c r="J159" s="281">
        <f t="shared" si="26"/>
        <v>97.63159428737977</v>
      </c>
      <c r="K159" s="9"/>
      <c r="L159" s="9"/>
    </row>
    <row r="160" spans="1:23" ht="15.95" customHeight="1" x14ac:dyDescent="0.2">
      <c r="A160" s="51"/>
      <c r="B160" s="51"/>
      <c r="C160" s="225" t="s">
        <v>41</v>
      </c>
      <c r="D160" s="51">
        <v>41.110999999999997</v>
      </c>
      <c r="E160" s="224" t="s">
        <v>889</v>
      </c>
      <c r="F160" s="281">
        <v>0</v>
      </c>
      <c r="G160" s="281">
        <v>1598</v>
      </c>
      <c r="H160" s="281">
        <v>1598</v>
      </c>
      <c r="I160" s="287">
        <v>1470</v>
      </c>
      <c r="J160" s="281">
        <f t="shared" si="26"/>
        <v>91.989987484355439</v>
      </c>
      <c r="K160" s="9"/>
      <c r="L160" s="9"/>
    </row>
    <row r="161" spans="1:12" ht="15.95" customHeight="1" x14ac:dyDescent="0.2">
      <c r="A161" s="51"/>
      <c r="B161" s="51"/>
      <c r="C161" s="225">
        <v>631003</v>
      </c>
      <c r="D161" s="51">
        <v>41</v>
      </c>
      <c r="E161" s="224" t="s">
        <v>890</v>
      </c>
      <c r="F161" s="281">
        <v>0</v>
      </c>
      <c r="G161" s="281">
        <v>32</v>
      </c>
      <c r="H161" s="281">
        <v>32</v>
      </c>
      <c r="I161" s="287">
        <v>31.5</v>
      </c>
      <c r="J161" s="281">
        <f t="shared" si="26"/>
        <v>98.4375</v>
      </c>
      <c r="K161" s="9"/>
      <c r="L161" s="9"/>
    </row>
    <row r="162" spans="1:12" ht="15.95" customHeight="1" x14ac:dyDescent="0.2">
      <c r="A162" s="51"/>
      <c r="B162" s="51"/>
      <c r="C162" s="162" t="s">
        <v>42</v>
      </c>
      <c r="D162" s="51">
        <v>41</v>
      </c>
      <c r="E162" s="51" t="s">
        <v>554</v>
      </c>
      <c r="F162" s="281">
        <v>127</v>
      </c>
      <c r="G162" s="281">
        <v>127</v>
      </c>
      <c r="H162" s="281">
        <v>127</v>
      </c>
      <c r="I162" s="287">
        <v>0</v>
      </c>
      <c r="J162" s="281">
        <f t="shared" si="26"/>
        <v>0</v>
      </c>
      <c r="K162" s="9"/>
      <c r="L162" s="9"/>
    </row>
    <row r="163" spans="1:12" ht="15.95" customHeight="1" x14ac:dyDescent="0.2">
      <c r="A163" s="51"/>
      <c r="B163" s="51"/>
      <c r="C163" s="162">
        <v>63316</v>
      </c>
      <c r="D163" s="51">
        <v>41</v>
      </c>
      <c r="E163" s="51" t="s">
        <v>443</v>
      </c>
      <c r="F163" s="281">
        <v>100</v>
      </c>
      <c r="G163" s="281">
        <v>100</v>
      </c>
      <c r="H163" s="281">
        <v>100</v>
      </c>
      <c r="I163" s="287">
        <v>0</v>
      </c>
      <c r="J163" s="281">
        <f t="shared" si="26"/>
        <v>0</v>
      </c>
      <c r="K163" s="9"/>
      <c r="L163" s="9"/>
    </row>
    <row r="164" spans="1:12" ht="15.95" customHeight="1" x14ac:dyDescent="0.2">
      <c r="A164" s="51"/>
      <c r="B164" s="65"/>
      <c r="C164" s="162">
        <v>634001</v>
      </c>
      <c r="D164" s="51">
        <v>41</v>
      </c>
      <c r="E164" s="51" t="s">
        <v>96</v>
      </c>
      <c r="F164" s="281">
        <v>1000</v>
      </c>
      <c r="G164" s="281">
        <v>1000</v>
      </c>
      <c r="H164" s="281">
        <v>1000</v>
      </c>
      <c r="I164" s="287">
        <v>1283.0999999999999</v>
      </c>
      <c r="J164" s="281">
        <f t="shared" si="26"/>
        <v>128.31</v>
      </c>
      <c r="K164" s="9"/>
      <c r="L164" s="9"/>
    </row>
    <row r="165" spans="1:12" ht="15.95" customHeight="1" x14ac:dyDescent="0.2">
      <c r="A165" s="51"/>
      <c r="B165" s="65"/>
      <c r="C165" s="162" t="s">
        <v>48</v>
      </c>
      <c r="D165" s="51">
        <v>41</v>
      </c>
      <c r="E165" s="51" t="s">
        <v>97</v>
      </c>
      <c r="F165" s="281">
        <v>100</v>
      </c>
      <c r="G165" s="281">
        <v>100</v>
      </c>
      <c r="H165" s="281">
        <v>100</v>
      </c>
      <c r="I165" s="287">
        <v>28</v>
      </c>
      <c r="J165" s="281">
        <f t="shared" si="26"/>
        <v>28.000000000000004</v>
      </c>
      <c r="K165" s="9"/>
      <c r="L165" s="9"/>
    </row>
    <row r="166" spans="1:12" ht="15.95" customHeight="1" x14ac:dyDescent="0.2">
      <c r="A166" s="51"/>
      <c r="B166" s="65"/>
      <c r="C166" s="162">
        <v>634002</v>
      </c>
      <c r="D166" s="51">
        <v>41</v>
      </c>
      <c r="E166" s="51" t="s">
        <v>98</v>
      </c>
      <c r="F166" s="281">
        <v>100</v>
      </c>
      <c r="G166" s="281">
        <v>126</v>
      </c>
      <c r="H166" s="281">
        <v>126</v>
      </c>
      <c r="I166" s="287">
        <v>126.15</v>
      </c>
      <c r="J166" s="281">
        <f t="shared" si="26"/>
        <v>100.11904761904762</v>
      </c>
      <c r="K166" s="9"/>
      <c r="L166" s="9"/>
    </row>
    <row r="167" spans="1:12" ht="15.95" customHeight="1" x14ac:dyDescent="0.2">
      <c r="A167" s="51"/>
      <c r="B167" s="65"/>
      <c r="C167" s="162" t="s">
        <v>99</v>
      </c>
      <c r="D167" s="51">
        <v>41</v>
      </c>
      <c r="E167" s="51" t="s">
        <v>100</v>
      </c>
      <c r="F167" s="281">
        <v>100</v>
      </c>
      <c r="G167" s="281">
        <v>100</v>
      </c>
      <c r="H167" s="281">
        <v>100</v>
      </c>
      <c r="I167" s="287">
        <v>494.78</v>
      </c>
      <c r="J167" s="281">
        <f t="shared" si="26"/>
        <v>494.78</v>
      </c>
      <c r="K167" s="9"/>
      <c r="L167" s="9"/>
    </row>
    <row r="168" spans="1:12" ht="15.95" customHeight="1" x14ac:dyDescent="0.2">
      <c r="A168" s="51"/>
      <c r="B168" s="65"/>
      <c r="C168" s="162">
        <v>634003</v>
      </c>
      <c r="D168" s="51">
        <v>41</v>
      </c>
      <c r="E168" s="51" t="s">
        <v>101</v>
      </c>
      <c r="F168" s="281">
        <v>750</v>
      </c>
      <c r="G168" s="281">
        <v>750</v>
      </c>
      <c r="H168" s="281">
        <v>750</v>
      </c>
      <c r="I168" s="287">
        <v>481.46</v>
      </c>
      <c r="J168" s="281">
        <f t="shared" si="26"/>
        <v>64.194666666666663</v>
      </c>
      <c r="K168" s="9"/>
      <c r="L168" s="9"/>
    </row>
    <row r="169" spans="1:12" ht="15.95" customHeight="1" x14ac:dyDescent="0.2">
      <c r="A169" s="51"/>
      <c r="B169" s="65"/>
      <c r="C169" s="162">
        <v>636002</v>
      </c>
      <c r="D169" s="51">
        <v>41</v>
      </c>
      <c r="E169" s="224" t="s">
        <v>894</v>
      </c>
      <c r="F169" s="281"/>
      <c r="G169" s="281">
        <v>420</v>
      </c>
      <c r="H169" s="281">
        <v>420</v>
      </c>
      <c r="I169" s="287">
        <v>420</v>
      </c>
      <c r="J169" s="281">
        <f t="shared" si="26"/>
        <v>100</v>
      </c>
      <c r="K169" s="9"/>
      <c r="L169" s="9"/>
    </row>
    <row r="170" spans="1:12" ht="15.95" customHeight="1" x14ac:dyDescent="0.2">
      <c r="A170" s="51"/>
      <c r="B170" s="65"/>
      <c r="C170" s="162" t="s">
        <v>49</v>
      </c>
      <c r="D170" s="51">
        <v>41</v>
      </c>
      <c r="E170" s="51" t="s">
        <v>102</v>
      </c>
      <c r="F170" s="281">
        <v>390</v>
      </c>
      <c r="G170" s="281">
        <v>390</v>
      </c>
      <c r="H170" s="281">
        <v>390</v>
      </c>
      <c r="I170" s="287">
        <v>140.09</v>
      </c>
      <c r="J170" s="281">
        <f t="shared" si="26"/>
        <v>35.920512820512826</v>
      </c>
      <c r="K170" s="9"/>
      <c r="L170" s="9"/>
    </row>
    <row r="171" spans="1:12" ht="15.95" customHeight="1" x14ac:dyDescent="0.2">
      <c r="A171" s="51"/>
      <c r="B171" s="65"/>
      <c r="C171" s="162">
        <v>637023</v>
      </c>
      <c r="D171" s="51">
        <v>41</v>
      </c>
      <c r="E171" s="51" t="s">
        <v>556</v>
      </c>
      <c r="F171" s="281">
        <v>93</v>
      </c>
      <c r="G171" s="281">
        <v>107</v>
      </c>
      <c r="H171" s="281">
        <v>107</v>
      </c>
      <c r="I171" s="287">
        <v>106.5</v>
      </c>
      <c r="J171" s="281">
        <f t="shared" si="26"/>
        <v>99.532710280373834</v>
      </c>
      <c r="K171" s="9"/>
      <c r="L171" s="9"/>
    </row>
    <row r="172" spans="1:12" ht="15.95" customHeight="1" x14ac:dyDescent="0.2">
      <c r="A172" s="51"/>
      <c r="B172" s="51"/>
      <c r="C172" s="162" t="s">
        <v>103</v>
      </c>
      <c r="D172" s="51">
        <v>41</v>
      </c>
      <c r="E172" s="51" t="s">
        <v>104</v>
      </c>
      <c r="F172" s="281">
        <v>90</v>
      </c>
      <c r="G172" s="281">
        <v>99</v>
      </c>
      <c r="H172" s="281">
        <v>99</v>
      </c>
      <c r="I172" s="287">
        <v>307</v>
      </c>
      <c r="J172" s="281">
        <f t="shared" si="26"/>
        <v>310.1010101010101</v>
      </c>
      <c r="K172" s="9"/>
      <c r="L172" s="9"/>
    </row>
    <row r="173" spans="1:12" ht="15.95" customHeight="1" x14ac:dyDescent="0.2">
      <c r="A173" s="57"/>
      <c r="B173" s="51"/>
      <c r="C173" s="75">
        <v>637004</v>
      </c>
      <c r="D173" s="51">
        <v>41</v>
      </c>
      <c r="E173" s="224" t="s">
        <v>709</v>
      </c>
      <c r="F173" s="281">
        <v>150</v>
      </c>
      <c r="G173" s="281">
        <v>0</v>
      </c>
      <c r="H173" s="281">
        <v>0</v>
      </c>
      <c r="I173" s="287">
        <v>0</v>
      </c>
      <c r="J173" s="281">
        <v>0</v>
      </c>
      <c r="K173" s="9"/>
      <c r="L173" s="9"/>
    </row>
    <row r="174" spans="1:12" ht="15.95" customHeight="1" x14ac:dyDescent="0.2">
      <c r="A174" s="57"/>
      <c r="B174" s="51"/>
      <c r="C174" s="227">
        <v>637005</v>
      </c>
      <c r="D174" s="228">
        <v>41</v>
      </c>
      <c r="E174" s="228" t="s">
        <v>742</v>
      </c>
      <c r="F174" s="281">
        <v>0</v>
      </c>
      <c r="G174" s="281">
        <v>960</v>
      </c>
      <c r="H174" s="281">
        <v>960</v>
      </c>
      <c r="I174" s="287">
        <v>960</v>
      </c>
      <c r="J174" s="281">
        <f t="shared" si="26"/>
        <v>100</v>
      </c>
      <c r="K174" s="9"/>
      <c r="L174" s="9"/>
    </row>
    <row r="175" spans="1:12" ht="15.95" customHeight="1" x14ac:dyDescent="0.2">
      <c r="A175" s="57"/>
      <c r="B175" s="51"/>
      <c r="C175" s="162">
        <v>633007</v>
      </c>
      <c r="D175" s="228">
        <v>41</v>
      </c>
      <c r="E175" s="228" t="s">
        <v>891</v>
      </c>
      <c r="F175" s="281">
        <v>0</v>
      </c>
      <c r="G175" s="192">
        <v>527</v>
      </c>
      <c r="H175" s="192">
        <v>527</v>
      </c>
      <c r="I175" s="287">
        <v>527</v>
      </c>
      <c r="J175" s="281">
        <f t="shared" si="26"/>
        <v>100</v>
      </c>
      <c r="K175" s="9"/>
      <c r="L175" s="9"/>
    </row>
    <row r="176" spans="1:12" ht="15.95" customHeight="1" x14ac:dyDescent="0.2">
      <c r="A176" s="57"/>
      <c r="B176" s="51"/>
      <c r="C176" s="225" t="s">
        <v>892</v>
      </c>
      <c r="D176" s="228">
        <v>41</v>
      </c>
      <c r="E176" s="228" t="s">
        <v>893</v>
      </c>
      <c r="F176" s="281">
        <v>0</v>
      </c>
      <c r="G176" s="192">
        <v>503</v>
      </c>
      <c r="H176" s="192">
        <v>503</v>
      </c>
      <c r="I176" s="287">
        <v>503</v>
      </c>
      <c r="J176" s="281">
        <f t="shared" si="26"/>
        <v>100</v>
      </c>
      <c r="K176" s="9"/>
      <c r="L176" s="9"/>
    </row>
    <row r="177" spans="1:23" ht="15.95" customHeight="1" x14ac:dyDescent="0.2">
      <c r="A177" s="57"/>
      <c r="B177" s="51"/>
      <c r="C177" s="225">
        <v>637006</v>
      </c>
      <c r="D177" s="228">
        <v>41</v>
      </c>
      <c r="E177" s="228" t="s">
        <v>895</v>
      </c>
      <c r="F177" s="281">
        <v>0</v>
      </c>
      <c r="G177" s="192">
        <v>80</v>
      </c>
      <c r="H177" s="192">
        <v>80</v>
      </c>
      <c r="I177" s="287">
        <v>80</v>
      </c>
      <c r="J177" s="281">
        <f t="shared" si="26"/>
        <v>100</v>
      </c>
      <c r="K177" s="9"/>
      <c r="L177" s="9"/>
    </row>
    <row r="178" spans="1:23" ht="15.95" customHeight="1" x14ac:dyDescent="0.2">
      <c r="A178" s="57"/>
      <c r="B178" s="51"/>
      <c r="C178" s="225">
        <v>635004</v>
      </c>
      <c r="D178" s="228">
        <v>41</v>
      </c>
      <c r="E178" s="228" t="s">
        <v>1043</v>
      </c>
      <c r="F178" s="281">
        <v>0</v>
      </c>
      <c r="G178" s="192">
        <v>0</v>
      </c>
      <c r="H178" s="192">
        <v>0</v>
      </c>
      <c r="I178" s="287">
        <v>96</v>
      </c>
      <c r="J178" s="281">
        <v>0</v>
      </c>
      <c r="K178" s="9"/>
      <c r="L178" s="9"/>
    </row>
    <row r="179" spans="1:23" ht="15.95" customHeight="1" x14ac:dyDescent="0.2">
      <c r="A179" s="57"/>
      <c r="B179" s="51"/>
      <c r="C179" s="225">
        <v>637001</v>
      </c>
      <c r="D179" s="228">
        <v>41</v>
      </c>
      <c r="E179" s="228" t="s">
        <v>1044</v>
      </c>
      <c r="F179" s="281">
        <v>0</v>
      </c>
      <c r="G179" s="192">
        <v>0</v>
      </c>
      <c r="H179" s="192">
        <v>0</v>
      </c>
      <c r="I179" s="287">
        <v>100</v>
      </c>
      <c r="J179" s="281">
        <v>0</v>
      </c>
      <c r="K179" s="9"/>
      <c r="L179" s="9"/>
    </row>
    <row r="180" spans="1:23" ht="15.95" customHeight="1" x14ac:dyDescent="0.2">
      <c r="A180" s="98" t="s">
        <v>273</v>
      </c>
      <c r="B180" s="51"/>
      <c r="C180" s="75"/>
      <c r="D180" s="51"/>
      <c r="E180" s="56" t="s">
        <v>86</v>
      </c>
      <c r="F180" s="272">
        <f>SUM(F155:F179)</f>
        <v>5418</v>
      </c>
      <c r="G180" s="272">
        <f t="shared" ref="G180:I180" si="27">SUM(G155:G179)</f>
        <v>12868</v>
      </c>
      <c r="H180" s="272">
        <f t="shared" si="27"/>
        <v>12868</v>
      </c>
      <c r="I180" s="353">
        <f t="shared" si="27"/>
        <v>12414.64</v>
      </c>
      <c r="J180" s="272">
        <f t="shared" si="26"/>
        <v>96.47684177805408</v>
      </c>
      <c r="K180" s="145"/>
      <c r="L180" s="49">
        <f>SUM(F180)</f>
        <v>5418</v>
      </c>
      <c r="M180" s="49">
        <f t="shared" ref="M180:P180" si="28">SUM(G180)</f>
        <v>12868</v>
      </c>
      <c r="N180" s="49">
        <f t="shared" si="28"/>
        <v>12868</v>
      </c>
      <c r="O180" s="49">
        <f t="shared" si="28"/>
        <v>12414.64</v>
      </c>
      <c r="P180" s="49">
        <f t="shared" si="28"/>
        <v>96.47684177805408</v>
      </c>
      <c r="Q180" s="49"/>
      <c r="R180" s="49"/>
      <c r="S180" s="4"/>
      <c r="T180" s="4"/>
      <c r="U180" s="4"/>
      <c r="V180" s="4"/>
      <c r="W180" s="4"/>
    </row>
    <row r="181" spans="1:23" s="11" customFormat="1" ht="15.95" customHeight="1" x14ac:dyDescent="0.25">
      <c r="A181" s="64" t="s">
        <v>362</v>
      </c>
      <c r="B181" s="64"/>
      <c r="C181" s="104"/>
      <c r="D181" s="64"/>
      <c r="E181" s="64"/>
      <c r="F181" s="283"/>
      <c r="G181" s="283"/>
      <c r="H181" s="283"/>
      <c r="I181" s="50"/>
      <c r="J181" s="283"/>
      <c r="K181" s="9"/>
      <c r="L181" s="9"/>
    </row>
    <row r="182" spans="1:23" ht="15.75" customHeight="1" x14ac:dyDescent="0.2">
      <c r="A182" s="80"/>
      <c r="B182" s="64" t="s">
        <v>105</v>
      </c>
      <c r="C182" s="104"/>
      <c r="D182" s="64"/>
      <c r="E182" s="64" t="s">
        <v>106</v>
      </c>
      <c r="F182" s="283"/>
      <c r="G182" s="283"/>
      <c r="H182" s="283"/>
      <c r="I182" s="50"/>
      <c r="J182" s="283"/>
      <c r="K182" s="9"/>
      <c r="L182" s="9"/>
    </row>
    <row r="183" spans="1:23" ht="15.75" customHeight="1" x14ac:dyDescent="0.2">
      <c r="A183" s="94"/>
      <c r="B183" s="51"/>
      <c r="C183" s="75">
        <v>637027</v>
      </c>
      <c r="D183" s="51">
        <v>41</v>
      </c>
      <c r="E183" s="224" t="s">
        <v>729</v>
      </c>
      <c r="F183" s="281">
        <v>8000</v>
      </c>
      <c r="G183" s="281">
        <v>8000</v>
      </c>
      <c r="H183" s="281">
        <v>8000</v>
      </c>
      <c r="I183" s="325">
        <v>6940.11</v>
      </c>
      <c r="J183" s="281">
        <f t="shared" ref="J183:J193" si="29">SUM(I183/H183)*100</f>
        <v>86.751374999999996</v>
      </c>
      <c r="K183" s="9"/>
      <c r="L183" s="9"/>
    </row>
    <row r="184" spans="1:23" ht="15.75" customHeight="1" x14ac:dyDescent="0.2">
      <c r="A184" s="94"/>
      <c r="B184" s="51"/>
      <c r="C184" s="75">
        <v>625007</v>
      </c>
      <c r="D184" s="51">
        <v>41</v>
      </c>
      <c r="E184" s="51" t="s">
        <v>301</v>
      </c>
      <c r="F184" s="281">
        <v>2500</v>
      </c>
      <c r="G184" s="281">
        <v>2500</v>
      </c>
      <c r="H184" s="281">
        <v>2500</v>
      </c>
      <c r="I184" s="325">
        <v>1964.97</v>
      </c>
      <c r="J184" s="281">
        <f t="shared" si="29"/>
        <v>78.598799999999997</v>
      </c>
      <c r="K184" s="9"/>
      <c r="L184" s="9"/>
    </row>
    <row r="185" spans="1:23" ht="15.75" customHeight="1" x14ac:dyDescent="0.2">
      <c r="A185" s="94"/>
      <c r="B185" s="65"/>
      <c r="C185" s="75">
        <v>637015</v>
      </c>
      <c r="D185" s="51">
        <v>41</v>
      </c>
      <c r="E185" s="224" t="s">
        <v>1047</v>
      </c>
      <c r="F185" s="281"/>
      <c r="G185" s="281"/>
      <c r="H185" s="281"/>
      <c r="I185" s="325">
        <v>9.75</v>
      </c>
      <c r="J185" s="281">
        <v>0</v>
      </c>
      <c r="K185" s="9"/>
      <c r="L185" s="9"/>
    </row>
    <row r="186" spans="1:23" ht="15.75" customHeight="1" x14ac:dyDescent="0.2">
      <c r="A186" s="94"/>
      <c r="B186" s="65"/>
      <c r="C186" s="75">
        <v>633006</v>
      </c>
      <c r="D186" s="51">
        <v>41</v>
      </c>
      <c r="E186" s="51" t="s">
        <v>639</v>
      </c>
      <c r="F186" s="281">
        <v>500</v>
      </c>
      <c r="G186" s="281">
        <v>1250</v>
      </c>
      <c r="H186" s="281">
        <v>1250</v>
      </c>
      <c r="I186" s="325">
        <v>1249.8699999999999</v>
      </c>
      <c r="J186" s="281">
        <f t="shared" si="29"/>
        <v>99.989599999999996</v>
      </c>
      <c r="K186" s="9"/>
      <c r="L186" s="9"/>
    </row>
    <row r="187" spans="1:23" ht="15.75" customHeight="1" x14ac:dyDescent="0.2">
      <c r="A187" s="51"/>
      <c r="B187" s="65"/>
      <c r="C187" s="75">
        <v>637005</v>
      </c>
      <c r="D187" s="51">
        <v>41</v>
      </c>
      <c r="E187" s="51" t="s">
        <v>475</v>
      </c>
      <c r="F187" s="281">
        <v>1200</v>
      </c>
      <c r="G187" s="281">
        <v>1200</v>
      </c>
      <c r="H187" s="281">
        <v>1200</v>
      </c>
      <c r="I187" s="325">
        <v>917.6</v>
      </c>
      <c r="J187" s="281">
        <f t="shared" si="29"/>
        <v>76.466666666666669</v>
      </c>
      <c r="K187" s="9"/>
      <c r="L187" s="9"/>
    </row>
    <row r="188" spans="1:23" ht="15.75" customHeight="1" x14ac:dyDescent="0.2">
      <c r="A188" s="54"/>
      <c r="B188" s="65"/>
      <c r="C188" s="227">
        <v>637006</v>
      </c>
      <c r="D188" s="231">
        <v>41</v>
      </c>
      <c r="E188" s="231" t="s">
        <v>661</v>
      </c>
      <c r="F188" s="281">
        <v>170</v>
      </c>
      <c r="G188" s="281">
        <v>170</v>
      </c>
      <c r="H188" s="281">
        <v>170</v>
      </c>
      <c r="I188" s="325">
        <v>89</v>
      </c>
      <c r="J188" s="281">
        <f t="shared" si="29"/>
        <v>52.352941176470594</v>
      </c>
      <c r="K188" s="9"/>
      <c r="L188" s="9"/>
    </row>
    <row r="189" spans="1:23" ht="15.75" customHeight="1" x14ac:dyDescent="0.2">
      <c r="A189" s="54"/>
      <c r="B189" s="295" t="s">
        <v>809</v>
      </c>
      <c r="C189" s="293" t="s">
        <v>810</v>
      </c>
      <c r="D189" s="231" t="s">
        <v>774</v>
      </c>
      <c r="E189" s="294" t="s">
        <v>811</v>
      </c>
      <c r="F189" s="281">
        <v>0</v>
      </c>
      <c r="G189" s="281">
        <v>3993</v>
      </c>
      <c r="H189" s="281">
        <v>3993</v>
      </c>
      <c r="I189" s="325">
        <v>4246.7299999999996</v>
      </c>
      <c r="J189" s="281">
        <f t="shared" si="29"/>
        <v>106.35437014775857</v>
      </c>
      <c r="K189" s="9"/>
      <c r="L189" s="9"/>
    </row>
    <row r="190" spans="1:23" ht="15.75" customHeight="1" x14ac:dyDescent="0.2">
      <c r="A190" s="54"/>
      <c r="B190" s="65"/>
      <c r="C190" s="293" t="s">
        <v>810</v>
      </c>
      <c r="D190" s="231">
        <v>41</v>
      </c>
      <c r="E190" s="294" t="s">
        <v>812</v>
      </c>
      <c r="F190" s="281">
        <v>0</v>
      </c>
      <c r="G190" s="281">
        <v>288</v>
      </c>
      <c r="H190" s="281">
        <v>288</v>
      </c>
      <c r="I190" s="325">
        <v>46.62</v>
      </c>
      <c r="J190" s="281">
        <f t="shared" si="29"/>
        <v>16.1875</v>
      </c>
      <c r="K190" s="9"/>
      <c r="L190" s="9"/>
    </row>
    <row r="191" spans="1:23" ht="15.75" customHeight="1" x14ac:dyDescent="0.2">
      <c r="A191" s="54"/>
      <c r="B191" s="65"/>
      <c r="C191" s="293" t="s">
        <v>600</v>
      </c>
      <c r="D191" s="231">
        <v>41</v>
      </c>
      <c r="E191" s="294" t="s">
        <v>978</v>
      </c>
      <c r="F191" s="281">
        <v>0</v>
      </c>
      <c r="G191" s="281">
        <v>1104</v>
      </c>
      <c r="H191" s="281">
        <v>1104</v>
      </c>
      <c r="I191" s="325">
        <v>1104</v>
      </c>
      <c r="J191" s="281">
        <f t="shared" si="29"/>
        <v>100</v>
      </c>
      <c r="K191" s="9"/>
      <c r="L191" s="9"/>
    </row>
    <row r="192" spans="1:23" ht="15.75" customHeight="1" x14ac:dyDescent="0.2">
      <c r="A192" s="54"/>
      <c r="B192" s="65"/>
      <c r="C192" s="293">
        <v>631001</v>
      </c>
      <c r="D192" s="231">
        <v>41</v>
      </c>
      <c r="E192" s="294" t="s">
        <v>989</v>
      </c>
      <c r="F192" s="281">
        <v>0</v>
      </c>
      <c r="G192" s="281">
        <v>5000</v>
      </c>
      <c r="H192" s="281">
        <v>5000</v>
      </c>
      <c r="I192" s="325">
        <v>4295.04</v>
      </c>
      <c r="J192" s="281">
        <f t="shared" si="29"/>
        <v>85.900800000000004</v>
      </c>
      <c r="K192" s="9"/>
      <c r="L192" s="9"/>
    </row>
    <row r="193" spans="1:23" ht="15.75" customHeight="1" x14ac:dyDescent="0.2">
      <c r="A193" s="122">
        <v>11</v>
      </c>
      <c r="B193" s="51"/>
      <c r="C193" s="75" t="s">
        <v>108</v>
      </c>
      <c r="D193" s="51"/>
      <c r="E193" s="122" t="s">
        <v>63</v>
      </c>
      <c r="F193" s="272">
        <f>SUM(F183:F192)</f>
        <v>12370</v>
      </c>
      <c r="G193" s="272">
        <f t="shared" ref="G193:I193" si="30">SUM(G183:G192)</f>
        <v>23505</v>
      </c>
      <c r="H193" s="272">
        <f t="shared" si="30"/>
        <v>23505</v>
      </c>
      <c r="I193" s="353">
        <f t="shared" si="30"/>
        <v>20863.690000000002</v>
      </c>
      <c r="J193" s="272">
        <f t="shared" si="29"/>
        <v>88.762773877898326</v>
      </c>
      <c r="K193" s="145"/>
      <c r="L193" s="49">
        <f>SUM(F193)</f>
        <v>12370</v>
      </c>
      <c r="M193" s="49">
        <f t="shared" ref="M193:P193" si="31">SUM(G193)</f>
        <v>23505</v>
      </c>
      <c r="N193" s="49">
        <f t="shared" si="31"/>
        <v>23505</v>
      </c>
      <c r="O193" s="49">
        <f t="shared" si="31"/>
        <v>20863.690000000002</v>
      </c>
      <c r="P193" s="49">
        <f t="shared" si="31"/>
        <v>88.762773877898326</v>
      </c>
      <c r="Q193" s="49"/>
      <c r="R193" s="49"/>
      <c r="S193" s="4"/>
      <c r="T193" s="4"/>
      <c r="U193" s="4"/>
      <c r="V193" s="4"/>
      <c r="W193" s="4"/>
    </row>
    <row r="194" spans="1:23" ht="15.75" customHeight="1" x14ac:dyDescent="0.2">
      <c r="A194" s="220"/>
      <c r="B194" s="80"/>
      <c r="C194" s="79"/>
      <c r="D194" s="80"/>
      <c r="E194" s="220"/>
      <c r="F194" s="363"/>
      <c r="G194" s="363"/>
      <c r="H194" s="363"/>
      <c r="I194" s="317"/>
      <c r="J194" s="363"/>
      <c r="K194" s="145"/>
      <c r="L194" s="49"/>
      <c r="M194" s="49"/>
      <c r="N194" s="49"/>
      <c r="O194" s="49"/>
      <c r="P194" s="49"/>
      <c r="Q194" s="49"/>
      <c r="R194" s="49"/>
      <c r="S194" s="4"/>
      <c r="T194" s="4"/>
      <c r="U194" s="4"/>
      <c r="V194" s="4"/>
      <c r="W194" s="4"/>
    </row>
    <row r="195" spans="1:23" ht="15.75" customHeight="1" x14ac:dyDescent="0.2">
      <c r="A195" s="220"/>
      <c r="B195" s="80"/>
      <c r="C195" s="79"/>
      <c r="D195" s="80"/>
      <c r="E195" s="220"/>
      <c r="F195" s="363"/>
      <c r="G195" s="363"/>
      <c r="H195" s="363"/>
      <c r="I195" s="317"/>
      <c r="J195" s="363"/>
      <c r="K195" s="145"/>
      <c r="L195" s="49"/>
      <c r="M195" s="49"/>
      <c r="N195" s="49"/>
      <c r="O195" s="49"/>
      <c r="P195" s="49"/>
      <c r="Q195" s="49"/>
      <c r="R195" s="49"/>
      <c r="S195" s="4"/>
      <c r="T195" s="4"/>
      <c r="U195" s="4"/>
      <c r="V195" s="4"/>
      <c r="W195" s="4"/>
    </row>
    <row r="196" spans="1:23" ht="15.75" customHeight="1" x14ac:dyDescent="0.2">
      <c r="A196" s="220"/>
      <c r="B196" s="80"/>
      <c r="C196" s="79"/>
      <c r="D196" s="80"/>
      <c r="E196" s="220"/>
      <c r="F196" s="363"/>
      <c r="G196" s="363"/>
      <c r="H196" s="363"/>
      <c r="I196" s="317"/>
      <c r="J196" s="363"/>
      <c r="K196" s="145"/>
      <c r="L196" s="49"/>
      <c r="M196" s="49"/>
      <c r="N196" s="49"/>
      <c r="O196" s="49"/>
      <c r="P196" s="49"/>
      <c r="Q196" s="49"/>
      <c r="R196" s="49"/>
      <c r="S196" s="4"/>
      <c r="T196" s="4"/>
      <c r="U196" s="4"/>
      <c r="V196" s="4"/>
      <c r="W196" s="4"/>
    </row>
    <row r="197" spans="1:23" s="10" customFormat="1" ht="15.75" customHeight="1" x14ac:dyDescent="0.2">
      <c r="A197" s="64" t="s">
        <v>269</v>
      </c>
      <c r="B197" s="364"/>
      <c r="C197" s="365"/>
      <c r="D197" s="80"/>
      <c r="E197" s="80"/>
      <c r="F197" s="7"/>
      <c r="G197" s="7"/>
      <c r="H197" s="7"/>
      <c r="I197" s="50"/>
      <c r="J197" s="7"/>
      <c r="K197" s="9"/>
      <c r="L197" s="9"/>
    </row>
    <row r="198" spans="1:23" s="8" customFormat="1" ht="15.75" customHeight="1" x14ac:dyDescent="0.2">
      <c r="A198" s="88" t="s">
        <v>396</v>
      </c>
      <c r="B198" s="90" t="s">
        <v>407</v>
      </c>
      <c r="C198" s="79"/>
      <c r="D198" s="80"/>
      <c r="E198" s="80"/>
      <c r="F198" s="283"/>
      <c r="G198" s="283"/>
      <c r="H198" s="283"/>
      <c r="I198" s="50"/>
      <c r="J198" s="283"/>
      <c r="K198" s="9"/>
      <c r="L198" s="9"/>
    </row>
    <row r="199" spans="1:23" ht="15.75" customHeight="1" x14ac:dyDescent="0.2">
      <c r="A199" s="98" t="s">
        <v>356</v>
      </c>
      <c r="B199" s="56" t="s">
        <v>109</v>
      </c>
      <c r="C199" s="74"/>
      <c r="D199" s="56"/>
      <c r="E199" s="56" t="s">
        <v>110</v>
      </c>
      <c r="F199" s="281"/>
      <c r="G199" s="281"/>
      <c r="H199" s="281"/>
      <c r="I199" s="192"/>
      <c r="J199" s="281"/>
      <c r="K199" s="9"/>
      <c r="L199" s="9"/>
    </row>
    <row r="200" spans="1:23" ht="15.75" customHeight="1" x14ac:dyDescent="0.2">
      <c r="A200" s="51"/>
      <c r="B200" s="65"/>
      <c r="C200" s="75">
        <v>611</v>
      </c>
      <c r="D200" s="51">
        <v>111</v>
      </c>
      <c r="E200" s="51" t="s">
        <v>111</v>
      </c>
      <c r="F200" s="250">
        <v>4173</v>
      </c>
      <c r="G200" s="250">
        <v>4173</v>
      </c>
      <c r="H200" s="250">
        <v>4173</v>
      </c>
      <c r="I200" s="325">
        <v>4966.5600000000004</v>
      </c>
      <c r="J200" s="281">
        <f t="shared" ref="J200:J222" si="32">SUM(I200/H200)*100</f>
        <v>119.01653486700216</v>
      </c>
      <c r="K200" s="275"/>
      <c r="L200" s="275"/>
    </row>
    <row r="201" spans="1:23" ht="15.75" customHeight="1" x14ac:dyDescent="0.2">
      <c r="A201" s="51"/>
      <c r="B201" s="65"/>
      <c r="C201" s="75">
        <v>611</v>
      </c>
      <c r="D201" s="51" t="s">
        <v>493</v>
      </c>
      <c r="E201" s="51" t="s">
        <v>112</v>
      </c>
      <c r="F201" s="250">
        <v>6400</v>
      </c>
      <c r="G201" s="250">
        <v>6400</v>
      </c>
      <c r="H201" s="250">
        <v>6400</v>
      </c>
      <c r="I201" s="325">
        <v>6324.93</v>
      </c>
      <c r="J201" s="281">
        <f t="shared" si="32"/>
        <v>98.827031250000005</v>
      </c>
      <c r="K201" s="9"/>
      <c r="L201" s="9"/>
    </row>
    <row r="202" spans="1:23" ht="15.75" customHeight="1" x14ac:dyDescent="0.2">
      <c r="A202" s="51"/>
      <c r="B202" s="65"/>
      <c r="C202" s="75">
        <v>611</v>
      </c>
      <c r="D202" s="51">
        <v>41</v>
      </c>
      <c r="E202" s="51" t="s">
        <v>113</v>
      </c>
      <c r="F202" s="250">
        <v>15550</v>
      </c>
      <c r="G202" s="250">
        <v>15550</v>
      </c>
      <c r="H202" s="250">
        <v>15550</v>
      </c>
      <c r="I202" s="325">
        <v>12062.14</v>
      </c>
      <c r="J202" s="281">
        <f t="shared" si="32"/>
        <v>77.570032154340822</v>
      </c>
      <c r="K202" s="9"/>
      <c r="L202" s="9"/>
    </row>
    <row r="203" spans="1:23" ht="15.75" customHeight="1" x14ac:dyDescent="0.2">
      <c r="A203" s="51"/>
      <c r="B203" s="65"/>
      <c r="C203" s="162" t="s">
        <v>16</v>
      </c>
      <c r="D203" s="51">
        <v>111</v>
      </c>
      <c r="E203" s="51" t="s">
        <v>114</v>
      </c>
      <c r="F203" s="250">
        <v>890</v>
      </c>
      <c r="G203" s="250">
        <v>495</v>
      </c>
      <c r="H203" s="250">
        <v>495</v>
      </c>
      <c r="I203" s="325">
        <v>495</v>
      </c>
      <c r="J203" s="281">
        <f t="shared" si="32"/>
        <v>100</v>
      </c>
      <c r="K203" s="9"/>
      <c r="L203" s="9"/>
    </row>
    <row r="204" spans="1:23" ht="15.75" customHeight="1" x14ac:dyDescent="0.2">
      <c r="A204" s="51"/>
      <c r="B204" s="65"/>
      <c r="C204" s="162" t="s">
        <v>16</v>
      </c>
      <c r="D204" s="51" t="s">
        <v>493</v>
      </c>
      <c r="E204" s="51" t="s">
        <v>115</v>
      </c>
      <c r="F204" s="286">
        <v>1360</v>
      </c>
      <c r="G204" s="286">
        <v>1360</v>
      </c>
      <c r="H204" s="286">
        <v>1360</v>
      </c>
      <c r="I204" s="325">
        <v>0</v>
      </c>
      <c r="J204" s="281">
        <f t="shared" si="32"/>
        <v>0</v>
      </c>
      <c r="K204" s="9"/>
      <c r="L204" s="9"/>
    </row>
    <row r="205" spans="1:23" ht="15.75" customHeight="1" x14ac:dyDescent="0.2">
      <c r="A205" s="51"/>
      <c r="B205" s="65"/>
      <c r="C205" s="162" t="s">
        <v>16</v>
      </c>
      <c r="D205" s="51">
        <v>41</v>
      </c>
      <c r="E205" s="51" t="s">
        <v>116</v>
      </c>
      <c r="F205" s="286">
        <v>6611</v>
      </c>
      <c r="G205" s="286">
        <v>7006</v>
      </c>
      <c r="H205" s="286">
        <v>7006</v>
      </c>
      <c r="I205" s="325">
        <v>7421</v>
      </c>
      <c r="J205" s="281">
        <f t="shared" si="32"/>
        <v>105.92349414787326</v>
      </c>
      <c r="K205" s="9"/>
      <c r="L205" s="9"/>
    </row>
    <row r="206" spans="1:23" ht="15.75" customHeight="1" x14ac:dyDescent="0.2">
      <c r="A206" s="51"/>
      <c r="B206" s="65"/>
      <c r="C206" s="162">
        <v>627000</v>
      </c>
      <c r="D206" s="51">
        <v>41</v>
      </c>
      <c r="E206" s="224" t="s">
        <v>707</v>
      </c>
      <c r="F206" s="286">
        <v>1040</v>
      </c>
      <c r="G206" s="286">
        <v>1040</v>
      </c>
      <c r="H206" s="286">
        <v>1040</v>
      </c>
      <c r="I206" s="325">
        <v>674.05</v>
      </c>
      <c r="J206" s="281">
        <f t="shared" si="32"/>
        <v>64.8125</v>
      </c>
      <c r="K206" s="9"/>
      <c r="L206" s="9"/>
    </row>
    <row r="207" spans="1:23" ht="15.75" customHeight="1" x14ac:dyDescent="0.2">
      <c r="A207" s="51"/>
      <c r="B207" s="65"/>
      <c r="C207" s="75">
        <v>631001</v>
      </c>
      <c r="D207" s="51">
        <v>41</v>
      </c>
      <c r="E207" s="51" t="s">
        <v>472</v>
      </c>
      <c r="F207" s="287">
        <v>100</v>
      </c>
      <c r="G207" s="287">
        <v>100</v>
      </c>
      <c r="H207" s="287">
        <v>100</v>
      </c>
      <c r="I207" s="325">
        <v>55.02</v>
      </c>
      <c r="J207" s="281">
        <f t="shared" si="32"/>
        <v>55.02</v>
      </c>
      <c r="K207" s="9"/>
      <c r="L207" s="9"/>
    </row>
    <row r="208" spans="1:23" ht="15.75" customHeight="1" x14ac:dyDescent="0.2">
      <c r="A208" s="51"/>
      <c r="B208" s="65"/>
      <c r="C208" s="162" t="s">
        <v>37</v>
      </c>
      <c r="D208" s="51">
        <v>41</v>
      </c>
      <c r="E208" s="51" t="s">
        <v>460</v>
      </c>
      <c r="F208" s="287">
        <v>303</v>
      </c>
      <c r="G208" s="287">
        <v>303</v>
      </c>
      <c r="H208" s="287">
        <v>303</v>
      </c>
      <c r="I208" s="325">
        <v>7389.5</v>
      </c>
      <c r="J208" s="281">
        <f t="shared" si="32"/>
        <v>2438.7788778877889</v>
      </c>
      <c r="K208" s="9"/>
      <c r="L208" s="9"/>
    </row>
    <row r="209" spans="1:23" ht="15.75" customHeight="1" x14ac:dyDescent="0.2">
      <c r="A209" s="51"/>
      <c r="B209" s="65"/>
      <c r="C209" s="75">
        <v>633006</v>
      </c>
      <c r="D209" s="51">
        <v>41</v>
      </c>
      <c r="E209" s="51" t="s">
        <v>308</v>
      </c>
      <c r="F209" s="284">
        <v>831</v>
      </c>
      <c r="G209" s="284">
        <v>1000</v>
      </c>
      <c r="H209" s="284">
        <v>1000</v>
      </c>
      <c r="I209" s="325">
        <v>1575.03</v>
      </c>
      <c r="J209" s="281">
        <f t="shared" si="32"/>
        <v>157.50299999999999</v>
      </c>
      <c r="K209" s="9"/>
      <c r="L209" s="9"/>
    </row>
    <row r="210" spans="1:23" ht="15.75" customHeight="1" x14ac:dyDescent="0.2">
      <c r="A210" s="51"/>
      <c r="B210" s="65"/>
      <c r="C210" s="75">
        <v>633006</v>
      </c>
      <c r="D210" s="51">
        <v>111</v>
      </c>
      <c r="E210" s="51" t="s">
        <v>345</v>
      </c>
      <c r="F210" s="281">
        <v>66</v>
      </c>
      <c r="G210" s="281">
        <v>0</v>
      </c>
      <c r="H210" s="281">
        <v>0</v>
      </c>
      <c r="I210" s="325">
        <v>0</v>
      </c>
      <c r="J210" s="281">
        <v>0</v>
      </c>
      <c r="K210" s="9"/>
      <c r="L210" s="9"/>
    </row>
    <row r="211" spans="1:23" ht="15.75" customHeight="1" x14ac:dyDescent="0.2">
      <c r="A211" s="51"/>
      <c r="B211" s="65"/>
      <c r="C211" s="162">
        <v>633001</v>
      </c>
      <c r="D211" s="51">
        <v>41</v>
      </c>
      <c r="E211" s="224" t="s">
        <v>746</v>
      </c>
      <c r="F211" s="281">
        <v>50</v>
      </c>
      <c r="G211" s="281">
        <v>50</v>
      </c>
      <c r="H211" s="281">
        <v>50</v>
      </c>
      <c r="I211" s="325">
        <v>0</v>
      </c>
      <c r="J211" s="281">
        <f t="shared" si="32"/>
        <v>0</v>
      </c>
      <c r="K211" s="9"/>
      <c r="L211" s="9"/>
    </row>
    <row r="212" spans="1:23" ht="15.75" customHeight="1" x14ac:dyDescent="0.2">
      <c r="A212" s="51"/>
      <c r="B212" s="65"/>
      <c r="C212" s="75">
        <v>637014</v>
      </c>
      <c r="D212" s="51">
        <v>41</v>
      </c>
      <c r="E212" s="51" t="s">
        <v>117</v>
      </c>
      <c r="F212" s="281">
        <v>660</v>
      </c>
      <c r="G212" s="281">
        <v>660</v>
      </c>
      <c r="H212" s="281">
        <v>660</v>
      </c>
      <c r="I212" s="325">
        <v>661.69</v>
      </c>
      <c r="J212" s="281">
        <f t="shared" si="32"/>
        <v>100.2560606060606</v>
      </c>
      <c r="K212" s="9"/>
      <c r="L212" s="9"/>
    </row>
    <row r="213" spans="1:23" ht="15.75" customHeight="1" x14ac:dyDescent="0.2">
      <c r="A213" s="51"/>
      <c r="B213" s="65"/>
      <c r="C213" s="162" t="s">
        <v>37</v>
      </c>
      <c r="D213" s="51" t="s">
        <v>493</v>
      </c>
      <c r="E213" s="51" t="s">
        <v>461</v>
      </c>
      <c r="F213" s="281">
        <v>730</v>
      </c>
      <c r="G213" s="281">
        <v>730</v>
      </c>
      <c r="H213" s="281">
        <v>730</v>
      </c>
      <c r="I213" s="325">
        <v>730</v>
      </c>
      <c r="J213" s="281">
        <f t="shared" si="32"/>
        <v>100</v>
      </c>
      <c r="K213" s="9"/>
      <c r="L213" s="9"/>
    </row>
    <row r="214" spans="1:23" ht="15.75" customHeight="1" x14ac:dyDescent="0.2">
      <c r="A214" s="51"/>
      <c r="B214" s="65"/>
      <c r="C214" s="75">
        <v>632003</v>
      </c>
      <c r="D214" s="51">
        <v>41</v>
      </c>
      <c r="E214" s="51" t="s">
        <v>346</v>
      </c>
      <c r="F214" s="281">
        <v>320</v>
      </c>
      <c r="G214" s="281">
        <v>320</v>
      </c>
      <c r="H214" s="281">
        <v>320</v>
      </c>
      <c r="I214" s="325">
        <v>277.13</v>
      </c>
      <c r="J214" s="281">
        <f t="shared" si="32"/>
        <v>86.603125000000006</v>
      </c>
      <c r="K214" s="9"/>
      <c r="L214" s="9"/>
    </row>
    <row r="215" spans="1:23" ht="15.75" customHeight="1" x14ac:dyDescent="0.2">
      <c r="A215" s="51"/>
      <c r="B215" s="51"/>
      <c r="C215" s="75">
        <v>637001</v>
      </c>
      <c r="D215" s="51">
        <v>41</v>
      </c>
      <c r="E215" s="51" t="s">
        <v>473</v>
      </c>
      <c r="F215" s="281">
        <v>428</v>
      </c>
      <c r="G215" s="281">
        <v>428</v>
      </c>
      <c r="H215" s="281">
        <v>428</v>
      </c>
      <c r="I215" s="325">
        <v>505</v>
      </c>
      <c r="J215" s="281">
        <f t="shared" si="32"/>
        <v>117.99065420560748</v>
      </c>
      <c r="K215" s="9"/>
      <c r="L215" s="9"/>
    </row>
    <row r="216" spans="1:23" ht="15.75" customHeight="1" x14ac:dyDescent="0.2">
      <c r="A216" s="57"/>
      <c r="B216" s="51"/>
      <c r="C216" s="75">
        <v>633009</v>
      </c>
      <c r="D216" s="51">
        <v>41</v>
      </c>
      <c r="E216" s="51" t="s">
        <v>557</v>
      </c>
      <c r="F216" s="281">
        <v>157</v>
      </c>
      <c r="G216" s="281">
        <v>157</v>
      </c>
      <c r="H216" s="281">
        <v>157</v>
      </c>
      <c r="I216" s="325">
        <v>141.13999999999999</v>
      </c>
      <c r="J216" s="281">
        <f t="shared" si="32"/>
        <v>89.898089171974519</v>
      </c>
      <c r="K216" s="9"/>
      <c r="L216" s="9"/>
    </row>
    <row r="217" spans="1:23" ht="15.75" customHeight="1" x14ac:dyDescent="0.2">
      <c r="A217" s="57"/>
      <c r="B217" s="51"/>
      <c r="C217" s="75">
        <v>635002</v>
      </c>
      <c r="D217" s="51">
        <v>41</v>
      </c>
      <c r="E217" s="224" t="s">
        <v>885</v>
      </c>
      <c r="F217" s="281">
        <v>0</v>
      </c>
      <c r="G217" s="281">
        <v>54</v>
      </c>
      <c r="H217" s="281">
        <v>54</v>
      </c>
      <c r="I217" s="325">
        <v>54</v>
      </c>
      <c r="J217" s="281">
        <f t="shared" si="32"/>
        <v>100</v>
      </c>
      <c r="K217" s="9"/>
      <c r="L217" s="9"/>
    </row>
    <row r="218" spans="1:23" ht="15.75" customHeight="1" x14ac:dyDescent="0.2">
      <c r="A218" s="57"/>
      <c r="B218" s="51"/>
      <c r="C218" s="75">
        <v>642015</v>
      </c>
      <c r="D218" s="51">
        <v>41</v>
      </c>
      <c r="E218" s="224" t="s">
        <v>886</v>
      </c>
      <c r="F218" s="281">
        <v>0</v>
      </c>
      <c r="G218" s="281">
        <v>84</v>
      </c>
      <c r="H218" s="281">
        <v>84</v>
      </c>
      <c r="I218" s="325">
        <v>164.93</v>
      </c>
      <c r="J218" s="281">
        <f t="shared" si="32"/>
        <v>196.3452380952381</v>
      </c>
      <c r="K218" s="9"/>
      <c r="L218" s="9"/>
    </row>
    <row r="219" spans="1:23" ht="15.75" customHeight="1" x14ac:dyDescent="0.2">
      <c r="A219" s="57"/>
      <c r="B219" s="51"/>
      <c r="C219" s="75">
        <v>632001</v>
      </c>
      <c r="D219" s="51">
        <v>41</v>
      </c>
      <c r="E219" s="224" t="s">
        <v>1039</v>
      </c>
      <c r="F219" s="281">
        <v>0</v>
      </c>
      <c r="G219" s="281">
        <v>0</v>
      </c>
      <c r="H219" s="281">
        <v>0</v>
      </c>
      <c r="I219" s="325">
        <v>624.54999999999995</v>
      </c>
      <c r="J219" s="281">
        <v>0</v>
      </c>
      <c r="K219" s="9"/>
      <c r="L219" s="9"/>
    </row>
    <row r="220" spans="1:23" ht="15.75" customHeight="1" x14ac:dyDescent="0.2">
      <c r="A220" s="57"/>
      <c r="B220" s="51"/>
      <c r="C220" s="234" t="s">
        <v>25</v>
      </c>
      <c r="D220" s="51">
        <v>41</v>
      </c>
      <c r="E220" s="224" t="s">
        <v>1040</v>
      </c>
      <c r="F220" s="281">
        <v>0</v>
      </c>
      <c r="G220" s="281">
        <v>0</v>
      </c>
      <c r="H220" s="281">
        <v>0</v>
      </c>
      <c r="I220" s="325">
        <v>327.98</v>
      </c>
      <c r="J220" s="281">
        <v>0</v>
      </c>
      <c r="K220" s="9"/>
      <c r="L220" s="9"/>
    </row>
    <row r="221" spans="1:23" ht="15.75" customHeight="1" x14ac:dyDescent="0.2">
      <c r="A221" s="57"/>
      <c r="B221" s="51"/>
      <c r="C221" s="75">
        <v>632002</v>
      </c>
      <c r="D221" s="51">
        <v>41</v>
      </c>
      <c r="E221" s="224" t="s">
        <v>1041</v>
      </c>
      <c r="F221" s="281">
        <v>0</v>
      </c>
      <c r="G221" s="281">
        <v>0</v>
      </c>
      <c r="H221" s="281">
        <v>0</v>
      </c>
      <c r="I221" s="325">
        <v>96.68</v>
      </c>
      <c r="J221" s="281">
        <v>0</v>
      </c>
      <c r="K221" s="9"/>
      <c r="L221" s="9"/>
    </row>
    <row r="222" spans="1:23" ht="15.95" customHeight="1" x14ac:dyDescent="0.2">
      <c r="A222" s="98" t="s">
        <v>356</v>
      </c>
      <c r="B222" s="51"/>
      <c r="C222" s="75"/>
      <c r="D222" s="51"/>
      <c r="E222" s="56" t="s">
        <v>86</v>
      </c>
      <c r="F222" s="272">
        <f>SUM(F200:F221)</f>
        <v>39669</v>
      </c>
      <c r="G222" s="272">
        <f t="shared" ref="G222:I222" si="33">SUM(G200:G221)</f>
        <v>39910</v>
      </c>
      <c r="H222" s="272">
        <f t="shared" si="33"/>
        <v>39910</v>
      </c>
      <c r="I222" s="353">
        <f t="shared" si="33"/>
        <v>44546.33</v>
      </c>
      <c r="J222" s="272">
        <f t="shared" si="32"/>
        <v>111.61696316712604</v>
      </c>
      <c r="K222" s="145"/>
      <c r="L222" s="49">
        <f>SUM(F222)</f>
        <v>39669</v>
      </c>
      <c r="M222" s="49">
        <f t="shared" ref="M222:P222" si="34">SUM(G222)</f>
        <v>39910</v>
      </c>
      <c r="N222" s="49">
        <f t="shared" si="34"/>
        <v>39910</v>
      </c>
      <c r="O222" s="49">
        <f t="shared" si="34"/>
        <v>44546.33</v>
      </c>
      <c r="P222" s="49">
        <f t="shared" si="34"/>
        <v>111.61696316712604</v>
      </c>
      <c r="Q222" s="49"/>
      <c r="R222" s="49"/>
      <c r="S222" s="4"/>
      <c r="T222" s="4"/>
      <c r="U222" s="4"/>
      <c r="V222" s="4"/>
      <c r="W222" s="4"/>
    </row>
    <row r="223" spans="1:23" s="11" customFormat="1" ht="15.95" customHeight="1" x14ac:dyDescent="0.25">
      <c r="A223" s="64" t="s">
        <v>274</v>
      </c>
      <c r="B223" s="64"/>
      <c r="C223" s="104"/>
      <c r="D223" s="64"/>
      <c r="E223" s="64"/>
      <c r="F223" s="283"/>
      <c r="G223" s="283"/>
      <c r="H223" s="283"/>
      <c r="I223" s="50"/>
      <c r="J223" s="283"/>
      <c r="K223" s="9"/>
      <c r="L223" s="9"/>
    </row>
    <row r="224" spans="1:23" s="3" customFormat="1" ht="15.95" customHeight="1" x14ac:dyDescent="0.2">
      <c r="A224" s="90"/>
      <c r="B224" s="90" t="s">
        <v>352</v>
      </c>
      <c r="C224" s="91"/>
      <c r="D224" s="92"/>
      <c r="E224" s="90"/>
      <c r="F224" s="283"/>
      <c r="G224" s="283"/>
      <c r="H224" s="283"/>
      <c r="I224" s="50"/>
      <c r="J224" s="283"/>
      <c r="K224" s="9"/>
      <c r="L224" s="9"/>
    </row>
    <row r="225" spans="1:23" ht="15.95" customHeight="1" x14ac:dyDescent="0.2">
      <c r="A225" s="51"/>
      <c r="B225" s="56" t="s">
        <v>118</v>
      </c>
      <c r="C225" s="74"/>
      <c r="D225" s="56"/>
      <c r="E225" s="56" t="s">
        <v>119</v>
      </c>
      <c r="F225" s="281"/>
      <c r="G225" s="281"/>
      <c r="H225" s="281"/>
      <c r="I225" s="192"/>
      <c r="J225" s="281"/>
      <c r="K225" s="9"/>
      <c r="L225" s="9"/>
    </row>
    <row r="226" spans="1:23" ht="15.95" customHeight="1" x14ac:dyDescent="0.2">
      <c r="A226" s="94" t="s">
        <v>353</v>
      </c>
      <c r="B226" s="51"/>
      <c r="C226" s="75">
        <v>633006</v>
      </c>
      <c r="D226" s="51">
        <v>41</v>
      </c>
      <c r="E226" s="51" t="s">
        <v>120</v>
      </c>
      <c r="F226" s="281">
        <v>800</v>
      </c>
      <c r="G226" s="281">
        <v>800</v>
      </c>
      <c r="H226" s="281">
        <v>800</v>
      </c>
      <c r="I226" s="325">
        <v>737.98</v>
      </c>
      <c r="J226" s="281">
        <f t="shared" ref="J226:J231" si="35">SUM(I226/H226)*100</f>
        <v>92.247500000000002</v>
      </c>
      <c r="K226" s="9"/>
      <c r="L226" s="9"/>
    </row>
    <row r="227" spans="1:23" ht="15.95" customHeight="1" x14ac:dyDescent="0.2">
      <c r="A227" s="94"/>
      <c r="B227" s="51"/>
      <c r="C227" s="75" t="s">
        <v>474</v>
      </c>
      <c r="D227" s="51">
        <v>41</v>
      </c>
      <c r="E227" s="51" t="s">
        <v>559</v>
      </c>
      <c r="F227" s="281">
        <v>2090</v>
      </c>
      <c r="G227" s="281">
        <v>2090</v>
      </c>
      <c r="H227" s="281">
        <v>2090</v>
      </c>
      <c r="I227" s="325">
        <v>2178.79</v>
      </c>
      <c r="J227" s="281">
        <f t="shared" si="35"/>
        <v>104.24832535885167</v>
      </c>
      <c r="K227" s="9"/>
      <c r="L227" s="9"/>
    </row>
    <row r="228" spans="1:23" ht="15.95" customHeight="1" x14ac:dyDescent="0.2">
      <c r="A228" s="94" t="s">
        <v>353</v>
      </c>
      <c r="B228" s="51"/>
      <c r="C228" s="75">
        <v>635004</v>
      </c>
      <c r="D228" s="51">
        <v>41</v>
      </c>
      <c r="E228" s="51" t="s">
        <v>558</v>
      </c>
      <c r="F228" s="281">
        <v>5000</v>
      </c>
      <c r="G228" s="281">
        <v>2500</v>
      </c>
      <c r="H228" s="281">
        <v>2500</v>
      </c>
      <c r="I228" s="325">
        <v>2427.42</v>
      </c>
      <c r="J228" s="281">
        <f t="shared" si="35"/>
        <v>97.096800000000002</v>
      </c>
      <c r="K228" s="9"/>
      <c r="L228" s="9"/>
    </row>
    <row r="229" spans="1:23" ht="15.95" customHeight="1" x14ac:dyDescent="0.2">
      <c r="A229" s="94" t="s">
        <v>353</v>
      </c>
      <c r="B229" s="65"/>
      <c r="C229" s="162" t="s">
        <v>107</v>
      </c>
      <c r="D229" s="51">
        <v>41</v>
      </c>
      <c r="E229" s="255" t="s">
        <v>1001</v>
      </c>
      <c r="F229" s="281">
        <v>40000</v>
      </c>
      <c r="G229" s="281">
        <v>40000</v>
      </c>
      <c r="H229" s="281">
        <v>40000</v>
      </c>
      <c r="I229" s="325">
        <v>40248.94</v>
      </c>
      <c r="J229" s="281">
        <f t="shared" si="35"/>
        <v>100.62235000000001</v>
      </c>
      <c r="K229" s="9"/>
      <c r="L229" s="9"/>
    </row>
    <row r="230" spans="1:23" ht="15.95" customHeight="1" x14ac:dyDescent="0.2">
      <c r="A230" s="94"/>
      <c r="B230" s="65"/>
      <c r="C230" s="225">
        <v>637005</v>
      </c>
      <c r="D230" s="51">
        <v>41</v>
      </c>
      <c r="E230" s="156" t="s">
        <v>907</v>
      </c>
      <c r="F230" s="281">
        <v>0</v>
      </c>
      <c r="G230" s="281">
        <v>840</v>
      </c>
      <c r="H230" s="281">
        <v>840</v>
      </c>
      <c r="I230" s="325">
        <v>840</v>
      </c>
      <c r="J230" s="281">
        <f t="shared" si="35"/>
        <v>100</v>
      </c>
      <c r="K230" s="9"/>
      <c r="L230" s="9"/>
    </row>
    <row r="231" spans="1:23" ht="15" customHeight="1" x14ac:dyDescent="0.2">
      <c r="A231" s="56" t="s">
        <v>353</v>
      </c>
      <c r="B231" s="51"/>
      <c r="C231" s="75"/>
      <c r="D231" s="51"/>
      <c r="E231" s="56" t="s">
        <v>86</v>
      </c>
      <c r="F231" s="272">
        <f>SUM(F225:F230)</f>
        <v>47890</v>
      </c>
      <c r="G231" s="272">
        <f t="shared" ref="G231:I231" si="36">SUM(G225:G230)</f>
        <v>46230</v>
      </c>
      <c r="H231" s="272">
        <f t="shared" si="36"/>
        <v>46230</v>
      </c>
      <c r="I231" s="353">
        <f t="shared" si="36"/>
        <v>46433.130000000005</v>
      </c>
      <c r="J231" s="272">
        <f t="shared" si="35"/>
        <v>100.43939000648929</v>
      </c>
      <c r="K231" s="145"/>
      <c r="L231" s="49">
        <f>SUM(F231)</f>
        <v>47890</v>
      </c>
      <c r="M231" s="49">
        <f t="shared" ref="M231:P231" si="37">SUM(G231)</f>
        <v>46230</v>
      </c>
      <c r="N231" s="49">
        <f t="shared" si="37"/>
        <v>46230</v>
      </c>
      <c r="O231" s="49">
        <f t="shared" si="37"/>
        <v>46433.130000000005</v>
      </c>
      <c r="P231" s="49">
        <f t="shared" si="37"/>
        <v>100.43939000648929</v>
      </c>
      <c r="Q231" s="49"/>
      <c r="R231" s="49"/>
      <c r="S231" s="4"/>
      <c r="T231" s="4"/>
      <c r="U231" s="4"/>
      <c r="V231" s="4"/>
      <c r="W231" s="4"/>
    </row>
    <row r="232" spans="1:23" s="10" customFormat="1" ht="15" customHeight="1" x14ac:dyDescent="0.2">
      <c r="A232" s="64" t="s">
        <v>275</v>
      </c>
      <c r="B232" s="64"/>
      <c r="C232" s="104"/>
      <c r="D232" s="80"/>
      <c r="E232" s="80"/>
      <c r="F232" s="283"/>
      <c r="G232" s="283"/>
      <c r="H232" s="283"/>
      <c r="I232" s="50"/>
      <c r="J232" s="283"/>
      <c r="K232" s="9"/>
      <c r="L232" s="9"/>
    </row>
    <row r="233" spans="1:23" s="3" customFormat="1" ht="15" customHeight="1" x14ac:dyDescent="0.2">
      <c r="A233" s="96"/>
      <c r="B233" s="90" t="s">
        <v>368</v>
      </c>
      <c r="C233" s="91"/>
      <c r="D233" s="92"/>
      <c r="E233" s="90"/>
      <c r="F233" s="283"/>
      <c r="G233" s="283"/>
      <c r="H233" s="283"/>
      <c r="I233" s="50"/>
      <c r="J233" s="283"/>
      <c r="K233" s="9"/>
      <c r="L233" s="9"/>
    </row>
    <row r="234" spans="1:23" ht="15" customHeight="1" x14ac:dyDescent="0.2">
      <c r="A234" s="57"/>
      <c r="B234" s="56" t="s">
        <v>121</v>
      </c>
      <c r="C234" s="74"/>
      <c r="D234" s="56"/>
      <c r="E234" s="56" t="s">
        <v>122</v>
      </c>
      <c r="F234" s="281"/>
      <c r="G234" s="281"/>
      <c r="H234" s="281"/>
      <c r="I234" s="192"/>
      <c r="J234" s="281"/>
      <c r="K234" s="9"/>
      <c r="L234" s="9"/>
    </row>
    <row r="235" spans="1:23" ht="15" customHeight="1" x14ac:dyDescent="0.2">
      <c r="A235" s="155" t="s">
        <v>276</v>
      </c>
      <c r="B235" s="65"/>
      <c r="C235" s="162" t="s">
        <v>476</v>
      </c>
      <c r="D235" s="51">
        <v>41</v>
      </c>
      <c r="E235" s="224" t="s">
        <v>737</v>
      </c>
      <c r="F235" s="281">
        <v>600</v>
      </c>
      <c r="G235" s="281">
        <v>221</v>
      </c>
      <c r="H235" s="281">
        <v>221</v>
      </c>
      <c r="I235" s="325">
        <v>545.91</v>
      </c>
      <c r="J235" s="281">
        <f t="shared" ref="J235:J238" si="38">SUM(I235/H235)*100</f>
        <v>247.0180995475113</v>
      </c>
      <c r="K235" s="9"/>
      <c r="L235" s="9"/>
    </row>
    <row r="236" spans="1:23" ht="15" customHeight="1" x14ac:dyDescent="0.2">
      <c r="A236" s="141"/>
      <c r="B236" s="99"/>
      <c r="C236" s="164">
        <v>636002</v>
      </c>
      <c r="D236" s="54">
        <v>41</v>
      </c>
      <c r="E236" s="226" t="s">
        <v>738</v>
      </c>
      <c r="F236" s="284">
        <v>0</v>
      </c>
      <c r="G236" s="284">
        <v>915</v>
      </c>
      <c r="H236" s="284">
        <v>915</v>
      </c>
      <c r="I236" s="325">
        <v>915</v>
      </c>
      <c r="J236" s="281">
        <f t="shared" si="38"/>
        <v>100</v>
      </c>
      <c r="K236" s="9"/>
      <c r="L236" s="9"/>
    </row>
    <row r="237" spans="1:23" ht="15" customHeight="1" x14ac:dyDescent="0.2">
      <c r="A237" s="140"/>
      <c r="B237" s="65"/>
      <c r="C237" s="162" t="s">
        <v>126</v>
      </c>
      <c r="D237" s="51">
        <v>41</v>
      </c>
      <c r="E237" s="224" t="s">
        <v>739</v>
      </c>
      <c r="F237" s="281">
        <v>170</v>
      </c>
      <c r="G237" s="281">
        <v>890</v>
      </c>
      <c r="H237" s="281">
        <v>890</v>
      </c>
      <c r="I237" s="325">
        <v>1410</v>
      </c>
      <c r="J237" s="281">
        <f t="shared" si="38"/>
        <v>158.42696629213484</v>
      </c>
      <c r="K237" s="9"/>
      <c r="L237" s="9"/>
    </row>
    <row r="238" spans="1:23" ht="15.95" customHeight="1" x14ac:dyDescent="0.2">
      <c r="A238" s="155" t="s">
        <v>276</v>
      </c>
      <c r="B238" s="51"/>
      <c r="C238" s="75"/>
      <c r="D238" s="51"/>
      <c r="E238" s="56" t="s">
        <v>86</v>
      </c>
      <c r="F238" s="272">
        <f>SUM(F234:F237)</f>
        <v>770</v>
      </c>
      <c r="G238" s="272">
        <f t="shared" ref="G238:I238" si="39">SUM(G234:G237)</f>
        <v>2026</v>
      </c>
      <c r="H238" s="272">
        <f t="shared" si="39"/>
        <v>2026</v>
      </c>
      <c r="I238" s="353">
        <f t="shared" si="39"/>
        <v>2870.91</v>
      </c>
      <c r="J238" s="272">
        <f t="shared" si="38"/>
        <v>141.70335636722606</v>
      </c>
      <c r="K238" s="145"/>
      <c r="L238" s="49">
        <f>SUM(F238)</f>
        <v>770</v>
      </c>
      <c r="M238" s="49">
        <f t="shared" ref="M238:P238" si="40">SUM(G238)</f>
        <v>2026</v>
      </c>
      <c r="N238" s="49">
        <f t="shared" si="40"/>
        <v>2026</v>
      </c>
      <c r="O238" s="49">
        <f t="shared" si="40"/>
        <v>2870.91</v>
      </c>
      <c r="P238" s="49">
        <f t="shared" si="40"/>
        <v>141.70335636722606</v>
      </c>
      <c r="Q238" s="49"/>
      <c r="R238" s="49"/>
      <c r="S238" s="4"/>
      <c r="T238" s="4"/>
      <c r="U238" s="4"/>
      <c r="V238" s="4"/>
      <c r="W238" s="4"/>
    </row>
    <row r="239" spans="1:23" s="11" customFormat="1" ht="15.95" customHeight="1" x14ac:dyDescent="0.25">
      <c r="A239" s="64" t="s">
        <v>277</v>
      </c>
      <c r="B239" s="64"/>
      <c r="C239" s="104"/>
      <c r="D239" s="64"/>
      <c r="E239" s="64"/>
      <c r="F239" s="283"/>
      <c r="G239" s="283"/>
      <c r="H239" s="283"/>
      <c r="I239" s="50"/>
      <c r="J239" s="283"/>
      <c r="K239" s="9"/>
      <c r="L239" s="9"/>
    </row>
    <row r="240" spans="1:23" s="8" customFormat="1" ht="15.95" customHeight="1" x14ac:dyDescent="0.2">
      <c r="A240" s="88" t="s">
        <v>396</v>
      </c>
      <c r="B240" s="90" t="s">
        <v>408</v>
      </c>
      <c r="C240" s="79"/>
      <c r="D240" s="80"/>
      <c r="E240" s="80"/>
      <c r="F240" s="283"/>
      <c r="G240" s="283"/>
      <c r="H240" s="283"/>
      <c r="I240" s="50"/>
      <c r="J240" s="283"/>
      <c r="K240" s="9"/>
      <c r="L240" s="9"/>
    </row>
    <row r="241" spans="1:12" ht="15.95" customHeight="1" x14ac:dyDescent="0.2">
      <c r="A241" s="51"/>
      <c r="B241" s="56" t="s">
        <v>123</v>
      </c>
      <c r="C241" s="74"/>
      <c r="D241" s="56"/>
      <c r="E241" s="56" t="s">
        <v>124</v>
      </c>
      <c r="F241" s="281"/>
      <c r="G241" s="281"/>
      <c r="H241" s="281"/>
      <c r="I241" s="192"/>
      <c r="J241" s="281"/>
      <c r="K241" s="9"/>
      <c r="L241" s="9"/>
    </row>
    <row r="242" spans="1:12" ht="15.95" customHeight="1" x14ac:dyDescent="0.2">
      <c r="A242" s="94" t="s">
        <v>278</v>
      </c>
      <c r="B242" s="51"/>
      <c r="C242" s="162" t="s">
        <v>37</v>
      </c>
      <c r="D242" s="51">
        <v>41</v>
      </c>
      <c r="E242" s="51" t="s">
        <v>125</v>
      </c>
      <c r="F242" s="281">
        <v>4650</v>
      </c>
      <c r="G242" s="281">
        <v>4650</v>
      </c>
      <c r="H242" s="281">
        <v>4650</v>
      </c>
      <c r="I242" s="325">
        <v>3971.6</v>
      </c>
      <c r="J242" s="281">
        <f t="shared" ref="J242:J270" si="41">SUM(I242/H242)*100</f>
        <v>85.410752688172039</v>
      </c>
      <c r="K242" s="9"/>
      <c r="L242" s="9"/>
    </row>
    <row r="243" spans="1:12" ht="15.95" customHeight="1" x14ac:dyDescent="0.2">
      <c r="A243" s="51"/>
      <c r="B243" s="65"/>
      <c r="C243" s="162" t="s">
        <v>625</v>
      </c>
      <c r="D243" s="51">
        <v>41</v>
      </c>
      <c r="E243" s="51" t="s">
        <v>636</v>
      </c>
      <c r="F243" s="281">
        <v>2000</v>
      </c>
      <c r="G243" s="281">
        <v>4820</v>
      </c>
      <c r="H243" s="281">
        <v>4820</v>
      </c>
      <c r="I243" s="325">
        <v>3908.4</v>
      </c>
      <c r="J243" s="281">
        <f t="shared" si="41"/>
        <v>81.087136929460584</v>
      </c>
      <c r="K243" s="9"/>
      <c r="L243" s="9"/>
    </row>
    <row r="244" spans="1:12" ht="15.95" customHeight="1" x14ac:dyDescent="0.2">
      <c r="A244" s="51"/>
      <c r="B244" s="65"/>
      <c r="C244" s="162">
        <v>633004</v>
      </c>
      <c r="D244" s="51">
        <v>41</v>
      </c>
      <c r="E244" s="51" t="s">
        <v>637</v>
      </c>
      <c r="F244" s="289">
        <v>10000</v>
      </c>
      <c r="G244" s="289">
        <v>0</v>
      </c>
      <c r="H244" s="289">
        <v>0</v>
      </c>
      <c r="I244" s="325">
        <v>0</v>
      </c>
      <c r="J244" s="281">
        <v>0</v>
      </c>
      <c r="K244" s="9"/>
      <c r="L244" s="9"/>
    </row>
    <row r="245" spans="1:12" ht="15.95" customHeight="1" x14ac:dyDescent="0.2">
      <c r="A245" s="51"/>
      <c r="B245" s="65"/>
      <c r="C245" s="162">
        <v>633004</v>
      </c>
      <c r="D245" s="51">
        <v>41</v>
      </c>
      <c r="E245" s="51" t="s">
        <v>638</v>
      </c>
      <c r="F245" s="281">
        <v>0</v>
      </c>
      <c r="G245" s="281">
        <v>3439</v>
      </c>
      <c r="H245" s="281">
        <v>3439</v>
      </c>
      <c r="I245" s="325">
        <v>3438.65</v>
      </c>
      <c r="J245" s="281">
        <f t="shared" si="41"/>
        <v>99.989822622855485</v>
      </c>
      <c r="K245" s="9"/>
      <c r="L245" s="9"/>
    </row>
    <row r="246" spans="1:12" ht="15.95" customHeight="1" x14ac:dyDescent="0.2">
      <c r="A246" s="51"/>
      <c r="B246" s="65"/>
      <c r="C246" s="162">
        <v>634004</v>
      </c>
      <c r="D246" s="51">
        <v>41</v>
      </c>
      <c r="E246" s="51" t="s">
        <v>221</v>
      </c>
      <c r="F246" s="281">
        <v>20000</v>
      </c>
      <c r="G246" s="281">
        <v>20000</v>
      </c>
      <c r="H246" s="281">
        <v>20000</v>
      </c>
      <c r="I246" s="325">
        <v>24753.119999999999</v>
      </c>
      <c r="J246" s="281">
        <f t="shared" si="41"/>
        <v>123.76559999999999</v>
      </c>
      <c r="K246" s="9"/>
      <c r="L246" s="9"/>
    </row>
    <row r="247" spans="1:12" ht="15.95" customHeight="1" x14ac:dyDescent="0.2">
      <c r="A247" s="51"/>
      <c r="B247" s="65"/>
      <c r="C247" s="162" t="s">
        <v>477</v>
      </c>
      <c r="D247" s="51">
        <v>41</v>
      </c>
      <c r="E247" s="51" t="s">
        <v>127</v>
      </c>
      <c r="F247" s="281">
        <v>500</v>
      </c>
      <c r="G247" s="281">
        <v>1000</v>
      </c>
      <c r="H247" s="281">
        <v>1000</v>
      </c>
      <c r="I247" s="325">
        <v>1601.28</v>
      </c>
      <c r="J247" s="281">
        <f t="shared" si="41"/>
        <v>160.12800000000001</v>
      </c>
      <c r="K247" s="9"/>
      <c r="L247" s="9"/>
    </row>
    <row r="248" spans="1:12" ht="15.95" customHeight="1" x14ac:dyDescent="0.2">
      <c r="A248" s="51"/>
      <c r="B248" s="65"/>
      <c r="C248" s="162">
        <v>634005</v>
      </c>
      <c r="D248" s="51">
        <v>41</v>
      </c>
      <c r="E248" s="51" t="s">
        <v>6</v>
      </c>
      <c r="F248" s="250">
        <v>63600</v>
      </c>
      <c r="G248" s="250">
        <v>70200</v>
      </c>
      <c r="H248" s="250">
        <v>70200</v>
      </c>
      <c r="I248" s="325">
        <v>71114.87</v>
      </c>
      <c r="J248" s="281">
        <f t="shared" si="41"/>
        <v>101.30323361823361</v>
      </c>
      <c r="K248" s="9"/>
      <c r="L248" s="9"/>
    </row>
    <row r="249" spans="1:12" ht="15.95" customHeight="1" x14ac:dyDescent="0.2">
      <c r="A249" s="51"/>
      <c r="B249" s="65"/>
      <c r="C249" s="162">
        <v>637005</v>
      </c>
      <c r="D249" s="51">
        <v>41</v>
      </c>
      <c r="E249" s="51" t="s">
        <v>640</v>
      </c>
      <c r="F249" s="231">
        <v>4000</v>
      </c>
      <c r="G249" s="231">
        <v>5000</v>
      </c>
      <c r="H249" s="231">
        <v>5000</v>
      </c>
      <c r="I249" s="325">
        <v>5087.66</v>
      </c>
      <c r="J249" s="281">
        <f t="shared" si="41"/>
        <v>101.75319999999999</v>
      </c>
      <c r="K249" s="9"/>
      <c r="L249" s="9"/>
    </row>
    <row r="250" spans="1:12" ht="15.95" customHeight="1" x14ac:dyDescent="0.2">
      <c r="A250" s="51"/>
      <c r="B250" s="65"/>
      <c r="C250" s="162">
        <v>637012</v>
      </c>
      <c r="D250" s="51">
        <v>111.41</v>
      </c>
      <c r="E250" s="51" t="s">
        <v>495</v>
      </c>
      <c r="F250" s="250">
        <v>80000</v>
      </c>
      <c r="G250" s="250">
        <v>65000</v>
      </c>
      <c r="H250" s="250">
        <v>65000</v>
      </c>
      <c r="I250" s="325">
        <v>65373.599999999999</v>
      </c>
      <c r="J250" s="281">
        <f t="shared" si="41"/>
        <v>100.57476923076922</v>
      </c>
      <c r="K250" s="9"/>
      <c r="L250" s="9"/>
    </row>
    <row r="251" spans="1:12" ht="15.95" customHeight="1" x14ac:dyDescent="0.2">
      <c r="A251" s="51"/>
      <c r="B251" s="65"/>
      <c r="C251" s="225" t="s">
        <v>400</v>
      </c>
      <c r="D251" s="51">
        <v>41</v>
      </c>
      <c r="E251" s="224" t="s">
        <v>903</v>
      </c>
      <c r="F251" s="250">
        <v>0</v>
      </c>
      <c r="G251" s="250">
        <v>10000</v>
      </c>
      <c r="H251" s="250">
        <v>10000</v>
      </c>
      <c r="I251" s="325">
        <v>6354.38</v>
      </c>
      <c r="J251" s="281">
        <f t="shared" si="41"/>
        <v>63.543800000000005</v>
      </c>
      <c r="K251" s="9"/>
      <c r="L251" s="9"/>
    </row>
    <row r="252" spans="1:12" ht="15.95" customHeight="1" x14ac:dyDescent="0.2">
      <c r="A252" s="51"/>
      <c r="B252" s="65"/>
      <c r="C252" s="162">
        <v>611</v>
      </c>
      <c r="D252" s="51">
        <v>41</v>
      </c>
      <c r="E252" s="51" t="s">
        <v>128</v>
      </c>
      <c r="F252" s="250">
        <v>16570</v>
      </c>
      <c r="G252" s="250">
        <v>16570</v>
      </c>
      <c r="H252" s="250">
        <v>16570</v>
      </c>
      <c r="I252" s="325">
        <v>15526.45</v>
      </c>
      <c r="J252" s="281">
        <f t="shared" si="41"/>
        <v>93.702172601086303</v>
      </c>
      <c r="K252" s="9"/>
      <c r="L252" s="9"/>
    </row>
    <row r="253" spans="1:12" ht="15.95" customHeight="1" x14ac:dyDescent="0.2">
      <c r="A253" s="51"/>
      <c r="B253" s="65"/>
      <c r="C253" s="162" t="s">
        <v>16</v>
      </c>
      <c r="D253" s="51">
        <v>41</v>
      </c>
      <c r="E253" s="51" t="s">
        <v>129</v>
      </c>
      <c r="F253" s="289">
        <v>5787</v>
      </c>
      <c r="G253" s="289">
        <v>5787</v>
      </c>
      <c r="H253" s="289">
        <v>5787</v>
      </c>
      <c r="I253" s="325">
        <v>5178.03</v>
      </c>
      <c r="J253" s="281">
        <f t="shared" si="41"/>
        <v>89.476931052358736</v>
      </c>
      <c r="K253" s="9"/>
      <c r="L253" s="9"/>
    </row>
    <row r="254" spans="1:12" ht="15.95" customHeight="1" x14ac:dyDescent="0.2">
      <c r="A254" s="51"/>
      <c r="B254" s="65"/>
      <c r="C254" s="162">
        <v>627000</v>
      </c>
      <c r="D254" s="51">
        <v>41</v>
      </c>
      <c r="E254" s="224" t="s">
        <v>711</v>
      </c>
      <c r="F254" s="281">
        <v>670</v>
      </c>
      <c r="G254" s="281">
        <v>670</v>
      </c>
      <c r="H254" s="281">
        <v>670</v>
      </c>
      <c r="I254" s="325">
        <v>315.87</v>
      </c>
      <c r="J254" s="281">
        <f t="shared" si="41"/>
        <v>47.144776119402984</v>
      </c>
      <c r="K254" s="9"/>
      <c r="L254" s="9"/>
    </row>
    <row r="255" spans="1:12" ht="15.95" customHeight="1" x14ac:dyDescent="0.2">
      <c r="A255" s="51"/>
      <c r="B255" s="65"/>
      <c r="C255" s="162" t="s">
        <v>39</v>
      </c>
      <c r="D255" s="51">
        <v>41</v>
      </c>
      <c r="E255" s="51" t="s">
        <v>560</v>
      </c>
      <c r="F255" s="281">
        <v>250</v>
      </c>
      <c r="G255" s="281">
        <v>250</v>
      </c>
      <c r="H255" s="281">
        <v>250</v>
      </c>
      <c r="I255" s="325">
        <v>257.58</v>
      </c>
      <c r="J255" s="281">
        <f t="shared" si="41"/>
        <v>103.032</v>
      </c>
      <c r="K255" s="9"/>
      <c r="L255" s="9"/>
    </row>
    <row r="256" spans="1:12" ht="15.95" customHeight="1" x14ac:dyDescent="0.2">
      <c r="A256" s="51"/>
      <c r="B256" s="65"/>
      <c r="C256" s="162">
        <v>637014</v>
      </c>
      <c r="D256" s="51">
        <v>41</v>
      </c>
      <c r="E256" s="51" t="s">
        <v>130</v>
      </c>
      <c r="F256" s="281">
        <v>660</v>
      </c>
      <c r="G256" s="281">
        <v>990</v>
      </c>
      <c r="H256" s="281">
        <v>990</v>
      </c>
      <c r="I256" s="325">
        <v>981.88</v>
      </c>
      <c r="J256" s="281">
        <f t="shared" si="41"/>
        <v>99.179797979797982</v>
      </c>
      <c r="K256" s="9"/>
      <c r="L256" s="9"/>
    </row>
    <row r="257" spans="1:23" ht="15.95" customHeight="1" x14ac:dyDescent="0.2">
      <c r="A257" s="51"/>
      <c r="B257" s="65"/>
      <c r="C257" s="162" t="s">
        <v>45</v>
      </c>
      <c r="D257" s="51">
        <v>41</v>
      </c>
      <c r="E257" s="51" t="s">
        <v>327</v>
      </c>
      <c r="F257" s="281">
        <v>1200</v>
      </c>
      <c r="G257" s="281">
        <v>1000</v>
      </c>
      <c r="H257" s="281">
        <v>1000</v>
      </c>
      <c r="I257" s="325">
        <v>708.98</v>
      </c>
      <c r="J257" s="281">
        <f t="shared" si="41"/>
        <v>70.89800000000001</v>
      </c>
      <c r="K257" s="9"/>
      <c r="L257" s="9"/>
    </row>
    <row r="258" spans="1:23" ht="15.95" customHeight="1" x14ac:dyDescent="0.2">
      <c r="A258" s="54"/>
      <c r="B258" s="51"/>
      <c r="C258" s="162" t="s">
        <v>478</v>
      </c>
      <c r="D258" s="51">
        <v>41</v>
      </c>
      <c r="E258" s="51" t="s">
        <v>479</v>
      </c>
      <c r="F258" s="281">
        <v>3658</v>
      </c>
      <c r="G258" s="281">
        <v>3658</v>
      </c>
      <c r="H258" s="281">
        <v>3658</v>
      </c>
      <c r="I258" s="325">
        <v>3804.48</v>
      </c>
      <c r="J258" s="281">
        <f t="shared" si="41"/>
        <v>104.00437397484966</v>
      </c>
      <c r="K258" s="9"/>
      <c r="L258" s="9"/>
    </row>
    <row r="259" spans="1:23" ht="15.95" customHeight="1" x14ac:dyDescent="0.2">
      <c r="A259" s="54"/>
      <c r="B259" s="51"/>
      <c r="C259" s="227">
        <v>637004</v>
      </c>
      <c r="D259" s="228">
        <v>41</v>
      </c>
      <c r="E259" s="228" t="s">
        <v>712</v>
      </c>
      <c r="F259" s="281">
        <v>940</v>
      </c>
      <c r="G259" s="281">
        <v>2000</v>
      </c>
      <c r="H259" s="281">
        <v>2000</v>
      </c>
      <c r="I259" s="325">
        <v>3374</v>
      </c>
      <c r="J259" s="281">
        <f t="shared" si="41"/>
        <v>168.70000000000002</v>
      </c>
      <c r="K259" s="9"/>
      <c r="L259" s="9"/>
    </row>
    <row r="260" spans="1:23" ht="15.95" customHeight="1" x14ac:dyDescent="0.2">
      <c r="A260" s="54"/>
      <c r="B260" s="51"/>
      <c r="C260" s="75">
        <v>637005</v>
      </c>
      <c r="D260" s="244">
        <v>41</v>
      </c>
      <c r="E260" s="224" t="s">
        <v>900</v>
      </c>
      <c r="F260" s="281">
        <v>0</v>
      </c>
      <c r="G260" s="281">
        <v>3000</v>
      </c>
      <c r="H260" s="281">
        <v>3000</v>
      </c>
      <c r="I260" s="325">
        <v>3000</v>
      </c>
      <c r="J260" s="281">
        <f t="shared" si="41"/>
        <v>100</v>
      </c>
      <c r="K260" s="9"/>
      <c r="L260" s="9"/>
    </row>
    <row r="261" spans="1:23" ht="15.95" customHeight="1" x14ac:dyDescent="0.2">
      <c r="A261" s="54"/>
      <c r="B261" s="51"/>
      <c r="C261" s="75">
        <v>637011</v>
      </c>
      <c r="D261" s="51">
        <v>41</v>
      </c>
      <c r="E261" s="51" t="s">
        <v>626</v>
      </c>
      <c r="F261" s="281">
        <v>3644</v>
      </c>
      <c r="G261" s="281">
        <v>2300</v>
      </c>
      <c r="H261" s="281">
        <v>2300</v>
      </c>
      <c r="I261" s="325">
        <v>2318.4</v>
      </c>
      <c r="J261" s="281">
        <f t="shared" si="41"/>
        <v>100.8</v>
      </c>
      <c r="K261" s="9"/>
      <c r="L261" s="9"/>
    </row>
    <row r="262" spans="1:23" ht="15.95" customHeight="1" x14ac:dyDescent="0.2">
      <c r="A262" s="54"/>
      <c r="B262" s="51"/>
      <c r="C262" s="234" t="s">
        <v>901</v>
      </c>
      <c r="D262" s="51">
        <v>41</v>
      </c>
      <c r="E262" s="224" t="s">
        <v>902</v>
      </c>
      <c r="F262" s="281">
        <v>0</v>
      </c>
      <c r="G262" s="281">
        <v>96</v>
      </c>
      <c r="H262" s="281">
        <v>96</v>
      </c>
      <c r="I262" s="325">
        <v>96</v>
      </c>
      <c r="J262" s="281">
        <f t="shared" si="41"/>
        <v>100</v>
      </c>
      <c r="K262" s="9"/>
      <c r="L262" s="9"/>
    </row>
    <row r="263" spans="1:23" ht="15.95" customHeight="1" x14ac:dyDescent="0.2">
      <c r="A263" s="54"/>
      <c r="B263" s="51"/>
      <c r="C263" s="227">
        <v>634003</v>
      </c>
      <c r="D263" s="228">
        <v>41</v>
      </c>
      <c r="E263" s="228" t="s">
        <v>979</v>
      </c>
      <c r="F263" s="281">
        <v>861</v>
      </c>
      <c r="G263" s="281">
        <v>2405</v>
      </c>
      <c r="H263" s="281">
        <v>2405</v>
      </c>
      <c r="I263" s="325">
        <v>2467.6</v>
      </c>
      <c r="J263" s="281">
        <f t="shared" si="41"/>
        <v>102.6029106029106</v>
      </c>
      <c r="K263" s="9"/>
      <c r="L263" s="9"/>
    </row>
    <row r="264" spans="1:23" ht="15.95" customHeight="1" x14ac:dyDescent="0.2">
      <c r="A264" s="54"/>
      <c r="B264" s="51"/>
      <c r="C264" s="227" t="s">
        <v>43</v>
      </c>
      <c r="D264" s="228">
        <v>41</v>
      </c>
      <c r="E264" s="228" t="s">
        <v>896</v>
      </c>
      <c r="F264" s="281">
        <v>0</v>
      </c>
      <c r="G264" s="281">
        <v>2000</v>
      </c>
      <c r="H264" s="281">
        <v>2000</v>
      </c>
      <c r="I264" s="325">
        <v>1801.12</v>
      </c>
      <c r="J264" s="281">
        <f t="shared" si="41"/>
        <v>90.055999999999997</v>
      </c>
      <c r="K264" s="9"/>
      <c r="L264" s="9"/>
    </row>
    <row r="265" spans="1:23" ht="15.95" customHeight="1" x14ac:dyDescent="0.2">
      <c r="A265" s="54"/>
      <c r="B265" s="51"/>
      <c r="C265" s="227" t="s">
        <v>484</v>
      </c>
      <c r="D265" s="228">
        <v>41</v>
      </c>
      <c r="E265" s="228" t="s">
        <v>897</v>
      </c>
      <c r="F265" s="281">
        <v>0</v>
      </c>
      <c r="G265" s="281">
        <v>304</v>
      </c>
      <c r="H265" s="281">
        <v>304</v>
      </c>
      <c r="I265" s="325">
        <v>304</v>
      </c>
      <c r="J265" s="281">
        <f t="shared" si="41"/>
        <v>100</v>
      </c>
      <c r="K265" s="9"/>
      <c r="L265" s="9"/>
    </row>
    <row r="266" spans="1:23" ht="15.95" customHeight="1" x14ac:dyDescent="0.2">
      <c r="A266" s="54"/>
      <c r="B266" s="51"/>
      <c r="C266" s="227" t="s">
        <v>107</v>
      </c>
      <c r="D266" s="228">
        <v>41</v>
      </c>
      <c r="E266" s="228" t="s">
        <v>898</v>
      </c>
      <c r="F266" s="281">
        <v>0</v>
      </c>
      <c r="G266" s="281">
        <v>417</v>
      </c>
      <c r="H266" s="281">
        <v>417</v>
      </c>
      <c r="I266" s="325">
        <v>416.76</v>
      </c>
      <c r="J266" s="281">
        <f t="shared" si="41"/>
        <v>99.942446043165461</v>
      </c>
      <c r="K266" s="9"/>
      <c r="L266" s="9"/>
    </row>
    <row r="267" spans="1:23" ht="15.95" customHeight="1" x14ac:dyDescent="0.2">
      <c r="A267" s="54"/>
      <c r="B267" s="51"/>
      <c r="C267" s="227">
        <v>635010</v>
      </c>
      <c r="D267" s="228">
        <v>41</v>
      </c>
      <c r="E267" s="228" t="s">
        <v>899</v>
      </c>
      <c r="F267" s="281">
        <v>0</v>
      </c>
      <c r="G267" s="281">
        <v>267</v>
      </c>
      <c r="H267" s="281">
        <v>267</v>
      </c>
      <c r="I267" s="325">
        <v>344.16</v>
      </c>
      <c r="J267" s="281">
        <f t="shared" si="41"/>
        <v>128.89887640449439</v>
      </c>
      <c r="K267" s="9"/>
      <c r="L267" s="9"/>
    </row>
    <row r="268" spans="1:23" ht="15.95" customHeight="1" x14ac:dyDescent="0.2">
      <c r="A268" s="54"/>
      <c r="B268" s="51"/>
      <c r="C268" s="227" t="s">
        <v>703</v>
      </c>
      <c r="D268" s="228">
        <v>41</v>
      </c>
      <c r="E268" s="228" t="s">
        <v>1002</v>
      </c>
      <c r="F268" s="281">
        <v>0</v>
      </c>
      <c r="G268" s="281">
        <v>4657</v>
      </c>
      <c r="H268" s="281">
        <v>4657</v>
      </c>
      <c r="I268" s="325">
        <v>4656.84</v>
      </c>
      <c r="J268" s="281">
        <f t="shared" si="41"/>
        <v>99.996564311788703</v>
      </c>
      <c r="K268" s="9"/>
      <c r="L268" s="9"/>
    </row>
    <row r="269" spans="1:23" ht="15.95" customHeight="1" x14ac:dyDescent="0.2">
      <c r="A269" s="54"/>
      <c r="B269" s="51"/>
      <c r="C269" s="227">
        <v>642015</v>
      </c>
      <c r="D269" s="228">
        <v>41</v>
      </c>
      <c r="E269" s="228" t="s">
        <v>904</v>
      </c>
      <c r="F269" s="281">
        <v>0</v>
      </c>
      <c r="G269" s="281">
        <v>81</v>
      </c>
      <c r="H269" s="281">
        <v>81</v>
      </c>
      <c r="I269" s="325">
        <v>80.92</v>
      </c>
      <c r="J269" s="281">
        <f t="shared" si="41"/>
        <v>99.901234567901227</v>
      </c>
      <c r="K269" s="9"/>
      <c r="L269" s="9"/>
    </row>
    <row r="270" spans="1:23" ht="15.95" customHeight="1" x14ac:dyDescent="0.2">
      <c r="A270" s="94" t="s">
        <v>278</v>
      </c>
      <c r="B270" s="51"/>
      <c r="C270" s="75"/>
      <c r="D270" s="51"/>
      <c r="E270" s="56" t="s">
        <v>86</v>
      </c>
      <c r="F270" s="272">
        <f>SUM(F241:F269)</f>
        <v>218990</v>
      </c>
      <c r="G270" s="272">
        <f t="shared" ref="G270:I270" si="42">SUM(G241:G269)</f>
        <v>230561</v>
      </c>
      <c r="H270" s="272">
        <f t="shared" si="42"/>
        <v>230561</v>
      </c>
      <c r="I270" s="353">
        <f t="shared" si="42"/>
        <v>231236.63000000003</v>
      </c>
      <c r="J270" s="272">
        <f t="shared" si="41"/>
        <v>100.29303741742967</v>
      </c>
      <c r="K270" s="145"/>
      <c r="L270" s="49">
        <f>SUM(F270)</f>
        <v>218990</v>
      </c>
      <c r="M270" s="49">
        <f t="shared" ref="M270:P270" si="43">SUM(G270)</f>
        <v>230561</v>
      </c>
      <c r="N270" s="49">
        <f t="shared" si="43"/>
        <v>230561</v>
      </c>
      <c r="O270" s="49">
        <f t="shared" si="43"/>
        <v>231236.63000000003</v>
      </c>
      <c r="P270" s="49">
        <f t="shared" si="43"/>
        <v>100.29303741742967</v>
      </c>
      <c r="Q270" s="49"/>
      <c r="R270" s="49"/>
      <c r="S270" s="4"/>
      <c r="T270" s="4"/>
      <c r="U270" s="4"/>
      <c r="V270" s="4"/>
      <c r="W270" s="4"/>
    </row>
    <row r="271" spans="1:23" s="10" customFormat="1" ht="15.95" customHeight="1" x14ac:dyDescent="0.2">
      <c r="A271" s="64" t="s">
        <v>270</v>
      </c>
      <c r="B271" s="80"/>
      <c r="C271" s="79"/>
      <c r="D271" s="80"/>
      <c r="E271" s="80"/>
      <c r="F271" s="283"/>
      <c r="G271" s="283"/>
      <c r="H271" s="283"/>
      <c r="I271" s="50"/>
      <c r="J271" s="283"/>
      <c r="K271" s="9"/>
      <c r="L271" s="9"/>
    </row>
    <row r="272" spans="1:23" s="8" customFormat="1" ht="15.95" customHeight="1" x14ac:dyDescent="0.2">
      <c r="A272" s="88" t="s">
        <v>396</v>
      </c>
      <c r="B272" s="90" t="s">
        <v>409</v>
      </c>
      <c r="C272" s="79"/>
      <c r="D272" s="80"/>
      <c r="E272" s="80"/>
      <c r="F272" s="283"/>
      <c r="G272" s="283"/>
      <c r="H272" s="283"/>
      <c r="I272" s="50"/>
      <c r="J272" s="283"/>
      <c r="K272" s="9"/>
      <c r="L272" s="9"/>
    </row>
    <row r="273" spans="1:23" ht="15.95" customHeight="1" x14ac:dyDescent="0.2">
      <c r="A273" s="57"/>
      <c r="B273" s="56" t="s">
        <v>131</v>
      </c>
      <c r="C273" s="106"/>
      <c r="D273" s="56"/>
      <c r="E273" s="56" t="s">
        <v>132</v>
      </c>
      <c r="F273" s="281"/>
      <c r="G273" s="281"/>
      <c r="H273" s="281"/>
      <c r="I273" s="192"/>
      <c r="J273" s="281"/>
      <c r="K273" s="9"/>
      <c r="L273" s="9"/>
    </row>
    <row r="274" spans="1:23" ht="15.95" customHeight="1" x14ac:dyDescent="0.2">
      <c r="A274" s="94" t="s">
        <v>279</v>
      </c>
      <c r="B274" s="59"/>
      <c r="C274" s="75">
        <v>632001</v>
      </c>
      <c r="D274" s="51">
        <v>41</v>
      </c>
      <c r="E274" s="51" t="s">
        <v>494</v>
      </c>
      <c r="F274" s="281">
        <v>23000</v>
      </c>
      <c r="G274" s="281">
        <v>29000</v>
      </c>
      <c r="H274" s="281">
        <v>29000</v>
      </c>
      <c r="I274" s="325">
        <v>29806.37</v>
      </c>
      <c r="J274" s="281">
        <f t="shared" ref="J274:J280" si="44">SUM(I274/H274)*100</f>
        <v>102.78058620689654</v>
      </c>
      <c r="K274" s="9"/>
      <c r="L274" s="9"/>
    </row>
    <row r="275" spans="1:23" ht="15.95" customHeight="1" x14ac:dyDescent="0.2">
      <c r="A275" s="94" t="s">
        <v>279</v>
      </c>
      <c r="B275" s="65"/>
      <c r="C275" s="75">
        <v>635005</v>
      </c>
      <c r="D275" s="51">
        <v>41</v>
      </c>
      <c r="E275" s="51" t="s">
        <v>133</v>
      </c>
      <c r="F275" s="281">
        <v>20000</v>
      </c>
      <c r="G275" s="281">
        <v>6000</v>
      </c>
      <c r="H275" s="281">
        <v>6000</v>
      </c>
      <c r="I275" s="325">
        <v>5535.99</v>
      </c>
      <c r="J275" s="281">
        <f t="shared" si="44"/>
        <v>92.266499999999994</v>
      </c>
      <c r="K275" s="9"/>
      <c r="L275" s="9"/>
    </row>
    <row r="276" spans="1:23" ht="15.95" customHeight="1" x14ac:dyDescent="0.2">
      <c r="A276" s="107"/>
      <c r="B276" s="65"/>
      <c r="C276" s="75">
        <v>637005</v>
      </c>
      <c r="D276" s="51">
        <v>41</v>
      </c>
      <c r="E276" s="51" t="s">
        <v>496</v>
      </c>
      <c r="F276" s="281">
        <v>400</v>
      </c>
      <c r="G276" s="281">
        <v>600</v>
      </c>
      <c r="H276" s="281">
        <v>600</v>
      </c>
      <c r="I276" s="325">
        <v>727.76</v>
      </c>
      <c r="J276" s="281">
        <f t="shared" si="44"/>
        <v>121.29333333333334</v>
      </c>
      <c r="K276" s="9"/>
      <c r="L276" s="9"/>
    </row>
    <row r="277" spans="1:23" ht="15.95" customHeight="1" x14ac:dyDescent="0.2">
      <c r="A277" s="107"/>
      <c r="B277" s="65"/>
      <c r="C277" s="162" t="s">
        <v>445</v>
      </c>
      <c r="D277" s="51">
        <v>41</v>
      </c>
      <c r="E277" s="51" t="s">
        <v>444</v>
      </c>
      <c r="F277" s="281">
        <v>783</v>
      </c>
      <c r="G277" s="281">
        <v>783</v>
      </c>
      <c r="H277" s="281">
        <v>783</v>
      </c>
      <c r="I277" s="325">
        <v>782.89</v>
      </c>
      <c r="J277" s="281">
        <f t="shared" si="44"/>
        <v>99.985951468710084</v>
      </c>
      <c r="K277" s="9"/>
      <c r="L277" s="9"/>
    </row>
    <row r="278" spans="1:23" ht="15.95" customHeight="1" x14ac:dyDescent="0.2">
      <c r="A278" s="107"/>
      <c r="B278" s="65"/>
      <c r="C278" s="232">
        <v>637011</v>
      </c>
      <c r="D278" s="228">
        <v>41</v>
      </c>
      <c r="E278" s="228" t="s">
        <v>662</v>
      </c>
      <c r="F278" s="281">
        <v>366</v>
      </c>
      <c r="G278" s="281">
        <v>366</v>
      </c>
      <c r="H278" s="281">
        <v>366</v>
      </c>
      <c r="I278" s="325">
        <v>0</v>
      </c>
      <c r="J278" s="281">
        <f t="shared" si="44"/>
        <v>0</v>
      </c>
      <c r="K278" s="9"/>
      <c r="L278" s="9"/>
    </row>
    <row r="279" spans="1:23" ht="15.95" customHeight="1" x14ac:dyDescent="0.2">
      <c r="A279" s="107"/>
      <c r="B279" s="65"/>
      <c r="C279" s="232">
        <v>637005</v>
      </c>
      <c r="D279" s="228">
        <v>41</v>
      </c>
      <c r="E279" s="228" t="s">
        <v>980</v>
      </c>
      <c r="F279" s="281"/>
      <c r="G279" s="281">
        <v>360</v>
      </c>
      <c r="H279" s="281">
        <v>360</v>
      </c>
      <c r="I279" s="325">
        <v>360</v>
      </c>
      <c r="J279" s="281">
        <f t="shared" si="44"/>
        <v>100</v>
      </c>
      <c r="K279" s="9"/>
      <c r="L279" s="9"/>
    </row>
    <row r="280" spans="1:23" ht="15.95" customHeight="1" x14ac:dyDescent="0.2">
      <c r="A280" s="94" t="s">
        <v>279</v>
      </c>
      <c r="B280" s="51"/>
      <c r="C280" s="75"/>
      <c r="D280" s="51"/>
      <c r="E280" s="56" t="s">
        <v>63</v>
      </c>
      <c r="F280" s="272">
        <f>SUM(F273:F279)</f>
        <v>44549</v>
      </c>
      <c r="G280" s="272">
        <f t="shared" ref="G280:I280" si="45">SUM(G273:G279)</f>
        <v>37109</v>
      </c>
      <c r="H280" s="272">
        <f t="shared" si="45"/>
        <v>37109</v>
      </c>
      <c r="I280" s="353">
        <f t="shared" si="45"/>
        <v>37213.01</v>
      </c>
      <c r="J280" s="272">
        <f t="shared" si="44"/>
        <v>100.2802824112749</v>
      </c>
      <c r="K280" s="145"/>
      <c r="L280" s="49">
        <f>SUM(F280)</f>
        <v>44549</v>
      </c>
      <c r="M280" s="49">
        <f t="shared" ref="M280:P280" si="46">SUM(G280)</f>
        <v>37109</v>
      </c>
      <c r="N280" s="49">
        <f t="shared" si="46"/>
        <v>37109</v>
      </c>
      <c r="O280" s="49">
        <f t="shared" si="46"/>
        <v>37213.01</v>
      </c>
      <c r="P280" s="49">
        <f t="shared" si="46"/>
        <v>100.2802824112749</v>
      </c>
      <c r="Q280" s="49"/>
      <c r="R280" s="49"/>
      <c r="S280" s="4"/>
      <c r="T280" s="4"/>
      <c r="U280" s="4"/>
      <c r="V280" s="4"/>
      <c r="W280" s="4"/>
    </row>
    <row r="281" spans="1:23" s="10" customFormat="1" ht="15.95" customHeight="1" x14ac:dyDescent="0.2">
      <c r="A281" s="64" t="s">
        <v>280</v>
      </c>
      <c r="B281" s="80"/>
      <c r="C281" s="79"/>
      <c r="D281" s="80"/>
      <c r="E281" s="80"/>
      <c r="F281" s="283"/>
      <c r="G281" s="283"/>
      <c r="H281" s="283"/>
      <c r="I281" s="50"/>
      <c r="J281" s="283"/>
      <c r="K281" s="9"/>
      <c r="L281" s="9"/>
      <c r="S281" s="126"/>
    </row>
    <row r="282" spans="1:23" s="8" customFormat="1" ht="15.95" customHeight="1" x14ac:dyDescent="0.2">
      <c r="A282" s="88" t="s">
        <v>396</v>
      </c>
      <c r="B282" s="96" t="s">
        <v>410</v>
      </c>
      <c r="C282" s="97"/>
      <c r="D282" s="88"/>
      <c r="E282" s="88"/>
      <c r="F282" s="283"/>
      <c r="G282" s="283"/>
      <c r="H282" s="283"/>
      <c r="I282" s="50"/>
      <c r="J282" s="283"/>
      <c r="K282" s="9"/>
      <c r="L282" s="9"/>
    </row>
    <row r="283" spans="1:23" ht="15.95" customHeight="1" x14ac:dyDescent="0.2">
      <c r="A283" s="57"/>
      <c r="B283" s="56" t="s">
        <v>134</v>
      </c>
      <c r="C283" s="74"/>
      <c r="D283" s="56"/>
      <c r="E283" s="56" t="s">
        <v>135</v>
      </c>
      <c r="F283" s="281"/>
      <c r="G283" s="281"/>
      <c r="H283" s="281"/>
      <c r="I283" s="192"/>
      <c r="J283" s="281"/>
      <c r="K283" s="9"/>
      <c r="L283" s="9"/>
    </row>
    <row r="284" spans="1:23" ht="15.95" customHeight="1" x14ac:dyDescent="0.2">
      <c r="A284" s="98" t="s">
        <v>361</v>
      </c>
      <c r="B284" s="108"/>
      <c r="C284" s="85">
        <v>632001</v>
      </c>
      <c r="D284" s="57">
        <v>41</v>
      </c>
      <c r="E284" s="57" t="s">
        <v>136</v>
      </c>
      <c r="F284" s="281">
        <v>250</v>
      </c>
      <c r="G284" s="281">
        <v>130</v>
      </c>
      <c r="H284" s="281">
        <v>130</v>
      </c>
      <c r="I284" s="325">
        <v>130.07</v>
      </c>
      <c r="J284" s="281">
        <f t="shared" ref="J284:J347" si="47">SUM(I284/H284)*100</f>
        <v>100.05384615384614</v>
      </c>
      <c r="K284" s="9"/>
      <c r="L284" s="9"/>
    </row>
    <row r="285" spans="1:23" ht="15.95" customHeight="1" x14ac:dyDescent="0.2">
      <c r="A285" s="98"/>
      <c r="B285" s="108"/>
      <c r="C285" s="167" t="s">
        <v>29</v>
      </c>
      <c r="D285" s="57">
        <v>41</v>
      </c>
      <c r="E285" s="57" t="s">
        <v>398</v>
      </c>
      <c r="F285" s="281">
        <v>160</v>
      </c>
      <c r="G285" s="281">
        <v>160</v>
      </c>
      <c r="H285" s="281">
        <v>160</v>
      </c>
      <c r="I285" s="325">
        <v>160.69</v>
      </c>
      <c r="J285" s="281">
        <f t="shared" si="47"/>
        <v>100.43124999999999</v>
      </c>
      <c r="K285" s="9"/>
      <c r="L285" s="9"/>
    </row>
    <row r="286" spans="1:23" ht="15.95" customHeight="1" x14ac:dyDescent="0.2">
      <c r="A286" s="51"/>
      <c r="B286" s="65"/>
      <c r="C286" s="162" t="s">
        <v>25</v>
      </c>
      <c r="D286" s="51">
        <v>41</v>
      </c>
      <c r="E286" s="51" t="s">
        <v>137</v>
      </c>
      <c r="F286" s="281">
        <v>285</v>
      </c>
      <c r="G286" s="281">
        <v>291</v>
      </c>
      <c r="H286" s="281">
        <v>291</v>
      </c>
      <c r="I286" s="325">
        <v>290.54000000000002</v>
      </c>
      <c r="J286" s="281">
        <f t="shared" si="47"/>
        <v>99.841924398625437</v>
      </c>
      <c r="K286" s="9"/>
      <c r="L286" s="9"/>
    </row>
    <row r="287" spans="1:23" ht="15.95" customHeight="1" x14ac:dyDescent="0.2">
      <c r="A287" s="51"/>
      <c r="B287" s="51"/>
      <c r="C287" s="162" t="s">
        <v>73</v>
      </c>
      <c r="D287" s="51">
        <v>41</v>
      </c>
      <c r="E287" s="51" t="s">
        <v>138</v>
      </c>
      <c r="F287" s="281">
        <v>15500</v>
      </c>
      <c r="G287" s="281">
        <v>15500</v>
      </c>
      <c r="H287" s="281">
        <v>15500</v>
      </c>
      <c r="I287" s="325">
        <v>16410.55</v>
      </c>
      <c r="J287" s="281">
        <f t="shared" si="47"/>
        <v>105.87451612903224</v>
      </c>
      <c r="K287" s="9"/>
      <c r="L287" s="9"/>
    </row>
    <row r="288" spans="1:23" ht="15.95" customHeight="1" x14ac:dyDescent="0.2">
      <c r="A288" s="51"/>
      <c r="B288" s="51"/>
      <c r="C288" s="162" t="s">
        <v>93</v>
      </c>
      <c r="D288" s="51">
        <v>41</v>
      </c>
      <c r="E288" s="51" t="s">
        <v>139</v>
      </c>
      <c r="F288" s="281">
        <v>2700</v>
      </c>
      <c r="G288" s="281">
        <v>2700</v>
      </c>
      <c r="H288" s="281">
        <v>2700</v>
      </c>
      <c r="I288" s="325">
        <v>3435.22</v>
      </c>
      <c r="J288" s="281">
        <f t="shared" si="47"/>
        <v>127.23037037037037</v>
      </c>
      <c r="K288" s="9"/>
      <c r="L288" s="9"/>
    </row>
    <row r="289" spans="1:12" ht="15.95" customHeight="1" x14ac:dyDescent="0.2">
      <c r="A289" s="51"/>
      <c r="B289" s="51"/>
      <c r="C289" s="162" t="s">
        <v>27</v>
      </c>
      <c r="D289" s="51">
        <v>41</v>
      </c>
      <c r="E289" s="51" t="s">
        <v>328</v>
      </c>
      <c r="F289" s="281">
        <v>393</v>
      </c>
      <c r="G289" s="281">
        <v>405</v>
      </c>
      <c r="H289" s="281">
        <v>405</v>
      </c>
      <c r="I289" s="325">
        <v>404.76</v>
      </c>
      <c r="J289" s="281">
        <f t="shared" si="47"/>
        <v>99.940740740740736</v>
      </c>
      <c r="K289" s="9"/>
      <c r="L289" s="9"/>
    </row>
    <row r="290" spans="1:12" ht="15.95" customHeight="1" x14ac:dyDescent="0.2">
      <c r="A290" s="51"/>
      <c r="B290" s="65"/>
      <c r="C290" s="162" t="s">
        <v>29</v>
      </c>
      <c r="D290" s="51">
        <v>41</v>
      </c>
      <c r="E290" s="51" t="s">
        <v>138</v>
      </c>
      <c r="F290" s="281">
        <v>17400</v>
      </c>
      <c r="G290" s="281">
        <v>17400</v>
      </c>
      <c r="H290" s="281">
        <v>17400</v>
      </c>
      <c r="I290" s="325">
        <v>17097.79</v>
      </c>
      <c r="J290" s="281">
        <f t="shared" si="47"/>
        <v>98.26316091954024</v>
      </c>
      <c r="K290" s="9"/>
      <c r="L290" s="9"/>
    </row>
    <row r="291" spans="1:12" ht="15.95" customHeight="1" x14ac:dyDescent="0.2">
      <c r="A291" s="51"/>
      <c r="B291" s="65"/>
      <c r="C291" s="162" t="s">
        <v>140</v>
      </c>
      <c r="D291" s="51">
        <v>41</v>
      </c>
      <c r="E291" s="51" t="s">
        <v>139</v>
      </c>
      <c r="F291" s="281">
        <v>3500</v>
      </c>
      <c r="G291" s="281">
        <v>3500</v>
      </c>
      <c r="H291" s="281">
        <v>3500</v>
      </c>
      <c r="I291" s="325">
        <v>3354.68</v>
      </c>
      <c r="J291" s="281">
        <f t="shared" si="47"/>
        <v>95.847999999999999</v>
      </c>
      <c r="K291" s="9"/>
      <c r="L291" s="9"/>
    </row>
    <row r="292" spans="1:12" ht="15.95" customHeight="1" x14ac:dyDescent="0.2">
      <c r="A292" s="51"/>
      <c r="B292" s="65"/>
      <c r="C292" s="162">
        <v>632002</v>
      </c>
      <c r="D292" s="51">
        <v>41</v>
      </c>
      <c r="E292" s="51" t="s">
        <v>141</v>
      </c>
      <c r="F292" s="284">
        <v>200</v>
      </c>
      <c r="G292" s="284">
        <v>200</v>
      </c>
      <c r="H292" s="284">
        <v>200</v>
      </c>
      <c r="I292" s="325">
        <v>67.62</v>
      </c>
      <c r="J292" s="281">
        <f t="shared" si="47"/>
        <v>33.81</v>
      </c>
      <c r="K292" s="9"/>
      <c r="L292" s="9"/>
    </row>
    <row r="293" spans="1:12" ht="15.95" customHeight="1" x14ac:dyDescent="0.2">
      <c r="A293" s="51"/>
      <c r="B293" s="65"/>
      <c r="C293" s="225" t="s">
        <v>481</v>
      </c>
      <c r="D293" s="51">
        <v>41</v>
      </c>
      <c r="E293" s="224" t="s">
        <v>834</v>
      </c>
      <c r="F293" s="281">
        <v>0</v>
      </c>
      <c r="G293" s="281">
        <v>1050</v>
      </c>
      <c r="H293" s="281">
        <v>1050</v>
      </c>
      <c r="I293" s="325">
        <v>671.2</v>
      </c>
      <c r="J293" s="281">
        <f t="shared" si="47"/>
        <v>63.923809523809524</v>
      </c>
      <c r="K293" s="9"/>
      <c r="L293" s="9"/>
    </row>
    <row r="294" spans="1:12" ht="15.95" customHeight="1" x14ac:dyDescent="0.2">
      <c r="A294" s="51"/>
      <c r="B294" s="65"/>
      <c r="C294" s="225" t="s">
        <v>835</v>
      </c>
      <c r="D294" s="51">
        <v>41</v>
      </c>
      <c r="E294" s="224" t="s">
        <v>836</v>
      </c>
      <c r="F294" s="281">
        <v>0</v>
      </c>
      <c r="G294" s="281">
        <v>307</v>
      </c>
      <c r="H294" s="281">
        <v>307</v>
      </c>
      <c r="I294" s="325">
        <v>333.07</v>
      </c>
      <c r="J294" s="281">
        <f t="shared" si="47"/>
        <v>108.49185667752444</v>
      </c>
      <c r="K294" s="9"/>
      <c r="L294" s="9"/>
    </row>
    <row r="295" spans="1:12" ht="15.95" customHeight="1" x14ac:dyDescent="0.2">
      <c r="A295" s="51"/>
      <c r="B295" s="65"/>
      <c r="C295" s="225" t="s">
        <v>837</v>
      </c>
      <c r="D295" s="51">
        <v>41</v>
      </c>
      <c r="E295" s="224" t="s">
        <v>838</v>
      </c>
      <c r="F295" s="281">
        <v>0</v>
      </c>
      <c r="G295" s="281">
        <v>182</v>
      </c>
      <c r="H295" s="281">
        <v>182</v>
      </c>
      <c r="I295" s="325">
        <v>198.17</v>
      </c>
      <c r="J295" s="281">
        <f t="shared" si="47"/>
        <v>108.88461538461539</v>
      </c>
      <c r="K295" s="9"/>
      <c r="L295" s="9"/>
    </row>
    <row r="296" spans="1:12" ht="15.95" customHeight="1" x14ac:dyDescent="0.2">
      <c r="A296" s="51"/>
      <c r="B296" s="51"/>
      <c r="C296" s="162" t="s">
        <v>45</v>
      </c>
      <c r="D296" s="51">
        <v>41</v>
      </c>
      <c r="E296" s="51" t="s">
        <v>483</v>
      </c>
      <c r="F296" s="281">
        <v>75</v>
      </c>
      <c r="G296" s="281">
        <v>100</v>
      </c>
      <c r="H296" s="281">
        <v>100</v>
      </c>
      <c r="I296" s="325">
        <v>143.84</v>
      </c>
      <c r="J296" s="281">
        <f t="shared" si="47"/>
        <v>143.84</v>
      </c>
      <c r="K296" s="9"/>
      <c r="L296" s="9"/>
    </row>
    <row r="297" spans="1:12" ht="15.95" customHeight="1" x14ac:dyDescent="0.2">
      <c r="A297" s="51"/>
      <c r="B297" s="65"/>
      <c r="C297" s="162">
        <v>637015</v>
      </c>
      <c r="D297" s="51">
        <v>41</v>
      </c>
      <c r="E297" s="51" t="s">
        <v>487</v>
      </c>
      <c r="F297" s="281">
        <v>678</v>
      </c>
      <c r="G297" s="281">
        <v>678</v>
      </c>
      <c r="H297" s="281">
        <v>678</v>
      </c>
      <c r="I297" s="325">
        <v>513.41999999999996</v>
      </c>
      <c r="J297" s="281">
        <f t="shared" si="47"/>
        <v>75.725663716814154</v>
      </c>
      <c r="K297" s="9"/>
      <c r="L297" s="9"/>
    </row>
    <row r="298" spans="1:12" ht="15.95" customHeight="1" x14ac:dyDescent="0.2">
      <c r="A298" s="51"/>
      <c r="B298" s="65"/>
      <c r="C298" s="225" t="s">
        <v>42</v>
      </c>
      <c r="D298" s="51">
        <v>41</v>
      </c>
      <c r="E298" s="224" t="s">
        <v>840</v>
      </c>
      <c r="F298" s="250">
        <v>0</v>
      </c>
      <c r="G298" s="250">
        <v>100</v>
      </c>
      <c r="H298" s="250">
        <v>100</v>
      </c>
      <c r="I298" s="325">
        <v>178.58</v>
      </c>
      <c r="J298" s="281">
        <f t="shared" si="47"/>
        <v>178.58</v>
      </c>
      <c r="K298" s="9"/>
      <c r="L298" s="9"/>
    </row>
    <row r="299" spans="1:12" ht="15.95" customHeight="1" x14ac:dyDescent="0.2">
      <c r="A299" s="51"/>
      <c r="B299" s="65"/>
      <c r="C299" s="162">
        <v>637004</v>
      </c>
      <c r="D299" s="51">
        <v>41</v>
      </c>
      <c r="E299" s="51" t="s">
        <v>601</v>
      </c>
      <c r="F299" s="250">
        <v>145</v>
      </c>
      <c r="G299" s="250">
        <v>20</v>
      </c>
      <c r="H299" s="250">
        <v>20</v>
      </c>
      <c r="I299" s="325">
        <v>40</v>
      </c>
      <c r="J299" s="281">
        <f t="shared" si="47"/>
        <v>200</v>
      </c>
      <c r="K299" s="9"/>
      <c r="L299" s="9"/>
    </row>
    <row r="300" spans="1:12" ht="15.95" customHeight="1" x14ac:dyDescent="0.2">
      <c r="A300" s="51"/>
      <c r="B300" s="65"/>
      <c r="C300" s="162" t="s">
        <v>600</v>
      </c>
      <c r="D300" s="51">
        <v>41</v>
      </c>
      <c r="E300" s="51" t="s">
        <v>602</v>
      </c>
      <c r="F300" s="250">
        <v>145</v>
      </c>
      <c r="G300" s="250">
        <v>20</v>
      </c>
      <c r="H300" s="250">
        <v>20</v>
      </c>
      <c r="I300" s="325">
        <v>40</v>
      </c>
      <c r="J300" s="281">
        <f t="shared" si="47"/>
        <v>200</v>
      </c>
      <c r="K300" s="9"/>
      <c r="L300" s="9"/>
    </row>
    <row r="301" spans="1:12" ht="15.95" customHeight="1" x14ac:dyDescent="0.2">
      <c r="A301" s="51"/>
      <c r="B301" s="65"/>
      <c r="C301" s="162" t="s">
        <v>488</v>
      </c>
      <c r="D301" s="51">
        <v>41</v>
      </c>
      <c r="E301" s="51" t="s">
        <v>489</v>
      </c>
      <c r="F301" s="250">
        <v>574</v>
      </c>
      <c r="G301" s="250">
        <v>574</v>
      </c>
      <c r="H301" s="250">
        <v>574</v>
      </c>
      <c r="I301" s="325">
        <v>574.44000000000005</v>
      </c>
      <c r="J301" s="281">
        <f t="shared" si="47"/>
        <v>100.07665505226481</v>
      </c>
      <c r="K301" s="9"/>
      <c r="L301" s="9"/>
    </row>
    <row r="302" spans="1:12" ht="15.95" customHeight="1" x14ac:dyDescent="0.2">
      <c r="A302" s="51"/>
      <c r="B302" s="65"/>
      <c r="C302" s="162">
        <v>637015</v>
      </c>
      <c r="D302" s="51">
        <v>41</v>
      </c>
      <c r="E302" s="51" t="s">
        <v>531</v>
      </c>
      <c r="F302" s="250">
        <v>421</v>
      </c>
      <c r="G302" s="250">
        <v>421</v>
      </c>
      <c r="H302" s="250">
        <v>421</v>
      </c>
      <c r="I302" s="325">
        <v>263.72000000000003</v>
      </c>
      <c r="J302" s="281">
        <f t="shared" si="47"/>
        <v>62.641330166270791</v>
      </c>
      <c r="K302" s="9"/>
      <c r="L302" s="9"/>
    </row>
    <row r="303" spans="1:12" ht="15.95" customHeight="1" x14ac:dyDescent="0.2">
      <c r="A303" s="51"/>
      <c r="B303" s="65"/>
      <c r="C303" s="162">
        <v>637005</v>
      </c>
      <c r="D303" s="51">
        <v>41</v>
      </c>
      <c r="E303" s="51" t="s">
        <v>486</v>
      </c>
      <c r="F303" s="250">
        <v>172</v>
      </c>
      <c r="G303" s="250">
        <v>172</v>
      </c>
      <c r="H303" s="250">
        <v>172</v>
      </c>
      <c r="I303" s="325">
        <v>172</v>
      </c>
      <c r="J303" s="281">
        <f t="shared" si="47"/>
        <v>100</v>
      </c>
      <c r="K303" s="9"/>
      <c r="L303" s="9"/>
    </row>
    <row r="304" spans="1:12" ht="15.95" customHeight="1" x14ac:dyDescent="0.2">
      <c r="A304" s="51"/>
      <c r="B304" s="65"/>
      <c r="C304" s="162" t="s">
        <v>320</v>
      </c>
      <c r="D304" s="51">
        <v>41</v>
      </c>
      <c r="E304" s="51" t="s">
        <v>485</v>
      </c>
      <c r="F304" s="250">
        <v>170</v>
      </c>
      <c r="G304" s="250">
        <v>172</v>
      </c>
      <c r="H304" s="250">
        <v>172</v>
      </c>
      <c r="I304" s="325">
        <v>171.99</v>
      </c>
      <c r="J304" s="281">
        <f t="shared" si="47"/>
        <v>99.994186046511629</v>
      </c>
      <c r="K304" s="9"/>
      <c r="L304" s="9"/>
    </row>
    <row r="305" spans="1:12" ht="15.95" customHeight="1" x14ac:dyDescent="0.2">
      <c r="A305" s="51"/>
      <c r="B305" s="65"/>
      <c r="C305" s="162">
        <v>635006</v>
      </c>
      <c r="D305" s="51">
        <v>41</v>
      </c>
      <c r="E305" s="228" t="s">
        <v>673</v>
      </c>
      <c r="F305" s="284">
        <v>60000</v>
      </c>
      <c r="G305" s="281">
        <v>0</v>
      </c>
      <c r="H305" s="281">
        <v>0</v>
      </c>
      <c r="I305" s="325">
        <v>0</v>
      </c>
      <c r="J305" s="281">
        <v>0</v>
      </c>
      <c r="K305" s="276"/>
      <c r="L305" s="276"/>
    </row>
    <row r="306" spans="1:12" ht="15.95" customHeight="1" x14ac:dyDescent="0.2">
      <c r="A306" s="51"/>
      <c r="B306" s="65"/>
      <c r="C306" s="162" t="s">
        <v>107</v>
      </c>
      <c r="D306" s="51">
        <v>41</v>
      </c>
      <c r="E306" s="51" t="s">
        <v>518</v>
      </c>
      <c r="F306" s="281">
        <v>4000</v>
      </c>
      <c r="G306" s="281">
        <v>1500</v>
      </c>
      <c r="H306" s="281">
        <v>1500</v>
      </c>
      <c r="I306" s="325">
        <v>376.3</v>
      </c>
      <c r="J306" s="281">
        <f t="shared" si="47"/>
        <v>25.08666666666667</v>
      </c>
      <c r="K306" s="9"/>
      <c r="L306" s="9"/>
    </row>
    <row r="307" spans="1:12" ht="15.95" customHeight="1" x14ac:dyDescent="0.2">
      <c r="A307" s="51"/>
      <c r="B307" s="65"/>
      <c r="C307" s="162" t="s">
        <v>519</v>
      </c>
      <c r="D307" s="51">
        <v>41</v>
      </c>
      <c r="E307" s="51" t="s">
        <v>520</v>
      </c>
      <c r="F307" s="281">
        <v>2000</v>
      </c>
      <c r="G307" s="281">
        <v>1500</v>
      </c>
      <c r="H307" s="281">
        <v>1500</v>
      </c>
      <c r="I307" s="325">
        <v>516</v>
      </c>
      <c r="J307" s="281">
        <f t="shared" si="47"/>
        <v>34.4</v>
      </c>
      <c r="K307" s="9"/>
      <c r="L307" s="9"/>
    </row>
    <row r="308" spans="1:12" ht="15.95" customHeight="1" x14ac:dyDescent="0.2">
      <c r="A308" s="51"/>
      <c r="B308" s="65"/>
      <c r="C308" s="75">
        <v>635009</v>
      </c>
      <c r="D308" s="51">
        <v>41</v>
      </c>
      <c r="E308" s="140" t="s">
        <v>521</v>
      </c>
      <c r="F308" s="281">
        <v>50</v>
      </c>
      <c r="G308" s="281">
        <v>50</v>
      </c>
      <c r="H308" s="281">
        <v>50</v>
      </c>
      <c r="I308" s="325">
        <v>50</v>
      </c>
      <c r="J308" s="281">
        <f t="shared" si="47"/>
        <v>100</v>
      </c>
      <c r="K308" s="9"/>
      <c r="L308" s="9"/>
    </row>
    <row r="309" spans="1:12" ht="15.95" customHeight="1" x14ac:dyDescent="0.2">
      <c r="A309" s="51"/>
      <c r="B309" s="65"/>
      <c r="C309" s="75">
        <v>635009</v>
      </c>
      <c r="D309" s="51">
        <v>41</v>
      </c>
      <c r="E309" s="140" t="s">
        <v>522</v>
      </c>
      <c r="F309" s="281">
        <v>50</v>
      </c>
      <c r="G309" s="281">
        <v>50</v>
      </c>
      <c r="H309" s="281">
        <v>50</v>
      </c>
      <c r="I309" s="325">
        <v>50</v>
      </c>
      <c r="J309" s="281">
        <f t="shared" si="47"/>
        <v>100</v>
      </c>
      <c r="K309" s="9"/>
      <c r="L309" s="9"/>
    </row>
    <row r="310" spans="1:12" ht="15.95" customHeight="1" x14ac:dyDescent="0.2">
      <c r="A310" s="51"/>
      <c r="B310" s="65"/>
      <c r="C310" s="162" t="s">
        <v>400</v>
      </c>
      <c r="D310" s="51">
        <v>41</v>
      </c>
      <c r="E310" s="224" t="s">
        <v>802</v>
      </c>
      <c r="F310" s="281">
        <v>4321</v>
      </c>
      <c r="G310" s="281">
        <v>3889</v>
      </c>
      <c r="H310" s="281">
        <v>3889</v>
      </c>
      <c r="I310" s="325">
        <v>3888.69</v>
      </c>
      <c r="J310" s="281">
        <f t="shared" si="47"/>
        <v>99.992028799177163</v>
      </c>
      <c r="K310" s="9"/>
      <c r="L310" s="9"/>
    </row>
    <row r="311" spans="1:12" ht="15.95" customHeight="1" x14ac:dyDescent="0.2">
      <c r="A311" s="51"/>
      <c r="B311" s="65"/>
      <c r="C311" s="162" t="s">
        <v>103</v>
      </c>
      <c r="D311" s="51">
        <v>41</v>
      </c>
      <c r="E311" s="224" t="s">
        <v>803</v>
      </c>
      <c r="F311" s="281">
        <v>3828</v>
      </c>
      <c r="G311" s="281">
        <v>3601</v>
      </c>
      <c r="H311" s="281">
        <v>3601</v>
      </c>
      <c r="I311" s="325">
        <v>3600.72</v>
      </c>
      <c r="J311" s="281">
        <f t="shared" si="47"/>
        <v>99.992224382116063</v>
      </c>
      <c r="K311" s="9"/>
      <c r="L311" s="9"/>
    </row>
    <row r="312" spans="1:12" ht="15.95" customHeight="1" x14ac:dyDescent="0.2">
      <c r="A312" s="51"/>
      <c r="B312" s="65"/>
      <c r="C312" s="162" t="s">
        <v>523</v>
      </c>
      <c r="D312" s="51">
        <v>41</v>
      </c>
      <c r="E312" s="51" t="s">
        <v>525</v>
      </c>
      <c r="F312" s="281">
        <v>250</v>
      </c>
      <c r="G312" s="281">
        <v>250</v>
      </c>
      <c r="H312" s="281">
        <v>250</v>
      </c>
      <c r="I312" s="325">
        <v>200</v>
      </c>
      <c r="J312" s="281">
        <f t="shared" si="47"/>
        <v>80</v>
      </c>
      <c r="K312" s="9"/>
      <c r="L312" s="9"/>
    </row>
    <row r="313" spans="1:12" ht="15.95" customHeight="1" x14ac:dyDescent="0.2">
      <c r="A313" s="51"/>
      <c r="B313" s="65"/>
      <c r="C313" s="162" t="s">
        <v>523</v>
      </c>
      <c r="D313" s="51">
        <v>41</v>
      </c>
      <c r="E313" s="51" t="s">
        <v>524</v>
      </c>
      <c r="F313" s="281">
        <v>250</v>
      </c>
      <c r="G313" s="281">
        <v>250</v>
      </c>
      <c r="H313" s="281">
        <v>250</v>
      </c>
      <c r="I313" s="325">
        <v>200</v>
      </c>
      <c r="J313" s="281">
        <f t="shared" si="47"/>
        <v>80</v>
      </c>
      <c r="K313" s="9"/>
      <c r="L313" s="9"/>
    </row>
    <row r="314" spans="1:12" ht="15.95" customHeight="1" x14ac:dyDescent="0.2">
      <c r="A314" s="51"/>
      <c r="B314" s="60"/>
      <c r="C314" s="162">
        <v>632002</v>
      </c>
      <c r="D314" s="51">
        <v>41</v>
      </c>
      <c r="E314" s="243" t="s">
        <v>700</v>
      </c>
      <c r="F314" s="281">
        <v>1093</v>
      </c>
      <c r="G314" s="281">
        <v>1093</v>
      </c>
      <c r="H314" s="281">
        <v>1093</v>
      </c>
      <c r="I314" s="325">
        <v>193.96</v>
      </c>
      <c r="J314" s="281">
        <f t="shared" si="47"/>
        <v>17.745654162854528</v>
      </c>
      <c r="K314" s="9"/>
      <c r="L314" s="9"/>
    </row>
    <row r="315" spans="1:12" ht="15.95" customHeight="1" x14ac:dyDescent="0.2">
      <c r="A315" s="51"/>
      <c r="B315" s="60"/>
      <c r="C315" s="168" t="s">
        <v>484</v>
      </c>
      <c r="D315" s="51">
        <v>41</v>
      </c>
      <c r="E315" s="243" t="s">
        <v>801</v>
      </c>
      <c r="F315" s="281">
        <v>1211</v>
      </c>
      <c r="G315" s="281">
        <v>1211</v>
      </c>
      <c r="H315" s="281">
        <v>1211</v>
      </c>
      <c r="I315" s="325">
        <v>351</v>
      </c>
      <c r="J315" s="281">
        <f t="shared" si="47"/>
        <v>28.984310487200659</v>
      </c>
      <c r="K315" s="9"/>
      <c r="L315" s="9"/>
    </row>
    <row r="316" spans="1:12" ht="15.95" customHeight="1" x14ac:dyDescent="0.2">
      <c r="A316" s="51"/>
      <c r="B316" s="65"/>
      <c r="C316" s="162">
        <v>637027</v>
      </c>
      <c r="D316" s="51">
        <v>41</v>
      </c>
      <c r="E316" s="51" t="s">
        <v>631</v>
      </c>
      <c r="F316" s="281">
        <v>0</v>
      </c>
      <c r="G316" s="281">
        <v>0</v>
      </c>
      <c r="H316" s="281">
        <v>0</v>
      </c>
      <c r="I316" s="325">
        <v>0</v>
      </c>
      <c r="J316" s="281">
        <v>0</v>
      </c>
      <c r="K316" s="9"/>
      <c r="L316" s="9"/>
    </row>
    <row r="317" spans="1:12" ht="15.95" customHeight="1" x14ac:dyDescent="0.2">
      <c r="A317" s="51"/>
      <c r="B317" s="51"/>
      <c r="C317" s="162" t="s">
        <v>42</v>
      </c>
      <c r="D317" s="51">
        <v>41</v>
      </c>
      <c r="E317" s="51" t="s">
        <v>599</v>
      </c>
      <c r="F317" s="281">
        <v>1000</v>
      </c>
      <c r="G317" s="281">
        <v>800</v>
      </c>
      <c r="H317" s="281">
        <v>800</v>
      </c>
      <c r="I317" s="325">
        <v>196.57</v>
      </c>
      <c r="J317" s="281">
        <f t="shared" si="47"/>
        <v>24.571249999999999</v>
      </c>
      <c r="K317" s="9"/>
      <c r="L317" s="9"/>
    </row>
    <row r="318" spans="1:12" ht="15.95" customHeight="1" x14ac:dyDescent="0.2">
      <c r="A318" s="51"/>
      <c r="B318" s="54"/>
      <c r="C318" s="164">
        <v>636001</v>
      </c>
      <c r="D318" s="51">
        <v>41</v>
      </c>
      <c r="E318" s="54" t="s">
        <v>497</v>
      </c>
      <c r="F318" s="281">
        <v>3</v>
      </c>
      <c r="G318" s="281">
        <v>3</v>
      </c>
      <c r="H318" s="281">
        <v>3</v>
      </c>
      <c r="I318" s="325">
        <v>8.32</v>
      </c>
      <c r="J318" s="281">
        <f t="shared" si="47"/>
        <v>277.33333333333337</v>
      </c>
      <c r="K318" s="9"/>
      <c r="L318" s="9"/>
    </row>
    <row r="319" spans="1:12" ht="15.95" customHeight="1" x14ac:dyDescent="0.2">
      <c r="A319" s="51"/>
      <c r="B319" s="51"/>
      <c r="C319" s="162" t="s">
        <v>399</v>
      </c>
      <c r="D319" s="51">
        <v>41</v>
      </c>
      <c r="E319" s="51" t="s">
        <v>562</v>
      </c>
      <c r="F319" s="281">
        <v>900</v>
      </c>
      <c r="G319" s="281">
        <v>3000</v>
      </c>
      <c r="H319" s="281">
        <v>3000</v>
      </c>
      <c r="I319" s="325">
        <v>2058</v>
      </c>
      <c r="J319" s="281">
        <f t="shared" si="47"/>
        <v>68.600000000000009</v>
      </c>
      <c r="K319" s="9"/>
      <c r="L319" s="9"/>
    </row>
    <row r="320" spans="1:12" ht="15.95" customHeight="1" x14ac:dyDescent="0.2">
      <c r="A320" s="51"/>
      <c r="B320" s="51"/>
      <c r="C320" s="162">
        <v>633006</v>
      </c>
      <c r="D320" s="51">
        <v>41</v>
      </c>
      <c r="E320" s="51" t="s">
        <v>561</v>
      </c>
      <c r="F320" s="281">
        <v>2500</v>
      </c>
      <c r="G320" s="281">
        <v>500</v>
      </c>
      <c r="H320" s="281">
        <v>500</v>
      </c>
      <c r="I320" s="325">
        <v>364.19</v>
      </c>
      <c r="J320" s="281">
        <f t="shared" si="47"/>
        <v>72.838000000000008</v>
      </c>
      <c r="K320" s="9"/>
      <c r="L320" s="9"/>
    </row>
    <row r="321" spans="1:19" ht="15.95" customHeight="1" x14ac:dyDescent="0.2">
      <c r="A321" s="51"/>
      <c r="B321" s="51"/>
      <c r="C321" s="225" t="s">
        <v>845</v>
      </c>
      <c r="D321" s="51">
        <v>41</v>
      </c>
      <c r="E321" s="224" t="s">
        <v>846</v>
      </c>
      <c r="F321" s="281">
        <v>0</v>
      </c>
      <c r="G321" s="281">
        <v>1260</v>
      </c>
      <c r="H321" s="281">
        <v>1260</v>
      </c>
      <c r="I321" s="325">
        <v>1260</v>
      </c>
      <c r="J321" s="281">
        <f t="shared" si="47"/>
        <v>100</v>
      </c>
      <c r="K321" s="9"/>
      <c r="L321" s="9"/>
    </row>
    <row r="322" spans="1:19" ht="15.95" customHeight="1" x14ac:dyDescent="0.2">
      <c r="A322" s="51"/>
      <c r="B322" s="51"/>
      <c r="C322" s="162">
        <v>633006</v>
      </c>
      <c r="D322" s="51">
        <v>41</v>
      </c>
      <c r="E322" s="51" t="s">
        <v>627</v>
      </c>
      <c r="F322" s="281">
        <v>250</v>
      </c>
      <c r="G322" s="281">
        <v>250</v>
      </c>
      <c r="H322" s="281">
        <v>250</v>
      </c>
      <c r="I322" s="325">
        <v>0</v>
      </c>
      <c r="J322" s="281">
        <f t="shared" si="47"/>
        <v>0</v>
      </c>
      <c r="K322" s="276"/>
      <c r="L322" s="276"/>
    </row>
    <row r="323" spans="1:19" ht="15.95" customHeight="1" x14ac:dyDescent="0.2">
      <c r="A323" s="51"/>
      <c r="B323" s="51"/>
      <c r="C323" s="225" t="s">
        <v>704</v>
      </c>
      <c r="D323" s="51">
        <v>41</v>
      </c>
      <c r="E323" s="224" t="s">
        <v>705</v>
      </c>
      <c r="F323" s="281">
        <v>720</v>
      </c>
      <c r="G323" s="281">
        <v>720</v>
      </c>
      <c r="H323" s="281">
        <v>720</v>
      </c>
      <c r="I323" s="325">
        <v>720</v>
      </c>
      <c r="J323" s="281">
        <f t="shared" si="47"/>
        <v>100</v>
      </c>
      <c r="K323" s="275"/>
      <c r="L323" s="275"/>
    </row>
    <row r="324" spans="1:19" ht="15.95" customHeight="1" x14ac:dyDescent="0.2">
      <c r="A324" s="51"/>
      <c r="B324" s="51"/>
      <c r="C324" s="232" t="s">
        <v>701</v>
      </c>
      <c r="D324" s="228">
        <v>41</v>
      </c>
      <c r="E324" s="228" t="s">
        <v>852</v>
      </c>
      <c r="F324" s="281">
        <v>0</v>
      </c>
      <c r="G324" s="281">
        <v>2197</v>
      </c>
      <c r="H324" s="281">
        <v>2197</v>
      </c>
      <c r="I324" s="325">
        <v>2197.1999999999998</v>
      </c>
      <c r="J324" s="281">
        <f t="shared" si="47"/>
        <v>100.00910332271278</v>
      </c>
      <c r="K324" s="276"/>
      <c r="L324" s="276"/>
    </row>
    <row r="325" spans="1:19" ht="15.95" customHeight="1" x14ac:dyDescent="0.2">
      <c r="A325" s="51"/>
      <c r="B325" s="51"/>
      <c r="C325" s="232" t="s">
        <v>857</v>
      </c>
      <c r="D325" s="228">
        <v>41</v>
      </c>
      <c r="E325" s="228" t="s">
        <v>858</v>
      </c>
      <c r="F325" s="281">
        <v>0</v>
      </c>
      <c r="G325" s="281">
        <v>7644</v>
      </c>
      <c r="H325" s="281">
        <v>7644</v>
      </c>
      <c r="I325" s="325">
        <v>7644.09</v>
      </c>
      <c r="J325" s="281">
        <f t="shared" si="47"/>
        <v>100.00117739403453</v>
      </c>
      <c r="K325" s="276"/>
      <c r="L325" s="276"/>
    </row>
    <row r="326" spans="1:19" ht="15.95" customHeight="1" x14ac:dyDescent="0.2">
      <c r="A326" s="51"/>
      <c r="B326" s="51"/>
      <c r="C326" s="232" t="s">
        <v>841</v>
      </c>
      <c r="D326" s="228">
        <v>41</v>
      </c>
      <c r="E326" s="228" t="s">
        <v>842</v>
      </c>
      <c r="F326" s="281">
        <v>0</v>
      </c>
      <c r="G326" s="281">
        <v>498</v>
      </c>
      <c r="H326" s="281">
        <v>498</v>
      </c>
      <c r="I326" s="325">
        <v>498.24</v>
      </c>
      <c r="J326" s="281">
        <f t="shared" si="47"/>
        <v>100.04819277108435</v>
      </c>
      <c r="K326" s="276"/>
      <c r="L326" s="276"/>
    </row>
    <row r="327" spans="1:19" ht="15.95" customHeight="1" x14ac:dyDescent="0.2">
      <c r="A327" s="51"/>
      <c r="B327" s="51"/>
      <c r="C327" s="232" t="s">
        <v>867</v>
      </c>
      <c r="D327" s="228">
        <v>41</v>
      </c>
      <c r="E327" s="228" t="s">
        <v>868</v>
      </c>
      <c r="F327" s="281">
        <v>0</v>
      </c>
      <c r="G327" s="281">
        <v>139</v>
      </c>
      <c r="H327" s="281">
        <v>139</v>
      </c>
      <c r="I327" s="325">
        <v>138.96</v>
      </c>
      <c r="J327" s="281">
        <f t="shared" si="47"/>
        <v>99.971223021582745</v>
      </c>
      <c r="K327" s="276"/>
      <c r="L327" s="276"/>
    </row>
    <row r="328" spans="1:19" ht="15.95" customHeight="1" x14ac:dyDescent="0.2">
      <c r="A328" s="51"/>
      <c r="B328" s="51"/>
      <c r="C328" s="232" t="s">
        <v>702</v>
      </c>
      <c r="D328" s="228">
        <v>41</v>
      </c>
      <c r="E328" s="228" t="s">
        <v>847</v>
      </c>
      <c r="F328" s="281">
        <v>0</v>
      </c>
      <c r="G328" s="281">
        <v>1844</v>
      </c>
      <c r="H328" s="281">
        <v>1844</v>
      </c>
      <c r="I328" s="325">
        <v>1843.63</v>
      </c>
      <c r="J328" s="281">
        <f t="shared" si="47"/>
        <v>99.979934924078094</v>
      </c>
      <c r="K328" s="276"/>
      <c r="L328" s="276"/>
    </row>
    <row r="329" spans="1:19" ht="15.95" customHeight="1" x14ac:dyDescent="0.2">
      <c r="A329" s="51"/>
      <c r="B329" s="51"/>
      <c r="C329" s="232" t="s">
        <v>850</v>
      </c>
      <c r="D329" s="228">
        <v>41</v>
      </c>
      <c r="E329" s="228" t="s">
        <v>851</v>
      </c>
      <c r="F329" s="281">
        <v>0</v>
      </c>
      <c r="G329" s="281">
        <v>223</v>
      </c>
      <c r="H329" s="281">
        <v>223</v>
      </c>
      <c r="I329" s="325">
        <v>223.2</v>
      </c>
      <c r="J329" s="281">
        <f t="shared" si="47"/>
        <v>100.0896860986547</v>
      </c>
      <c r="K329" s="276"/>
      <c r="L329" s="276"/>
    </row>
    <row r="330" spans="1:19" ht="15.95" customHeight="1" x14ac:dyDescent="0.2">
      <c r="A330" s="51"/>
      <c r="B330" s="51"/>
      <c r="C330" s="232" t="s">
        <v>859</v>
      </c>
      <c r="D330" s="228">
        <v>41</v>
      </c>
      <c r="E330" s="228" t="s">
        <v>860</v>
      </c>
      <c r="F330" s="281">
        <v>0</v>
      </c>
      <c r="G330" s="281">
        <v>1218</v>
      </c>
      <c r="H330" s="281">
        <v>1218</v>
      </c>
      <c r="I330" s="325">
        <v>1736.19</v>
      </c>
      <c r="J330" s="281">
        <f t="shared" si="47"/>
        <v>142.54433497536948</v>
      </c>
      <c r="K330" s="276"/>
      <c r="L330" s="276"/>
    </row>
    <row r="331" spans="1:19" ht="15.95" customHeight="1" x14ac:dyDescent="0.2">
      <c r="A331" s="51"/>
      <c r="B331" s="51"/>
      <c r="C331" s="232" t="s">
        <v>843</v>
      </c>
      <c r="D331" s="228">
        <v>41</v>
      </c>
      <c r="E331" s="228" t="s">
        <v>844</v>
      </c>
      <c r="F331" s="281">
        <v>0</v>
      </c>
      <c r="G331" s="281">
        <v>784</v>
      </c>
      <c r="H331" s="281">
        <v>784</v>
      </c>
      <c r="I331" s="325">
        <v>784.08</v>
      </c>
      <c r="J331" s="281">
        <f t="shared" si="47"/>
        <v>100.01020408163266</v>
      </c>
      <c r="K331" s="276"/>
      <c r="L331" s="276"/>
    </row>
    <row r="332" spans="1:19" ht="15.95" customHeight="1" x14ac:dyDescent="0.2">
      <c r="A332" s="51"/>
      <c r="B332" s="51"/>
      <c r="C332" s="232" t="s">
        <v>663</v>
      </c>
      <c r="D332" s="228">
        <v>41</v>
      </c>
      <c r="E332" s="228" t="s">
        <v>664</v>
      </c>
      <c r="F332" s="281">
        <v>300</v>
      </c>
      <c r="G332" s="281">
        <v>324</v>
      </c>
      <c r="H332" s="281">
        <v>324</v>
      </c>
      <c r="I332" s="325">
        <v>323.77</v>
      </c>
      <c r="J332" s="281">
        <f t="shared" si="47"/>
        <v>99.929012345678998</v>
      </c>
      <c r="K332" s="276"/>
      <c r="L332" s="276"/>
      <c r="S332" s="1"/>
    </row>
    <row r="333" spans="1:19" ht="15.95" customHeight="1" x14ac:dyDescent="0.2">
      <c r="A333" s="51"/>
      <c r="B333" s="51"/>
      <c r="C333" s="232" t="s">
        <v>861</v>
      </c>
      <c r="D333" s="228">
        <v>41</v>
      </c>
      <c r="E333" s="228" t="s">
        <v>862</v>
      </c>
      <c r="F333" s="281">
        <v>0</v>
      </c>
      <c r="G333" s="281">
        <v>708</v>
      </c>
      <c r="H333" s="281">
        <v>708</v>
      </c>
      <c r="I333" s="325">
        <v>2015.24</v>
      </c>
      <c r="J333" s="281">
        <f t="shared" si="47"/>
        <v>284.63841807909603</v>
      </c>
      <c r="K333" s="276"/>
      <c r="L333" s="276"/>
      <c r="S333" s="1"/>
    </row>
    <row r="334" spans="1:19" ht="15.95" customHeight="1" x14ac:dyDescent="0.2">
      <c r="A334" s="51"/>
      <c r="B334" s="51"/>
      <c r="C334" s="232" t="s">
        <v>853</v>
      </c>
      <c r="D334" s="228">
        <v>41</v>
      </c>
      <c r="E334" s="228" t="s">
        <v>854</v>
      </c>
      <c r="F334" s="281">
        <v>0</v>
      </c>
      <c r="G334" s="281">
        <v>609</v>
      </c>
      <c r="H334" s="281">
        <v>609</v>
      </c>
      <c r="I334" s="325">
        <v>608.99</v>
      </c>
      <c r="J334" s="281">
        <f t="shared" si="47"/>
        <v>99.998357963875208</v>
      </c>
      <c r="K334" s="276"/>
      <c r="L334" s="276"/>
      <c r="S334" s="1"/>
    </row>
    <row r="335" spans="1:19" ht="15.95" customHeight="1" x14ac:dyDescent="0.2">
      <c r="A335" s="51"/>
      <c r="B335" s="51"/>
      <c r="C335" s="232" t="s">
        <v>848</v>
      </c>
      <c r="D335" s="228">
        <v>41</v>
      </c>
      <c r="E335" s="228" t="s">
        <v>849</v>
      </c>
      <c r="F335" s="281">
        <v>0</v>
      </c>
      <c r="G335" s="281">
        <v>3661</v>
      </c>
      <c r="H335" s="281">
        <v>3661</v>
      </c>
      <c r="I335" s="325">
        <v>3661.2</v>
      </c>
      <c r="J335" s="281">
        <f t="shared" si="47"/>
        <v>100.00546298825456</v>
      </c>
      <c r="K335" s="276"/>
      <c r="L335" s="276"/>
      <c r="S335" s="1"/>
    </row>
    <row r="336" spans="1:19" ht="15.95" customHeight="1" x14ac:dyDescent="0.2">
      <c r="A336" s="51"/>
      <c r="B336" s="51"/>
      <c r="C336" s="232" t="s">
        <v>695</v>
      </c>
      <c r="D336" s="228">
        <v>41</v>
      </c>
      <c r="E336" s="228" t="s">
        <v>839</v>
      </c>
      <c r="F336" s="281">
        <v>0</v>
      </c>
      <c r="G336" s="281">
        <v>1775</v>
      </c>
      <c r="H336" s="281">
        <v>1775</v>
      </c>
      <c r="I336" s="325">
        <v>1775.49</v>
      </c>
      <c r="J336" s="281">
        <f t="shared" si="47"/>
        <v>100.02760563380282</v>
      </c>
      <c r="K336" s="276"/>
      <c r="L336" s="276"/>
      <c r="S336" s="1"/>
    </row>
    <row r="337" spans="1:19" ht="15.95" customHeight="1" x14ac:dyDescent="0.2">
      <c r="A337" s="51"/>
      <c r="B337" s="51"/>
      <c r="C337" s="232" t="s">
        <v>855</v>
      </c>
      <c r="D337" s="228">
        <v>41</v>
      </c>
      <c r="E337" s="228" t="s">
        <v>856</v>
      </c>
      <c r="F337" s="281">
        <v>0</v>
      </c>
      <c r="G337" s="281">
        <v>3726</v>
      </c>
      <c r="H337" s="281">
        <v>3726</v>
      </c>
      <c r="I337" s="325">
        <v>3726</v>
      </c>
      <c r="J337" s="281">
        <f t="shared" si="47"/>
        <v>100</v>
      </c>
      <c r="K337" s="276"/>
      <c r="L337" s="276"/>
      <c r="S337" s="1"/>
    </row>
    <row r="338" spans="1:19" ht="15.95" customHeight="1" x14ac:dyDescent="0.2">
      <c r="A338" s="51"/>
      <c r="B338" s="51"/>
      <c r="C338" s="232" t="s">
        <v>863</v>
      </c>
      <c r="D338" s="228">
        <v>41</v>
      </c>
      <c r="E338" s="228" t="s">
        <v>864</v>
      </c>
      <c r="F338" s="281">
        <v>0</v>
      </c>
      <c r="G338" s="281">
        <v>550</v>
      </c>
      <c r="H338" s="281">
        <v>550</v>
      </c>
      <c r="I338" s="325">
        <v>550</v>
      </c>
      <c r="J338" s="281">
        <f t="shared" si="47"/>
        <v>100</v>
      </c>
      <c r="K338" s="276"/>
      <c r="L338" s="276"/>
      <c r="S338" s="1"/>
    </row>
    <row r="339" spans="1:19" ht="15.95" customHeight="1" x14ac:dyDescent="0.2">
      <c r="A339" s="51"/>
      <c r="B339" s="51"/>
      <c r="C339" s="232" t="s">
        <v>865</v>
      </c>
      <c r="D339" s="228">
        <v>41</v>
      </c>
      <c r="E339" s="228" t="s">
        <v>866</v>
      </c>
      <c r="F339" s="281">
        <v>0</v>
      </c>
      <c r="G339" s="281">
        <v>895</v>
      </c>
      <c r="H339" s="281">
        <v>895</v>
      </c>
      <c r="I339" s="325">
        <v>895.46</v>
      </c>
      <c r="J339" s="281">
        <f t="shared" si="47"/>
        <v>100.0513966480447</v>
      </c>
      <c r="K339" s="276"/>
      <c r="L339" s="276"/>
      <c r="S339" s="1"/>
    </row>
    <row r="340" spans="1:19" ht="15.95" customHeight="1" x14ac:dyDescent="0.2">
      <c r="A340" s="51"/>
      <c r="B340" s="51"/>
      <c r="C340" s="232" t="s">
        <v>869</v>
      </c>
      <c r="D340" s="228">
        <v>41</v>
      </c>
      <c r="E340" s="228" t="s">
        <v>870</v>
      </c>
      <c r="F340" s="281">
        <v>0</v>
      </c>
      <c r="G340" s="281">
        <v>900</v>
      </c>
      <c r="H340" s="281">
        <v>900</v>
      </c>
      <c r="I340" s="325">
        <v>900</v>
      </c>
      <c r="J340" s="281">
        <f t="shared" si="47"/>
        <v>100</v>
      </c>
      <c r="K340" s="276"/>
      <c r="L340" s="276"/>
      <c r="S340" s="1"/>
    </row>
    <row r="341" spans="1:19" ht="15.95" customHeight="1" x14ac:dyDescent="0.2">
      <c r="A341" s="51"/>
      <c r="B341" s="51"/>
      <c r="C341" s="232" t="s">
        <v>871</v>
      </c>
      <c r="D341" s="228">
        <v>41</v>
      </c>
      <c r="E341" s="228" t="s">
        <v>872</v>
      </c>
      <c r="F341" s="281">
        <v>0</v>
      </c>
      <c r="G341" s="281">
        <v>4200</v>
      </c>
      <c r="H341" s="281">
        <v>4200</v>
      </c>
      <c r="I341" s="325">
        <v>4200</v>
      </c>
      <c r="J341" s="281">
        <f t="shared" si="47"/>
        <v>100</v>
      </c>
      <c r="K341" s="276"/>
      <c r="L341" s="276"/>
      <c r="S341" s="1"/>
    </row>
    <row r="342" spans="1:19" ht="15.95" customHeight="1" x14ac:dyDescent="0.2">
      <c r="A342" s="51"/>
      <c r="B342" s="51"/>
      <c r="C342" s="232" t="s">
        <v>873</v>
      </c>
      <c r="D342" s="228">
        <v>41</v>
      </c>
      <c r="E342" s="228" t="s">
        <v>1034</v>
      </c>
      <c r="F342" s="281">
        <v>0</v>
      </c>
      <c r="G342" s="281">
        <v>5400</v>
      </c>
      <c r="H342" s="281">
        <v>5400</v>
      </c>
      <c r="I342" s="325">
        <v>12480</v>
      </c>
      <c r="J342" s="281">
        <f t="shared" si="47"/>
        <v>231.11111111111109</v>
      </c>
      <c r="K342" s="276"/>
      <c r="L342" s="276"/>
      <c r="S342" s="1"/>
    </row>
    <row r="343" spans="1:19" ht="15.95" customHeight="1" x14ac:dyDescent="0.2">
      <c r="A343" s="51"/>
      <c r="B343" s="51"/>
      <c r="C343" s="232" t="s">
        <v>1035</v>
      </c>
      <c r="D343" s="228">
        <v>41</v>
      </c>
      <c r="E343" s="228" t="s">
        <v>1036</v>
      </c>
      <c r="F343" s="281">
        <v>0</v>
      </c>
      <c r="G343" s="281">
        <v>0</v>
      </c>
      <c r="H343" s="281">
        <v>0</v>
      </c>
      <c r="I343" s="325">
        <v>1434</v>
      </c>
      <c r="J343" s="281">
        <v>0</v>
      </c>
      <c r="K343" s="276"/>
      <c r="L343" s="276"/>
      <c r="S343" s="1"/>
    </row>
    <row r="344" spans="1:19" ht="15.95" customHeight="1" x14ac:dyDescent="0.2">
      <c r="A344" s="51"/>
      <c r="B344" s="51"/>
      <c r="C344" s="232" t="s">
        <v>874</v>
      </c>
      <c r="D344" s="228">
        <v>41</v>
      </c>
      <c r="E344" s="228" t="s">
        <v>875</v>
      </c>
      <c r="F344" s="281">
        <v>0</v>
      </c>
      <c r="G344" s="281">
        <v>524</v>
      </c>
      <c r="H344" s="281">
        <v>524</v>
      </c>
      <c r="I344" s="325">
        <v>524.45000000000005</v>
      </c>
      <c r="J344" s="281">
        <f t="shared" si="47"/>
        <v>100.08587786259542</v>
      </c>
      <c r="K344" s="276"/>
      <c r="L344" s="276"/>
      <c r="S344" s="1"/>
    </row>
    <row r="345" spans="1:19" ht="15.95" customHeight="1" x14ac:dyDescent="0.2">
      <c r="A345" s="51"/>
      <c r="B345" s="51"/>
      <c r="C345" s="232">
        <v>621000</v>
      </c>
      <c r="D345" s="228">
        <v>41</v>
      </c>
      <c r="E345" s="228" t="s">
        <v>876</v>
      </c>
      <c r="F345" s="281">
        <v>0</v>
      </c>
      <c r="G345" s="281">
        <v>163</v>
      </c>
      <c r="H345" s="281">
        <v>163</v>
      </c>
      <c r="I345" s="325">
        <v>162.62</v>
      </c>
      <c r="J345" s="281">
        <f t="shared" si="47"/>
        <v>99.766871165644176</v>
      </c>
      <c r="K345" s="276"/>
      <c r="L345" s="276"/>
      <c r="S345" s="1"/>
    </row>
    <row r="346" spans="1:19" x14ac:dyDescent="0.2">
      <c r="C346" s="299" t="s">
        <v>883</v>
      </c>
      <c r="D346" s="300">
        <v>41</v>
      </c>
      <c r="E346" s="228" t="s">
        <v>884</v>
      </c>
      <c r="F346" s="281">
        <v>0</v>
      </c>
      <c r="G346" s="302">
        <v>500</v>
      </c>
      <c r="H346" s="302">
        <v>500</v>
      </c>
      <c r="I346" s="325">
        <v>500</v>
      </c>
      <c r="J346" s="281">
        <f t="shared" si="47"/>
        <v>100</v>
      </c>
    </row>
    <row r="347" spans="1:19" ht="15.95" customHeight="1" x14ac:dyDescent="0.2">
      <c r="A347" s="51"/>
      <c r="B347" s="51"/>
      <c r="C347" s="232" t="s">
        <v>877</v>
      </c>
      <c r="D347" s="228">
        <v>41</v>
      </c>
      <c r="E347" s="228" t="s">
        <v>878</v>
      </c>
      <c r="F347" s="281">
        <v>0</v>
      </c>
      <c r="G347" s="281">
        <v>360</v>
      </c>
      <c r="H347" s="281">
        <v>360</v>
      </c>
      <c r="I347" s="325">
        <v>360</v>
      </c>
      <c r="J347" s="281">
        <f t="shared" si="47"/>
        <v>100</v>
      </c>
      <c r="K347" s="276"/>
      <c r="L347" s="276"/>
      <c r="S347" s="1"/>
    </row>
    <row r="348" spans="1:19" ht="15.95" customHeight="1" x14ac:dyDescent="0.2">
      <c r="A348" s="51"/>
      <c r="B348" s="51"/>
      <c r="C348" s="232" t="s">
        <v>879</v>
      </c>
      <c r="D348" s="228">
        <v>41</v>
      </c>
      <c r="E348" s="228" t="s">
        <v>880</v>
      </c>
      <c r="F348" s="281">
        <v>0</v>
      </c>
      <c r="G348" s="281">
        <v>720</v>
      </c>
      <c r="H348" s="281">
        <v>720</v>
      </c>
      <c r="I348" s="325">
        <v>720</v>
      </c>
      <c r="J348" s="281">
        <f t="shared" ref="J348:J359" si="48">SUM(I348/H348)*100</f>
        <v>100</v>
      </c>
      <c r="K348" s="276"/>
      <c r="L348" s="276"/>
      <c r="S348" s="1"/>
    </row>
    <row r="349" spans="1:19" ht="15.95" customHeight="1" x14ac:dyDescent="0.2">
      <c r="A349" s="51"/>
      <c r="B349" s="51"/>
      <c r="C349" s="232" t="s">
        <v>881</v>
      </c>
      <c r="D349" s="228">
        <v>41</v>
      </c>
      <c r="E349" s="228" t="s">
        <v>882</v>
      </c>
      <c r="F349" s="281">
        <v>0</v>
      </c>
      <c r="G349" s="281">
        <v>360</v>
      </c>
      <c r="H349" s="281">
        <v>360</v>
      </c>
      <c r="I349" s="325">
        <v>360</v>
      </c>
      <c r="J349" s="281">
        <f t="shared" si="48"/>
        <v>100</v>
      </c>
      <c r="K349" s="276"/>
      <c r="L349" s="276"/>
      <c r="S349" s="1"/>
    </row>
    <row r="350" spans="1:19" ht="15.95" customHeight="1" x14ac:dyDescent="0.2">
      <c r="A350" s="51"/>
      <c r="B350" s="51"/>
      <c r="C350" s="232" t="s">
        <v>1028</v>
      </c>
      <c r="D350" s="228">
        <v>41</v>
      </c>
      <c r="E350" s="228" t="s">
        <v>1029</v>
      </c>
      <c r="F350" s="281">
        <v>0</v>
      </c>
      <c r="G350" s="281">
        <v>0</v>
      </c>
      <c r="H350" s="281">
        <v>0</v>
      </c>
      <c r="I350" s="325">
        <v>2682.5</v>
      </c>
      <c r="J350" s="281">
        <v>0</v>
      </c>
      <c r="K350" s="276"/>
      <c r="L350" s="276"/>
      <c r="S350" s="1"/>
    </row>
    <row r="351" spans="1:19" ht="15.95" customHeight="1" x14ac:dyDescent="0.2">
      <c r="A351" s="51"/>
      <c r="B351" s="51"/>
      <c r="C351" s="232" t="s">
        <v>1024</v>
      </c>
      <c r="D351" s="228">
        <v>41</v>
      </c>
      <c r="E351" s="228" t="s">
        <v>1025</v>
      </c>
      <c r="F351" s="281">
        <v>0</v>
      </c>
      <c r="G351" s="281">
        <v>0</v>
      </c>
      <c r="H351" s="281">
        <v>0</v>
      </c>
      <c r="I351" s="325">
        <v>3876.76</v>
      </c>
      <c r="J351" s="281">
        <v>0</v>
      </c>
      <c r="K351" s="276"/>
      <c r="L351" s="276"/>
      <c r="S351" s="1"/>
    </row>
    <row r="352" spans="1:19" ht="15.95" customHeight="1" x14ac:dyDescent="0.2">
      <c r="A352" s="51"/>
      <c r="B352" s="51"/>
      <c r="C352" s="232" t="s">
        <v>1026</v>
      </c>
      <c r="D352" s="228">
        <v>41</v>
      </c>
      <c r="E352" s="228" t="s">
        <v>1027</v>
      </c>
      <c r="F352" s="281">
        <v>0</v>
      </c>
      <c r="G352" s="281">
        <v>0</v>
      </c>
      <c r="H352" s="281">
        <v>0</v>
      </c>
      <c r="I352" s="325">
        <v>372</v>
      </c>
      <c r="J352" s="281">
        <v>0</v>
      </c>
      <c r="K352" s="276"/>
      <c r="L352" s="276"/>
      <c r="S352" s="1"/>
    </row>
    <row r="353" spans="1:23" ht="15.95" customHeight="1" x14ac:dyDescent="0.2">
      <c r="A353" s="51"/>
      <c r="B353" s="51"/>
      <c r="C353" s="232" t="s">
        <v>1030</v>
      </c>
      <c r="D353" s="228">
        <v>41</v>
      </c>
      <c r="E353" s="228" t="s">
        <v>1033</v>
      </c>
      <c r="F353" s="281">
        <v>0</v>
      </c>
      <c r="G353" s="281">
        <v>0</v>
      </c>
      <c r="H353" s="281">
        <v>0</v>
      </c>
      <c r="I353" s="325">
        <v>9766.99</v>
      </c>
      <c r="J353" s="281">
        <v>0</v>
      </c>
      <c r="K353" s="276"/>
      <c r="L353" s="276"/>
      <c r="S353" s="1"/>
    </row>
    <row r="354" spans="1:23" ht="15.95" customHeight="1" x14ac:dyDescent="0.2">
      <c r="A354" s="51"/>
      <c r="B354" s="51"/>
      <c r="C354" s="232" t="s">
        <v>1031</v>
      </c>
      <c r="D354" s="228">
        <v>41</v>
      </c>
      <c r="E354" s="228" t="s">
        <v>1032</v>
      </c>
      <c r="F354" s="281">
        <v>0</v>
      </c>
      <c r="G354" s="281">
        <v>0</v>
      </c>
      <c r="H354" s="281">
        <v>0</v>
      </c>
      <c r="I354" s="325">
        <v>257.69</v>
      </c>
      <c r="J354" s="281">
        <v>0</v>
      </c>
      <c r="K354" s="276"/>
      <c r="L354" s="276"/>
      <c r="S354" s="1"/>
    </row>
    <row r="355" spans="1:23" ht="15" customHeight="1" x14ac:dyDescent="0.2">
      <c r="A355" s="57"/>
      <c r="B355" s="109" t="s">
        <v>480</v>
      </c>
      <c r="C355" s="164" t="s">
        <v>74</v>
      </c>
      <c r="D355" s="54">
        <v>41</v>
      </c>
      <c r="E355" s="140" t="s">
        <v>532</v>
      </c>
      <c r="F355" s="281">
        <v>736</v>
      </c>
      <c r="G355" s="281">
        <v>736</v>
      </c>
      <c r="H355" s="281">
        <v>736</v>
      </c>
      <c r="I355" s="325">
        <v>736</v>
      </c>
      <c r="J355" s="281">
        <f t="shared" si="48"/>
        <v>100</v>
      </c>
      <c r="K355" s="9"/>
      <c r="L355" s="9"/>
    </row>
    <row r="356" spans="1:23" ht="15" customHeight="1" x14ac:dyDescent="0.2">
      <c r="A356" s="57"/>
      <c r="B356" s="99"/>
      <c r="C356" s="229" t="s">
        <v>42</v>
      </c>
      <c r="D356" s="54">
        <v>41</v>
      </c>
      <c r="E356" s="224" t="s">
        <v>832</v>
      </c>
      <c r="F356" s="281">
        <v>0</v>
      </c>
      <c r="G356" s="281">
        <v>188</v>
      </c>
      <c r="H356" s="281">
        <v>188</v>
      </c>
      <c r="I356" s="325">
        <v>188.19</v>
      </c>
      <c r="J356" s="281">
        <f t="shared" si="48"/>
        <v>100.10106382978722</v>
      </c>
      <c r="K356" s="9"/>
      <c r="L356" s="9"/>
    </row>
    <row r="357" spans="1:23" ht="15" customHeight="1" x14ac:dyDescent="0.2">
      <c r="A357" s="51"/>
      <c r="B357" s="51"/>
      <c r="C357" s="75">
        <v>632002</v>
      </c>
      <c r="D357" s="51">
        <v>41</v>
      </c>
      <c r="E357" s="224" t="s">
        <v>699</v>
      </c>
      <c r="F357" s="284">
        <v>50</v>
      </c>
      <c r="G357" s="284">
        <v>10</v>
      </c>
      <c r="H357" s="284">
        <v>10</v>
      </c>
      <c r="I357" s="325">
        <v>2.5099999999999998</v>
      </c>
      <c r="J357" s="281">
        <f t="shared" si="48"/>
        <v>25.1</v>
      </c>
      <c r="K357" s="9"/>
      <c r="L357" s="9"/>
    </row>
    <row r="358" spans="1:23" ht="15" customHeight="1" x14ac:dyDescent="0.2">
      <c r="A358" s="57"/>
      <c r="B358" s="54"/>
      <c r="C358" s="236" t="s">
        <v>107</v>
      </c>
      <c r="D358" s="51">
        <v>41</v>
      </c>
      <c r="E358" s="226" t="s">
        <v>833</v>
      </c>
      <c r="F358" s="281">
        <v>0</v>
      </c>
      <c r="G358" s="284">
        <v>178</v>
      </c>
      <c r="H358" s="284">
        <v>178</v>
      </c>
      <c r="I358" s="325">
        <v>177.55</v>
      </c>
      <c r="J358" s="281">
        <f t="shared" si="48"/>
        <v>99.747191011235955</v>
      </c>
      <c r="K358" s="9"/>
      <c r="L358" s="9"/>
    </row>
    <row r="359" spans="1:23" ht="15" customHeight="1" x14ac:dyDescent="0.2">
      <c r="A359" s="98" t="s">
        <v>361</v>
      </c>
      <c r="B359" s="54"/>
      <c r="C359" s="77"/>
      <c r="D359" s="51"/>
      <c r="E359" s="62" t="s">
        <v>63</v>
      </c>
      <c r="F359" s="272">
        <f>SUM(F284:F358)</f>
        <v>126280</v>
      </c>
      <c r="G359" s="272">
        <f t="shared" ref="G359:I359" si="49">SUM(G284:G358)</f>
        <v>105043</v>
      </c>
      <c r="H359" s="272">
        <f t="shared" si="49"/>
        <v>105043</v>
      </c>
      <c r="I359" s="353">
        <f t="shared" si="49"/>
        <v>127009.10000000003</v>
      </c>
      <c r="J359" s="272">
        <f t="shared" si="48"/>
        <v>120.9115314680655</v>
      </c>
      <c r="K359" s="145"/>
      <c r="L359" s="49">
        <f>SUM(F359)</f>
        <v>126280</v>
      </c>
      <c r="M359" s="49">
        <f t="shared" ref="M359:P359" si="50">SUM(G359)</f>
        <v>105043</v>
      </c>
      <c r="N359" s="49">
        <f t="shared" si="50"/>
        <v>105043</v>
      </c>
      <c r="O359" s="49">
        <f t="shared" si="50"/>
        <v>127009.10000000003</v>
      </c>
      <c r="P359" s="49">
        <f t="shared" si="50"/>
        <v>120.9115314680655</v>
      </c>
      <c r="Q359" s="49"/>
      <c r="R359" s="49"/>
      <c r="S359" s="4"/>
      <c r="T359" s="4"/>
      <c r="U359" s="4"/>
      <c r="V359" s="4"/>
      <c r="W359" s="4"/>
    </row>
    <row r="360" spans="1:23" s="10" customFormat="1" ht="15" customHeight="1" x14ac:dyDescent="0.2">
      <c r="A360" s="95" t="s">
        <v>369</v>
      </c>
      <c r="B360" s="95"/>
      <c r="C360" s="105"/>
      <c r="D360" s="100"/>
      <c r="E360" s="100"/>
      <c r="F360" s="311"/>
      <c r="G360" s="311"/>
      <c r="H360" s="311"/>
      <c r="I360" s="50"/>
      <c r="J360" s="311"/>
      <c r="K360" s="9"/>
      <c r="L360" s="9"/>
    </row>
    <row r="361" spans="1:23" s="3" customFormat="1" ht="15" customHeight="1" x14ac:dyDescent="0.2">
      <c r="A361" s="96"/>
      <c r="B361" s="96" t="s">
        <v>370</v>
      </c>
      <c r="C361" s="110"/>
      <c r="D361" s="111"/>
      <c r="E361" s="96"/>
      <c r="F361" s="311"/>
      <c r="G361" s="311"/>
      <c r="H361" s="311"/>
      <c r="I361" s="50"/>
      <c r="J361" s="311"/>
      <c r="K361" s="9"/>
      <c r="L361" s="9"/>
    </row>
    <row r="362" spans="1:23" ht="15" customHeight="1" x14ac:dyDescent="0.2">
      <c r="A362" s="98" t="s">
        <v>371</v>
      </c>
      <c r="B362" s="101" t="s">
        <v>142</v>
      </c>
      <c r="C362" s="78"/>
      <c r="D362" s="63"/>
      <c r="E362" s="63" t="s">
        <v>143</v>
      </c>
      <c r="F362" s="284"/>
      <c r="G362" s="284"/>
      <c r="H362" s="284"/>
      <c r="I362" s="192"/>
      <c r="J362" s="284"/>
      <c r="K362" s="9"/>
      <c r="L362" s="9"/>
    </row>
    <row r="363" spans="1:23" ht="15" customHeight="1" x14ac:dyDescent="0.2">
      <c r="A363" s="51"/>
      <c r="B363" s="51"/>
      <c r="C363" s="75">
        <v>642014</v>
      </c>
      <c r="D363" s="51">
        <v>41</v>
      </c>
      <c r="E363" s="51" t="s">
        <v>580</v>
      </c>
      <c r="F363" s="284">
        <v>1500</v>
      </c>
      <c r="G363" s="284">
        <v>1500</v>
      </c>
      <c r="H363" s="284">
        <v>1500</v>
      </c>
      <c r="I363" s="325">
        <v>870</v>
      </c>
      <c r="J363" s="281">
        <f t="shared" ref="J363:J364" si="51">SUM(I363/H363)*100</f>
        <v>57.999999999999993</v>
      </c>
      <c r="K363" s="9"/>
      <c r="L363" s="9"/>
    </row>
    <row r="364" spans="1:23" ht="15" customHeight="1" x14ac:dyDescent="0.2">
      <c r="A364" s="155" t="s">
        <v>371</v>
      </c>
      <c r="B364" s="51"/>
      <c r="C364" s="75"/>
      <c r="D364" s="51"/>
      <c r="E364" s="56" t="s">
        <v>63</v>
      </c>
      <c r="F364" s="272">
        <f>SUM(F362:F363)</f>
        <v>1500</v>
      </c>
      <c r="G364" s="272">
        <f t="shared" ref="G364:I364" si="52">SUM(G362:G363)</f>
        <v>1500</v>
      </c>
      <c r="H364" s="272">
        <f t="shared" si="52"/>
        <v>1500</v>
      </c>
      <c r="I364" s="353">
        <f t="shared" si="52"/>
        <v>870</v>
      </c>
      <c r="J364" s="272">
        <f t="shared" si="51"/>
        <v>57.999999999999993</v>
      </c>
      <c r="K364" s="145"/>
      <c r="L364" s="49">
        <f>SUM(F364)</f>
        <v>1500</v>
      </c>
      <c r="M364" s="49">
        <f t="shared" ref="M364:P364" si="53">SUM(G364)</f>
        <v>1500</v>
      </c>
      <c r="N364" s="49">
        <f t="shared" si="53"/>
        <v>1500</v>
      </c>
      <c r="O364" s="49">
        <f t="shared" si="53"/>
        <v>870</v>
      </c>
      <c r="P364" s="49">
        <f t="shared" si="53"/>
        <v>57.999999999999993</v>
      </c>
      <c r="Q364" s="49"/>
      <c r="R364" s="49"/>
      <c r="S364" s="4"/>
      <c r="T364" s="4"/>
      <c r="U364" s="4"/>
      <c r="V364" s="4"/>
      <c r="W364" s="4"/>
    </row>
    <row r="365" spans="1:23" s="10" customFormat="1" ht="15.95" customHeight="1" x14ac:dyDescent="0.2">
      <c r="A365" s="64" t="s">
        <v>275</v>
      </c>
      <c r="B365" s="64"/>
      <c r="C365" s="104"/>
      <c r="D365" s="80"/>
      <c r="E365" s="80"/>
      <c r="F365" s="311"/>
      <c r="G365" s="311"/>
      <c r="H365" s="311"/>
      <c r="I365" s="50"/>
      <c r="J365" s="311"/>
      <c r="K365" s="9"/>
      <c r="L365" s="9"/>
    </row>
    <row r="366" spans="1:23" s="3" customFormat="1" ht="15.95" customHeight="1" x14ac:dyDescent="0.2">
      <c r="A366" s="96"/>
      <c r="B366" s="96" t="s">
        <v>372</v>
      </c>
      <c r="C366" s="110"/>
      <c r="D366" s="111"/>
      <c r="E366" s="96"/>
      <c r="F366" s="311"/>
      <c r="G366" s="311"/>
      <c r="H366" s="311"/>
      <c r="I366" s="50"/>
      <c r="J366" s="311"/>
      <c r="K366" s="9"/>
      <c r="L366" s="9"/>
    </row>
    <row r="367" spans="1:23" ht="15.95" customHeight="1" x14ac:dyDescent="0.2">
      <c r="A367" s="57"/>
      <c r="B367" s="101" t="s">
        <v>144</v>
      </c>
      <c r="C367" s="78"/>
      <c r="D367" s="63"/>
      <c r="E367" s="63" t="s">
        <v>145</v>
      </c>
      <c r="F367" s="284"/>
      <c r="G367" s="284"/>
      <c r="H367" s="284"/>
      <c r="I367" s="192"/>
      <c r="J367" s="284"/>
      <c r="K367" s="9"/>
      <c r="L367" s="9"/>
    </row>
    <row r="368" spans="1:23" ht="15.95" customHeight="1" x14ac:dyDescent="0.2">
      <c r="A368" s="51"/>
      <c r="B368" s="65"/>
      <c r="C368" s="162">
        <v>632001</v>
      </c>
      <c r="D368" s="51">
        <v>41</v>
      </c>
      <c r="E368" s="51" t="s">
        <v>513</v>
      </c>
      <c r="F368" s="284">
        <v>6400</v>
      </c>
      <c r="G368" s="284">
        <v>6583</v>
      </c>
      <c r="H368" s="284">
        <v>6583</v>
      </c>
      <c r="I368" s="325">
        <v>6583.09</v>
      </c>
      <c r="J368" s="281">
        <f t="shared" ref="J368:J398" si="54">SUM(I368/H368)*100</f>
        <v>100.00136715783079</v>
      </c>
      <c r="K368" s="9"/>
      <c r="L368" s="9"/>
    </row>
    <row r="369" spans="1:12" ht="15.95" customHeight="1" x14ac:dyDescent="0.2">
      <c r="A369" s="51"/>
      <c r="B369" s="65"/>
      <c r="C369" s="232">
        <v>641012</v>
      </c>
      <c r="D369" s="228">
        <v>41</v>
      </c>
      <c r="E369" s="292" t="s">
        <v>665</v>
      </c>
      <c r="F369" s="284">
        <v>10000</v>
      </c>
      <c r="G369" s="284">
        <v>15000</v>
      </c>
      <c r="H369" s="284">
        <v>15000</v>
      </c>
      <c r="I369" s="325">
        <v>15000</v>
      </c>
      <c r="J369" s="281">
        <f t="shared" si="54"/>
        <v>100</v>
      </c>
      <c r="K369" s="9"/>
      <c r="L369" s="9"/>
    </row>
    <row r="370" spans="1:12" ht="15.95" customHeight="1" x14ac:dyDescent="0.2">
      <c r="A370" s="51"/>
      <c r="B370" s="65"/>
      <c r="C370" s="232" t="s">
        <v>819</v>
      </c>
      <c r="D370" s="228">
        <v>41</v>
      </c>
      <c r="E370" s="298" t="s">
        <v>822</v>
      </c>
      <c r="F370" s="281">
        <v>0</v>
      </c>
      <c r="G370" s="284">
        <v>5185</v>
      </c>
      <c r="H370" s="284">
        <v>5185</v>
      </c>
      <c r="I370" s="325">
        <v>5184.87</v>
      </c>
      <c r="J370" s="281">
        <f t="shared" si="54"/>
        <v>99.997492767598843</v>
      </c>
      <c r="K370" s="9"/>
      <c r="L370" s="9"/>
    </row>
    <row r="371" spans="1:12" ht="15.95" customHeight="1" x14ac:dyDescent="0.2">
      <c r="A371" s="51"/>
      <c r="B371" s="65"/>
      <c r="C371" s="227" t="s">
        <v>820</v>
      </c>
      <c r="D371" s="228">
        <v>41</v>
      </c>
      <c r="E371" s="228" t="s">
        <v>821</v>
      </c>
      <c r="F371" s="281">
        <v>0</v>
      </c>
      <c r="G371" s="284">
        <v>8000</v>
      </c>
      <c r="H371" s="284">
        <v>8000</v>
      </c>
      <c r="I371" s="325">
        <v>8000</v>
      </c>
      <c r="J371" s="281">
        <f t="shared" si="54"/>
        <v>100</v>
      </c>
      <c r="K371" s="9"/>
      <c r="L371" s="9"/>
    </row>
    <row r="372" spans="1:12" ht="15.95" customHeight="1" x14ac:dyDescent="0.2">
      <c r="A372" s="51"/>
      <c r="B372" s="65"/>
      <c r="C372" s="227" t="s">
        <v>823</v>
      </c>
      <c r="D372" s="228">
        <v>41</v>
      </c>
      <c r="E372" s="228" t="s">
        <v>824</v>
      </c>
      <c r="F372" s="281">
        <v>0</v>
      </c>
      <c r="G372" s="284">
        <v>5049</v>
      </c>
      <c r="H372" s="284">
        <v>5049</v>
      </c>
      <c r="I372" s="325">
        <v>5049.4799999999996</v>
      </c>
      <c r="J372" s="281">
        <f t="shared" si="54"/>
        <v>100.00950683303624</v>
      </c>
      <c r="K372" s="9"/>
      <c r="L372" s="9"/>
    </row>
    <row r="373" spans="1:12" ht="15.95" customHeight="1" x14ac:dyDescent="0.2">
      <c r="A373" s="51"/>
      <c r="B373" s="65"/>
      <c r="C373" s="162">
        <v>642002</v>
      </c>
      <c r="D373" s="51">
        <v>41</v>
      </c>
      <c r="E373" s="51" t="s">
        <v>146</v>
      </c>
      <c r="F373" s="284">
        <v>28000</v>
      </c>
      <c r="G373" s="284">
        <v>30000</v>
      </c>
      <c r="H373" s="284">
        <v>30000</v>
      </c>
      <c r="I373" s="325">
        <v>30000</v>
      </c>
      <c r="J373" s="281">
        <f t="shared" si="54"/>
        <v>100</v>
      </c>
      <c r="K373" s="9"/>
      <c r="L373" s="9"/>
    </row>
    <row r="374" spans="1:12" ht="15.95" customHeight="1" x14ac:dyDescent="0.2">
      <c r="A374" s="51"/>
      <c r="B374" s="65"/>
      <c r="C374" s="162">
        <v>642002</v>
      </c>
      <c r="D374" s="51">
        <v>41</v>
      </c>
      <c r="E374" s="51" t="s">
        <v>632</v>
      </c>
      <c r="F374" s="284">
        <v>800</v>
      </c>
      <c r="G374" s="284">
        <v>800</v>
      </c>
      <c r="H374" s="284">
        <v>800</v>
      </c>
      <c r="I374" s="325">
        <v>800</v>
      </c>
      <c r="J374" s="281">
        <f t="shared" si="54"/>
        <v>100</v>
      </c>
      <c r="K374" s="9"/>
      <c r="L374" s="9"/>
    </row>
    <row r="375" spans="1:12" ht="15.95" customHeight="1" x14ac:dyDescent="0.2">
      <c r="A375" s="51"/>
      <c r="B375" s="65"/>
      <c r="C375" s="162">
        <v>642007</v>
      </c>
      <c r="D375" s="51">
        <v>41</v>
      </c>
      <c r="E375" s="51" t="s">
        <v>645</v>
      </c>
      <c r="F375" s="284">
        <v>6000</v>
      </c>
      <c r="G375" s="284">
        <v>6000</v>
      </c>
      <c r="H375" s="284">
        <v>6000</v>
      </c>
      <c r="I375" s="325">
        <v>6000</v>
      </c>
      <c r="J375" s="281">
        <f t="shared" si="54"/>
        <v>100</v>
      </c>
      <c r="K375" s="9"/>
      <c r="L375" s="9"/>
    </row>
    <row r="376" spans="1:12" ht="15.95" customHeight="1" x14ac:dyDescent="0.2">
      <c r="A376" s="51"/>
      <c r="B376" s="65"/>
      <c r="C376" s="162" t="s">
        <v>510</v>
      </c>
      <c r="D376" s="51">
        <v>41</v>
      </c>
      <c r="E376" s="51" t="s">
        <v>511</v>
      </c>
      <c r="F376" s="284">
        <v>21000</v>
      </c>
      <c r="G376" s="284">
        <v>19000</v>
      </c>
      <c r="H376" s="284">
        <v>19000</v>
      </c>
      <c r="I376" s="325">
        <v>19000</v>
      </c>
      <c r="J376" s="281">
        <f t="shared" si="54"/>
        <v>100</v>
      </c>
      <c r="K376" s="9"/>
      <c r="L376" s="9"/>
    </row>
    <row r="377" spans="1:12" ht="15.95" customHeight="1" x14ac:dyDescent="0.2">
      <c r="A377" s="51"/>
      <c r="B377" s="65"/>
      <c r="C377" s="162" t="s">
        <v>41</v>
      </c>
      <c r="D377" s="51">
        <v>41</v>
      </c>
      <c r="E377" s="51" t="s">
        <v>446</v>
      </c>
      <c r="F377" s="284">
        <v>1120</v>
      </c>
      <c r="G377" s="284">
        <v>1120</v>
      </c>
      <c r="H377" s="284">
        <v>1120</v>
      </c>
      <c r="I377" s="325">
        <v>1259.31</v>
      </c>
      <c r="J377" s="281">
        <f t="shared" si="54"/>
        <v>112.43839285714286</v>
      </c>
      <c r="K377" s="9"/>
      <c r="L377" s="9"/>
    </row>
    <row r="378" spans="1:12" ht="15.95" customHeight="1" x14ac:dyDescent="0.2">
      <c r="A378" s="51"/>
      <c r="B378" s="51"/>
      <c r="C378" s="162">
        <v>631001</v>
      </c>
      <c r="D378" s="51">
        <v>41</v>
      </c>
      <c r="E378" s="51" t="s">
        <v>5</v>
      </c>
      <c r="F378" s="284">
        <v>1000</v>
      </c>
      <c r="G378" s="284">
        <v>428</v>
      </c>
      <c r="H378" s="284">
        <v>428</v>
      </c>
      <c r="I378" s="325">
        <v>513</v>
      </c>
      <c r="J378" s="281">
        <f t="shared" si="54"/>
        <v>119.85981308411215</v>
      </c>
      <c r="K378" s="9"/>
      <c r="L378" s="9"/>
    </row>
    <row r="379" spans="1:12" ht="15.95" customHeight="1" x14ac:dyDescent="0.2">
      <c r="A379" s="51"/>
      <c r="B379" s="51"/>
      <c r="C379" s="162">
        <v>633010</v>
      </c>
      <c r="D379" s="51">
        <v>41</v>
      </c>
      <c r="E379" s="224" t="s">
        <v>953</v>
      </c>
      <c r="F379" s="281">
        <v>0</v>
      </c>
      <c r="G379" s="284">
        <v>299</v>
      </c>
      <c r="H379" s="284">
        <v>299</v>
      </c>
      <c r="I379" s="325">
        <v>299</v>
      </c>
      <c r="J379" s="281">
        <f t="shared" si="54"/>
        <v>100</v>
      </c>
      <c r="K379" s="9"/>
      <c r="L379" s="9"/>
    </row>
    <row r="380" spans="1:12" ht="15.95" customHeight="1" x14ac:dyDescent="0.2">
      <c r="A380" s="51"/>
      <c r="B380" s="51"/>
      <c r="C380" s="162">
        <v>636001</v>
      </c>
      <c r="D380" s="51">
        <v>41</v>
      </c>
      <c r="E380" s="224" t="s">
        <v>955</v>
      </c>
      <c r="F380" s="281">
        <v>0</v>
      </c>
      <c r="G380" s="284">
        <v>280</v>
      </c>
      <c r="H380" s="284">
        <v>280</v>
      </c>
      <c r="I380" s="325">
        <v>280</v>
      </c>
      <c r="J380" s="281">
        <f t="shared" si="54"/>
        <v>100</v>
      </c>
      <c r="K380" s="9"/>
      <c r="L380" s="9"/>
    </row>
    <row r="381" spans="1:12" ht="15.95" customHeight="1" x14ac:dyDescent="0.2">
      <c r="A381" s="51"/>
      <c r="B381" s="51"/>
      <c r="C381" s="162" t="s">
        <v>222</v>
      </c>
      <c r="D381" s="51">
        <v>41</v>
      </c>
      <c r="E381" s="51" t="s">
        <v>242</v>
      </c>
      <c r="F381" s="284">
        <v>5000</v>
      </c>
      <c r="G381" s="284">
        <v>318</v>
      </c>
      <c r="H381" s="284">
        <v>318</v>
      </c>
      <c r="I381" s="325">
        <v>206.6</v>
      </c>
      <c r="J381" s="281">
        <f t="shared" si="54"/>
        <v>64.968553459119491</v>
      </c>
      <c r="K381" s="275"/>
      <c r="L381" s="275"/>
    </row>
    <row r="382" spans="1:12" ht="15.95" customHeight="1" x14ac:dyDescent="0.2">
      <c r="A382" s="51"/>
      <c r="B382" s="51"/>
      <c r="C382" s="162">
        <v>636001</v>
      </c>
      <c r="D382" s="51">
        <v>41</v>
      </c>
      <c r="E382" s="51" t="s">
        <v>623</v>
      </c>
      <c r="F382" s="281">
        <v>0</v>
      </c>
      <c r="G382" s="284">
        <v>2020</v>
      </c>
      <c r="H382" s="284">
        <v>2020</v>
      </c>
      <c r="I382" s="325">
        <v>2020.3</v>
      </c>
      <c r="J382" s="281">
        <f t="shared" si="54"/>
        <v>100.0148514851485</v>
      </c>
      <c r="K382" s="9"/>
      <c r="L382" s="9"/>
    </row>
    <row r="383" spans="1:12" ht="15.95" customHeight="1" x14ac:dyDescent="0.2">
      <c r="A383" s="51"/>
      <c r="B383" s="51"/>
      <c r="C383" s="162" t="s">
        <v>42</v>
      </c>
      <c r="D383" s="51">
        <v>41</v>
      </c>
      <c r="E383" s="51" t="s">
        <v>563</v>
      </c>
      <c r="F383" s="281">
        <v>0</v>
      </c>
      <c r="G383" s="284">
        <v>5000</v>
      </c>
      <c r="H383" s="284">
        <v>5000</v>
      </c>
      <c r="I383" s="325">
        <v>5116.2700000000004</v>
      </c>
      <c r="J383" s="281">
        <f t="shared" si="54"/>
        <v>102.32540000000002</v>
      </c>
      <c r="K383" s="9"/>
      <c r="L383" s="9"/>
    </row>
    <row r="384" spans="1:12" ht="15.95" customHeight="1" x14ac:dyDescent="0.2">
      <c r="A384" s="51"/>
      <c r="B384" s="51"/>
      <c r="C384" s="162" t="s">
        <v>458</v>
      </c>
      <c r="D384" s="51">
        <v>41</v>
      </c>
      <c r="E384" s="51" t="s">
        <v>566</v>
      </c>
      <c r="F384" s="284">
        <v>420</v>
      </c>
      <c r="G384" s="284">
        <v>82</v>
      </c>
      <c r="H384" s="284">
        <v>82</v>
      </c>
      <c r="I384" s="325">
        <v>152.16999999999999</v>
      </c>
      <c r="J384" s="281">
        <f t="shared" si="54"/>
        <v>185.57317073170731</v>
      </c>
      <c r="K384" s="9"/>
      <c r="L384" s="9"/>
    </row>
    <row r="385" spans="1:23" ht="15.95" customHeight="1" x14ac:dyDescent="0.2">
      <c r="A385" s="51"/>
      <c r="B385" s="51"/>
      <c r="C385" s="162">
        <v>637002</v>
      </c>
      <c r="D385" s="51">
        <v>41</v>
      </c>
      <c r="E385" s="224" t="s">
        <v>726</v>
      </c>
      <c r="F385" s="284">
        <v>1000</v>
      </c>
      <c r="G385" s="284">
        <v>0</v>
      </c>
      <c r="H385" s="284">
        <v>0</v>
      </c>
      <c r="I385" s="325">
        <v>0</v>
      </c>
      <c r="J385" s="281">
        <v>0</v>
      </c>
      <c r="K385" s="9"/>
      <c r="L385" s="9"/>
    </row>
    <row r="386" spans="1:23" ht="15.95" customHeight="1" x14ac:dyDescent="0.2">
      <c r="A386" s="51"/>
      <c r="B386" s="51"/>
      <c r="C386" s="162" t="s">
        <v>165</v>
      </c>
      <c r="D386" s="51">
        <v>41</v>
      </c>
      <c r="E386" s="51" t="s">
        <v>579</v>
      </c>
      <c r="F386" s="284">
        <v>360</v>
      </c>
      <c r="G386" s="284">
        <v>360</v>
      </c>
      <c r="H386" s="284">
        <v>360</v>
      </c>
      <c r="I386" s="325">
        <v>450</v>
      </c>
      <c r="J386" s="281">
        <f t="shared" si="54"/>
        <v>125</v>
      </c>
      <c r="K386" s="9"/>
      <c r="L386" s="9"/>
    </row>
    <row r="387" spans="1:23" ht="15.95" customHeight="1" x14ac:dyDescent="0.2">
      <c r="A387" s="51"/>
      <c r="B387" s="51"/>
      <c r="C387" s="225" t="s">
        <v>817</v>
      </c>
      <c r="D387" s="51">
        <v>41</v>
      </c>
      <c r="E387" s="224" t="s">
        <v>818</v>
      </c>
      <c r="F387" s="297">
        <v>0</v>
      </c>
      <c r="G387" s="297">
        <v>560</v>
      </c>
      <c r="H387" s="297">
        <v>560</v>
      </c>
      <c r="I387" s="325">
        <v>559.72</v>
      </c>
      <c r="J387" s="281">
        <f t="shared" si="54"/>
        <v>99.95</v>
      </c>
      <c r="K387" s="9"/>
      <c r="L387" s="9"/>
    </row>
    <row r="388" spans="1:23" ht="15.95" customHeight="1" x14ac:dyDescent="0.2">
      <c r="A388" s="51"/>
      <c r="B388" s="51"/>
      <c r="C388" s="232" t="s">
        <v>458</v>
      </c>
      <c r="D388" s="228">
        <v>41</v>
      </c>
      <c r="E388" s="228" t="s">
        <v>666</v>
      </c>
      <c r="F388" s="288">
        <v>427</v>
      </c>
      <c r="G388" s="288">
        <v>0</v>
      </c>
      <c r="H388" s="288">
        <v>0</v>
      </c>
      <c r="I388" s="325">
        <v>0</v>
      </c>
      <c r="J388" s="281">
        <v>0</v>
      </c>
      <c r="K388" s="9"/>
      <c r="L388" s="9"/>
    </row>
    <row r="389" spans="1:23" ht="15.95" customHeight="1" x14ac:dyDescent="0.2">
      <c r="A389" s="51"/>
      <c r="B389" s="51"/>
      <c r="C389" s="232">
        <v>633006</v>
      </c>
      <c r="D389" s="228">
        <v>41</v>
      </c>
      <c r="E389" s="228" t="s">
        <v>725</v>
      </c>
      <c r="F389" s="288">
        <v>0</v>
      </c>
      <c r="G389" s="288">
        <v>100</v>
      </c>
      <c r="H389" s="288">
        <v>100</v>
      </c>
      <c r="I389" s="325">
        <v>99.69</v>
      </c>
      <c r="J389" s="281">
        <f t="shared" si="54"/>
        <v>99.69</v>
      </c>
      <c r="K389" s="9"/>
      <c r="L389" s="9"/>
    </row>
    <row r="390" spans="1:23" ht="15.95" customHeight="1" x14ac:dyDescent="0.2">
      <c r="A390" s="51"/>
      <c r="B390" s="51"/>
      <c r="C390" s="162">
        <v>633006</v>
      </c>
      <c r="D390" s="51">
        <v>41</v>
      </c>
      <c r="E390" s="51" t="s">
        <v>649</v>
      </c>
      <c r="F390" s="281">
        <v>1300</v>
      </c>
      <c r="G390" s="281">
        <v>25</v>
      </c>
      <c r="H390" s="281">
        <v>25</v>
      </c>
      <c r="I390" s="325">
        <v>24.01</v>
      </c>
      <c r="J390" s="281">
        <f t="shared" si="54"/>
        <v>96.04</v>
      </c>
      <c r="K390" s="9"/>
      <c r="L390" s="9"/>
    </row>
    <row r="391" spans="1:23" ht="15.95" customHeight="1" x14ac:dyDescent="0.2">
      <c r="A391" s="54"/>
      <c r="B391" s="54"/>
      <c r="C391" s="164">
        <v>633006</v>
      </c>
      <c r="D391" s="54">
        <v>41</v>
      </c>
      <c r="E391" s="51" t="s">
        <v>624</v>
      </c>
      <c r="F391" s="281">
        <v>28</v>
      </c>
      <c r="G391" s="281">
        <v>28</v>
      </c>
      <c r="H391" s="281">
        <v>28</v>
      </c>
      <c r="I391" s="325">
        <v>0</v>
      </c>
      <c r="J391" s="281">
        <f t="shared" si="54"/>
        <v>0</v>
      </c>
      <c r="K391" s="276"/>
      <c r="L391" s="276"/>
    </row>
    <row r="392" spans="1:23" ht="15.95" customHeight="1" x14ac:dyDescent="0.2">
      <c r="A392" s="51"/>
      <c r="B392" s="51"/>
      <c r="C392" s="162" t="s">
        <v>564</v>
      </c>
      <c r="D392" s="51">
        <v>41</v>
      </c>
      <c r="E392" s="51" t="s">
        <v>565</v>
      </c>
      <c r="F392" s="250">
        <v>130</v>
      </c>
      <c r="G392" s="250">
        <v>130</v>
      </c>
      <c r="H392" s="250">
        <v>130</v>
      </c>
      <c r="I392" s="325">
        <v>72.34</v>
      </c>
      <c r="J392" s="281">
        <f t="shared" si="54"/>
        <v>55.646153846153844</v>
      </c>
      <c r="K392" s="9"/>
      <c r="L392" s="9"/>
    </row>
    <row r="393" spans="1:23" ht="15.95" customHeight="1" x14ac:dyDescent="0.2">
      <c r="A393" s="54"/>
      <c r="B393" s="54"/>
      <c r="C393" s="77">
        <v>637004</v>
      </c>
      <c r="D393" s="54">
        <v>41</v>
      </c>
      <c r="E393" s="51" t="s">
        <v>581</v>
      </c>
      <c r="F393" s="250">
        <v>1900</v>
      </c>
      <c r="G393" s="250">
        <v>0</v>
      </c>
      <c r="H393" s="250">
        <v>0</v>
      </c>
      <c r="I393" s="325">
        <v>0</v>
      </c>
      <c r="J393" s="281">
        <v>0</v>
      </c>
      <c r="K393" s="276"/>
      <c r="L393" s="276"/>
    </row>
    <row r="394" spans="1:23" ht="15.95" customHeight="1" x14ac:dyDescent="0.2">
      <c r="A394" s="54"/>
      <c r="B394" s="54"/>
      <c r="C394" s="77">
        <v>635006</v>
      </c>
      <c r="D394" s="54">
        <v>41</v>
      </c>
      <c r="E394" s="224" t="s">
        <v>954</v>
      </c>
      <c r="F394" s="250">
        <v>0</v>
      </c>
      <c r="G394" s="250">
        <v>331</v>
      </c>
      <c r="H394" s="250">
        <v>331</v>
      </c>
      <c r="I394" s="325">
        <v>330.96</v>
      </c>
      <c r="J394" s="281">
        <f t="shared" si="54"/>
        <v>99.98791540785497</v>
      </c>
      <c r="K394" s="276"/>
      <c r="L394" s="276"/>
    </row>
    <row r="395" spans="1:23" ht="15.95" customHeight="1" x14ac:dyDescent="0.2">
      <c r="A395" s="54"/>
      <c r="B395" s="54"/>
      <c r="C395" s="77">
        <v>633010</v>
      </c>
      <c r="D395" s="54">
        <v>41</v>
      </c>
      <c r="E395" s="224" t="s">
        <v>727</v>
      </c>
      <c r="F395" s="289">
        <v>385</v>
      </c>
      <c r="G395" s="289">
        <v>385</v>
      </c>
      <c r="H395" s="289">
        <v>385</v>
      </c>
      <c r="I395" s="325">
        <v>0</v>
      </c>
      <c r="J395" s="281">
        <f t="shared" si="54"/>
        <v>0</v>
      </c>
      <c r="K395" s="276"/>
      <c r="L395" s="276"/>
    </row>
    <row r="396" spans="1:23" ht="15.95" customHeight="1" x14ac:dyDescent="0.2">
      <c r="A396" s="54"/>
      <c r="B396" s="54"/>
      <c r="C396" s="236" t="s">
        <v>905</v>
      </c>
      <c r="D396" s="54">
        <v>41</v>
      </c>
      <c r="E396" s="224" t="s">
        <v>906</v>
      </c>
      <c r="F396" s="284">
        <v>0</v>
      </c>
      <c r="G396" s="284">
        <v>700</v>
      </c>
      <c r="H396" s="284">
        <v>700</v>
      </c>
      <c r="I396" s="325">
        <v>700</v>
      </c>
      <c r="J396" s="281">
        <f t="shared" si="54"/>
        <v>100</v>
      </c>
      <c r="K396" s="276"/>
      <c r="L396" s="276"/>
    </row>
    <row r="397" spans="1:23" ht="15.95" customHeight="1" x14ac:dyDescent="0.2">
      <c r="A397" s="54"/>
      <c r="B397" s="54"/>
      <c r="C397" s="236" t="s">
        <v>45</v>
      </c>
      <c r="D397" s="54">
        <v>41</v>
      </c>
      <c r="E397" s="224" t="s">
        <v>952</v>
      </c>
      <c r="F397" s="284">
        <v>0</v>
      </c>
      <c r="G397" s="284">
        <v>131</v>
      </c>
      <c r="H397" s="284">
        <v>131</v>
      </c>
      <c r="I397" s="325">
        <v>131.19999999999999</v>
      </c>
      <c r="J397" s="281">
        <f t="shared" si="54"/>
        <v>100.15267175572518</v>
      </c>
      <c r="K397" s="276"/>
      <c r="L397" s="276"/>
    </row>
    <row r="398" spans="1:23" ht="15.95" customHeight="1" x14ac:dyDescent="0.2">
      <c r="A398" s="155" t="s">
        <v>373</v>
      </c>
      <c r="B398" s="51"/>
      <c r="C398" s="75"/>
      <c r="D398" s="51"/>
      <c r="E398" s="56" t="s">
        <v>63</v>
      </c>
      <c r="F398" s="282">
        <f>SUM(F367:F397)</f>
        <v>85270</v>
      </c>
      <c r="G398" s="282">
        <f t="shared" ref="G398:I398" si="55">SUM(G367:G397)</f>
        <v>107914</v>
      </c>
      <c r="H398" s="282">
        <f t="shared" si="55"/>
        <v>107914</v>
      </c>
      <c r="I398" s="313">
        <f t="shared" si="55"/>
        <v>107832.01000000001</v>
      </c>
      <c r="J398" s="272">
        <f t="shared" si="54"/>
        <v>99.924022832996656</v>
      </c>
      <c r="K398" s="145"/>
      <c r="L398" s="49">
        <f>SUM(F398)</f>
        <v>85270</v>
      </c>
      <c r="M398" s="49">
        <f t="shared" ref="M398:P398" si="56">SUM(G398)</f>
        <v>107914</v>
      </c>
      <c r="N398" s="49">
        <f t="shared" si="56"/>
        <v>107914</v>
      </c>
      <c r="O398" s="49">
        <f t="shared" si="56"/>
        <v>107832.01000000001</v>
      </c>
      <c r="P398" s="49">
        <f t="shared" si="56"/>
        <v>99.924022832996656</v>
      </c>
      <c r="Q398" s="49"/>
      <c r="R398" s="49"/>
      <c r="S398" s="4"/>
      <c r="T398" s="4"/>
      <c r="U398" s="4"/>
      <c r="V398" s="4"/>
      <c r="W398" s="4"/>
    </row>
    <row r="399" spans="1:23" s="10" customFormat="1" ht="15.95" customHeight="1" x14ac:dyDescent="0.2">
      <c r="A399" s="95" t="s">
        <v>275</v>
      </c>
      <c r="B399" s="64"/>
      <c r="C399" s="104"/>
      <c r="D399" s="80"/>
      <c r="E399" s="80"/>
      <c r="F399" s="7"/>
      <c r="G399" s="7"/>
      <c r="H399" s="7"/>
      <c r="I399" s="50"/>
      <c r="J399" s="7"/>
      <c r="K399" s="9"/>
      <c r="L399" s="9"/>
    </row>
    <row r="400" spans="1:23" s="3" customFormat="1" ht="15.95" customHeight="1" x14ac:dyDescent="0.2">
      <c r="A400" s="96"/>
      <c r="B400" s="96" t="s">
        <v>374</v>
      </c>
      <c r="C400" s="110"/>
      <c r="D400" s="111"/>
      <c r="E400" s="96"/>
      <c r="F400" s="283"/>
      <c r="G400" s="283"/>
      <c r="H400" s="283"/>
      <c r="I400" s="50"/>
      <c r="J400" s="283"/>
      <c r="K400" s="9"/>
      <c r="L400" s="9"/>
    </row>
    <row r="401" spans="1:12" ht="15" customHeight="1" x14ac:dyDescent="0.2">
      <c r="A401" s="57"/>
      <c r="B401" s="101" t="s">
        <v>147</v>
      </c>
      <c r="C401" s="78"/>
      <c r="D401" s="63"/>
      <c r="E401" s="63" t="s">
        <v>148</v>
      </c>
      <c r="F401" s="281"/>
      <c r="G401" s="281"/>
      <c r="H401" s="281"/>
      <c r="I401" s="192"/>
      <c r="J401" s="281"/>
      <c r="K401" s="9"/>
      <c r="L401" s="9"/>
    </row>
    <row r="402" spans="1:12" ht="15" customHeight="1" x14ac:dyDescent="0.2">
      <c r="A402" s="155" t="s">
        <v>375</v>
      </c>
      <c r="B402" s="65"/>
      <c r="C402" s="75">
        <v>632001</v>
      </c>
      <c r="D402" s="51">
        <v>41</v>
      </c>
      <c r="E402" s="51" t="s">
        <v>448</v>
      </c>
      <c r="F402" s="281">
        <v>600</v>
      </c>
      <c r="G402" s="281">
        <v>400</v>
      </c>
      <c r="H402" s="281">
        <v>400</v>
      </c>
      <c r="I402" s="325">
        <v>313.33999999999997</v>
      </c>
      <c r="J402" s="281">
        <f t="shared" ref="J402:J436" si="57">SUM(I402/H402)*100</f>
        <v>78.334999999999994</v>
      </c>
      <c r="K402" s="9"/>
      <c r="L402" s="9"/>
    </row>
    <row r="403" spans="1:12" ht="15" customHeight="1" x14ac:dyDescent="0.2">
      <c r="A403" s="94"/>
      <c r="B403" s="65"/>
      <c r="C403" s="75">
        <v>635006</v>
      </c>
      <c r="D403" s="51">
        <v>41</v>
      </c>
      <c r="E403" s="51" t="s">
        <v>447</v>
      </c>
      <c r="F403" s="250">
        <v>500</v>
      </c>
      <c r="G403" s="250">
        <v>500</v>
      </c>
      <c r="H403" s="250">
        <v>500</v>
      </c>
      <c r="I403" s="325">
        <v>0</v>
      </c>
      <c r="J403" s="281">
        <f t="shared" si="57"/>
        <v>0</v>
      </c>
      <c r="K403" s="9"/>
      <c r="L403" s="9"/>
    </row>
    <row r="404" spans="1:12" ht="15" customHeight="1" x14ac:dyDescent="0.2">
      <c r="A404" s="94"/>
      <c r="B404" s="65"/>
      <c r="C404" s="75">
        <v>637004</v>
      </c>
      <c r="D404" s="51">
        <v>41</v>
      </c>
      <c r="E404" s="224" t="s">
        <v>966</v>
      </c>
      <c r="F404" s="250">
        <v>0</v>
      </c>
      <c r="G404" s="250">
        <v>217</v>
      </c>
      <c r="H404" s="250">
        <v>217</v>
      </c>
      <c r="I404" s="325">
        <v>216.61</v>
      </c>
      <c r="J404" s="281">
        <f t="shared" si="57"/>
        <v>99.820276497695858</v>
      </c>
      <c r="K404" s="9"/>
      <c r="L404" s="9"/>
    </row>
    <row r="405" spans="1:12" ht="15" customHeight="1" x14ac:dyDescent="0.2">
      <c r="A405" s="94"/>
      <c r="B405" s="65"/>
      <c r="C405" s="234" t="s">
        <v>107</v>
      </c>
      <c r="D405" s="51">
        <v>41</v>
      </c>
      <c r="E405" s="224" t="s">
        <v>975</v>
      </c>
      <c r="F405" s="250">
        <v>200</v>
      </c>
      <c r="G405" s="250">
        <v>200</v>
      </c>
      <c r="H405" s="250">
        <v>200</v>
      </c>
      <c r="I405" s="325">
        <v>96</v>
      </c>
      <c r="J405" s="281">
        <f t="shared" si="57"/>
        <v>48</v>
      </c>
      <c r="K405" s="9"/>
      <c r="L405" s="9"/>
    </row>
    <row r="406" spans="1:12" ht="15" customHeight="1" x14ac:dyDescent="0.2">
      <c r="A406" s="94"/>
      <c r="B406" s="65"/>
      <c r="C406" s="162" t="s">
        <v>43</v>
      </c>
      <c r="D406" s="51">
        <v>41</v>
      </c>
      <c r="E406" s="224" t="s">
        <v>808</v>
      </c>
      <c r="F406" s="284">
        <v>200</v>
      </c>
      <c r="G406" s="284">
        <v>200</v>
      </c>
      <c r="H406" s="284">
        <v>200</v>
      </c>
      <c r="I406" s="325">
        <v>156.83000000000001</v>
      </c>
      <c r="J406" s="281">
        <f t="shared" si="57"/>
        <v>78.415000000000006</v>
      </c>
      <c r="K406" s="9"/>
      <c r="L406" s="9"/>
    </row>
    <row r="407" spans="1:12" ht="15" customHeight="1" x14ac:dyDescent="0.2">
      <c r="A407" s="94"/>
      <c r="B407" s="65"/>
      <c r="C407" s="162" t="s">
        <v>93</v>
      </c>
      <c r="D407" s="51">
        <v>41</v>
      </c>
      <c r="E407" s="51" t="s">
        <v>567</v>
      </c>
      <c r="F407" s="281">
        <v>3593</v>
      </c>
      <c r="G407" s="281">
        <v>4100</v>
      </c>
      <c r="H407" s="281">
        <v>4100</v>
      </c>
      <c r="I407" s="325">
        <v>4042.51</v>
      </c>
      <c r="J407" s="281">
        <f t="shared" si="57"/>
        <v>98.597804878048791</v>
      </c>
      <c r="K407" s="9"/>
      <c r="L407" s="9"/>
    </row>
    <row r="408" spans="1:12" ht="15" customHeight="1" x14ac:dyDescent="0.2">
      <c r="A408" s="94"/>
      <c r="B408" s="65"/>
      <c r="C408" s="162" t="s">
        <v>490</v>
      </c>
      <c r="D408" s="51">
        <v>41</v>
      </c>
      <c r="E408" s="51" t="s">
        <v>568</v>
      </c>
      <c r="F408" s="281">
        <v>320</v>
      </c>
      <c r="G408" s="281">
        <v>465</v>
      </c>
      <c r="H408" s="281">
        <v>465</v>
      </c>
      <c r="I408" s="325">
        <v>584.77</v>
      </c>
      <c r="J408" s="281">
        <f t="shared" si="57"/>
        <v>125.75698924731182</v>
      </c>
      <c r="K408" s="9"/>
      <c r="L408" s="9"/>
    </row>
    <row r="409" spans="1:12" ht="15" customHeight="1" x14ac:dyDescent="0.2">
      <c r="A409" s="94"/>
      <c r="B409" s="65"/>
      <c r="C409" s="225" t="s">
        <v>694</v>
      </c>
      <c r="D409" s="51">
        <v>41</v>
      </c>
      <c r="E409" s="224" t="s">
        <v>983</v>
      </c>
      <c r="F409" s="250">
        <v>500</v>
      </c>
      <c r="G409" s="250">
        <v>500</v>
      </c>
      <c r="H409" s="250">
        <v>500</v>
      </c>
      <c r="I409" s="325">
        <v>0</v>
      </c>
      <c r="J409" s="281">
        <f t="shared" si="57"/>
        <v>0</v>
      </c>
      <c r="K409" s="9"/>
      <c r="L409" s="9"/>
    </row>
    <row r="410" spans="1:12" ht="15" customHeight="1" x14ac:dyDescent="0.2">
      <c r="A410" s="94"/>
      <c r="B410" s="65"/>
      <c r="C410" s="225" t="s">
        <v>695</v>
      </c>
      <c r="D410" s="51">
        <v>41</v>
      </c>
      <c r="E410" s="224" t="s">
        <v>958</v>
      </c>
      <c r="F410" s="250">
        <v>0</v>
      </c>
      <c r="G410" s="250">
        <v>183</v>
      </c>
      <c r="H410" s="250">
        <v>183</v>
      </c>
      <c r="I410" s="325">
        <v>488.17</v>
      </c>
      <c r="J410" s="281">
        <f t="shared" si="57"/>
        <v>266.75956284153006</v>
      </c>
      <c r="K410" s="9"/>
      <c r="L410" s="9"/>
    </row>
    <row r="411" spans="1:12" ht="15" customHeight="1" x14ac:dyDescent="0.2">
      <c r="A411" s="94"/>
      <c r="B411" s="65"/>
      <c r="C411" s="225" t="s">
        <v>728</v>
      </c>
      <c r="D411" s="51">
        <v>41</v>
      </c>
      <c r="E411" s="224" t="s">
        <v>959</v>
      </c>
      <c r="F411" s="250">
        <v>0</v>
      </c>
      <c r="G411" s="250">
        <v>896</v>
      </c>
      <c r="H411" s="250">
        <v>896</v>
      </c>
      <c r="I411" s="325">
        <v>896.28</v>
      </c>
      <c r="J411" s="281">
        <f t="shared" si="57"/>
        <v>100.03125</v>
      </c>
      <c r="K411" s="9"/>
      <c r="L411" s="9"/>
    </row>
    <row r="412" spans="1:12" ht="15" customHeight="1" x14ac:dyDescent="0.2">
      <c r="A412" s="94"/>
      <c r="B412" s="65"/>
      <c r="C412" s="225" t="s">
        <v>45</v>
      </c>
      <c r="D412" s="51">
        <v>41</v>
      </c>
      <c r="E412" s="224" t="s">
        <v>960</v>
      </c>
      <c r="F412" s="250">
        <v>0</v>
      </c>
      <c r="G412" s="250">
        <v>8963</v>
      </c>
      <c r="H412" s="250">
        <v>8963</v>
      </c>
      <c r="I412" s="325">
        <v>9019.16</v>
      </c>
      <c r="J412" s="281">
        <f t="shared" si="57"/>
        <v>100.62657592323998</v>
      </c>
      <c r="K412" s="9"/>
      <c r="L412" s="9"/>
    </row>
    <row r="413" spans="1:12" ht="15" customHeight="1" x14ac:dyDescent="0.2">
      <c r="A413" s="94"/>
      <c r="B413" s="65"/>
      <c r="C413" s="162">
        <v>634004</v>
      </c>
      <c r="D413" s="51">
        <v>41</v>
      </c>
      <c r="E413" s="51" t="s">
        <v>491</v>
      </c>
      <c r="F413" s="250">
        <v>367</v>
      </c>
      <c r="G413" s="250">
        <v>367</v>
      </c>
      <c r="H413" s="250">
        <v>367</v>
      </c>
      <c r="I413" s="325">
        <v>285.60000000000002</v>
      </c>
      <c r="J413" s="281">
        <f t="shared" si="57"/>
        <v>77.820163487738427</v>
      </c>
      <c r="K413" s="9"/>
      <c r="L413" s="9"/>
    </row>
    <row r="414" spans="1:12" ht="15" customHeight="1" x14ac:dyDescent="0.2">
      <c r="A414" s="94"/>
      <c r="B414" s="65"/>
      <c r="C414" s="162">
        <v>637005</v>
      </c>
      <c r="D414" s="51">
        <v>41</v>
      </c>
      <c r="E414" s="244" t="s">
        <v>641</v>
      </c>
      <c r="F414" s="250">
        <v>20000</v>
      </c>
      <c r="G414" s="250">
        <v>18000</v>
      </c>
      <c r="H414" s="250">
        <v>18000</v>
      </c>
      <c r="I414" s="325">
        <v>15394.71</v>
      </c>
      <c r="J414" s="281">
        <f t="shared" si="57"/>
        <v>85.526166666666654</v>
      </c>
      <c r="K414" s="9"/>
      <c r="L414" s="9"/>
    </row>
    <row r="415" spans="1:12" ht="15" customHeight="1" x14ac:dyDescent="0.2">
      <c r="A415" s="94"/>
      <c r="B415" s="65"/>
      <c r="C415" s="162">
        <v>637004</v>
      </c>
      <c r="D415" s="51">
        <v>41</v>
      </c>
      <c r="E415" s="224" t="s">
        <v>1046</v>
      </c>
      <c r="F415" s="250">
        <v>0</v>
      </c>
      <c r="G415" s="250">
        <v>0</v>
      </c>
      <c r="H415" s="250">
        <v>0</v>
      </c>
      <c r="I415" s="325">
        <v>5458.67</v>
      </c>
      <c r="J415" s="281">
        <v>0</v>
      </c>
      <c r="K415" s="9"/>
      <c r="L415" s="9"/>
    </row>
    <row r="416" spans="1:12" ht="15" customHeight="1" x14ac:dyDescent="0.2">
      <c r="A416" s="94"/>
      <c r="B416" s="65"/>
      <c r="C416" s="162" t="s">
        <v>41</v>
      </c>
      <c r="D416" s="51">
        <v>41</v>
      </c>
      <c r="E416" s="51" t="s">
        <v>149</v>
      </c>
      <c r="F416" s="250">
        <v>4000</v>
      </c>
      <c r="G416" s="250">
        <v>4000</v>
      </c>
      <c r="H416" s="250">
        <v>4000</v>
      </c>
      <c r="I416" s="325">
        <v>3930.75</v>
      </c>
      <c r="J416" s="281">
        <f t="shared" si="57"/>
        <v>98.268750000000011</v>
      </c>
      <c r="K416" s="9"/>
      <c r="L416" s="9"/>
    </row>
    <row r="417" spans="1:12" ht="15" customHeight="1" x14ac:dyDescent="0.2">
      <c r="A417" s="107"/>
      <c r="B417" s="99"/>
      <c r="C417" s="164" t="s">
        <v>40</v>
      </c>
      <c r="D417" s="54">
        <v>41</v>
      </c>
      <c r="E417" s="54" t="s">
        <v>213</v>
      </c>
      <c r="F417" s="250">
        <v>1924</v>
      </c>
      <c r="G417" s="250">
        <v>1765</v>
      </c>
      <c r="H417" s="250">
        <v>1765</v>
      </c>
      <c r="I417" s="325">
        <v>85.05</v>
      </c>
      <c r="J417" s="281">
        <f t="shared" si="57"/>
        <v>4.8186968838526916</v>
      </c>
      <c r="K417" s="9"/>
      <c r="L417" s="9"/>
    </row>
    <row r="418" spans="1:12" ht="15" customHeight="1" x14ac:dyDescent="0.2">
      <c r="A418" s="107"/>
      <c r="B418" s="99"/>
      <c r="C418" s="164" t="s">
        <v>569</v>
      </c>
      <c r="D418" s="54">
        <v>41</v>
      </c>
      <c r="E418" s="54" t="s">
        <v>570</v>
      </c>
      <c r="F418" s="281">
        <v>536</v>
      </c>
      <c r="G418" s="281">
        <v>26</v>
      </c>
      <c r="H418" s="281">
        <v>26</v>
      </c>
      <c r="I418" s="325">
        <v>291.55</v>
      </c>
      <c r="J418" s="281">
        <f t="shared" si="57"/>
        <v>1121.3461538461538</v>
      </c>
      <c r="K418" s="9"/>
      <c r="L418" s="9"/>
    </row>
    <row r="419" spans="1:12" ht="15" customHeight="1" x14ac:dyDescent="0.2">
      <c r="A419" s="107"/>
      <c r="B419" s="99"/>
      <c r="C419" s="164">
        <v>636002</v>
      </c>
      <c r="D419" s="54">
        <v>41</v>
      </c>
      <c r="E419" s="54" t="s">
        <v>571</v>
      </c>
      <c r="F419" s="281">
        <v>2032</v>
      </c>
      <c r="G419" s="281">
        <v>2610</v>
      </c>
      <c r="H419" s="281">
        <v>2610</v>
      </c>
      <c r="I419" s="325">
        <v>5812</v>
      </c>
      <c r="J419" s="281">
        <f t="shared" si="57"/>
        <v>222.68199233716476</v>
      </c>
      <c r="K419" s="9"/>
      <c r="L419" s="9"/>
    </row>
    <row r="420" spans="1:12" ht="15" customHeight="1" x14ac:dyDescent="0.2">
      <c r="A420" s="107"/>
      <c r="B420" s="99"/>
      <c r="C420" s="77">
        <v>633006</v>
      </c>
      <c r="D420" s="54">
        <v>41</v>
      </c>
      <c r="E420" s="54" t="s">
        <v>630</v>
      </c>
      <c r="F420" s="250">
        <v>2600</v>
      </c>
      <c r="G420" s="250">
        <v>2600</v>
      </c>
      <c r="H420" s="250">
        <v>2600</v>
      </c>
      <c r="I420" s="325">
        <v>1332.74</v>
      </c>
      <c r="J420" s="281">
        <f t="shared" si="57"/>
        <v>51.259230769230768</v>
      </c>
      <c r="K420" s="9"/>
      <c r="L420" s="9"/>
    </row>
    <row r="421" spans="1:12" ht="15" customHeight="1" x14ac:dyDescent="0.2">
      <c r="A421" s="107"/>
      <c r="B421" s="99"/>
      <c r="C421" s="77">
        <v>642014</v>
      </c>
      <c r="D421" s="54">
        <v>41</v>
      </c>
      <c r="E421" s="54" t="s">
        <v>653</v>
      </c>
      <c r="F421" s="250">
        <v>3734</v>
      </c>
      <c r="G421" s="250">
        <v>2960</v>
      </c>
      <c r="H421" s="250">
        <v>2960</v>
      </c>
      <c r="I421" s="325">
        <v>2960</v>
      </c>
      <c r="J421" s="281">
        <f t="shared" si="57"/>
        <v>100</v>
      </c>
      <c r="K421" s="9"/>
      <c r="L421" s="9"/>
    </row>
    <row r="422" spans="1:12" ht="15" customHeight="1" x14ac:dyDescent="0.2">
      <c r="A422" s="107"/>
      <c r="B422" s="99"/>
      <c r="C422" s="233">
        <v>637005</v>
      </c>
      <c r="D422" s="231">
        <v>111</v>
      </c>
      <c r="E422" s="231" t="s">
        <v>804</v>
      </c>
      <c r="F422" s="250">
        <v>12000</v>
      </c>
      <c r="G422" s="250">
        <v>10829</v>
      </c>
      <c r="H422" s="250">
        <v>10829</v>
      </c>
      <c r="I422" s="192">
        <v>10828.94</v>
      </c>
      <c r="J422" s="281">
        <f t="shared" si="57"/>
        <v>99.999445932219047</v>
      </c>
      <c r="K422" s="9"/>
      <c r="L422" s="9"/>
    </row>
    <row r="423" spans="1:12" ht="15" customHeight="1" x14ac:dyDescent="0.2">
      <c r="A423" s="107"/>
      <c r="B423" s="99"/>
      <c r="C423" s="233">
        <v>637005</v>
      </c>
      <c r="D423" s="231" t="s">
        <v>657</v>
      </c>
      <c r="E423" s="231" t="s">
        <v>806</v>
      </c>
      <c r="F423" s="250">
        <v>1000</v>
      </c>
      <c r="G423" s="250">
        <v>1200</v>
      </c>
      <c r="H423" s="250">
        <v>1200</v>
      </c>
      <c r="I423" s="325">
        <v>1200</v>
      </c>
      <c r="J423" s="281">
        <f t="shared" si="57"/>
        <v>100</v>
      </c>
      <c r="K423" s="9"/>
      <c r="L423" s="9"/>
    </row>
    <row r="424" spans="1:12" ht="15" customHeight="1" x14ac:dyDescent="0.2">
      <c r="A424" s="107"/>
      <c r="B424" s="99"/>
      <c r="C424" s="233">
        <v>637005</v>
      </c>
      <c r="D424" s="231" t="s">
        <v>657</v>
      </c>
      <c r="E424" s="231" t="s">
        <v>807</v>
      </c>
      <c r="F424" s="250">
        <v>1200</v>
      </c>
      <c r="G424" s="250">
        <v>4200</v>
      </c>
      <c r="H424" s="250">
        <v>4200</v>
      </c>
      <c r="I424" s="325">
        <v>4200</v>
      </c>
      <c r="J424" s="281">
        <f t="shared" si="57"/>
        <v>100</v>
      </c>
      <c r="K424" s="9"/>
      <c r="L424" s="9"/>
    </row>
    <row r="425" spans="1:12" ht="15" customHeight="1" x14ac:dyDescent="0.2">
      <c r="A425" s="107"/>
      <c r="B425" s="99"/>
      <c r="C425" s="233">
        <v>637005</v>
      </c>
      <c r="D425" s="231">
        <v>41</v>
      </c>
      <c r="E425" s="231" t="s">
        <v>805</v>
      </c>
      <c r="F425" s="250">
        <v>3000</v>
      </c>
      <c r="G425" s="250">
        <v>1298</v>
      </c>
      <c r="H425" s="250">
        <v>1298</v>
      </c>
      <c r="I425" s="325">
        <v>1297.5</v>
      </c>
      <c r="J425" s="281">
        <f t="shared" si="57"/>
        <v>99.961479198767336</v>
      </c>
      <c r="K425" s="9"/>
      <c r="L425" s="9"/>
    </row>
    <row r="426" spans="1:12" ht="15" customHeight="1" x14ac:dyDescent="0.2">
      <c r="A426" s="107"/>
      <c r="B426" s="99"/>
      <c r="C426" s="233" t="s">
        <v>883</v>
      </c>
      <c r="D426" s="231">
        <v>41</v>
      </c>
      <c r="E426" s="231" t="s">
        <v>976</v>
      </c>
      <c r="F426" s="250">
        <v>0</v>
      </c>
      <c r="G426" s="250">
        <v>200</v>
      </c>
      <c r="H426" s="250">
        <v>200</v>
      </c>
      <c r="I426" s="325">
        <v>200</v>
      </c>
      <c r="J426" s="281">
        <f t="shared" si="57"/>
        <v>100</v>
      </c>
      <c r="K426" s="9"/>
      <c r="L426" s="9"/>
    </row>
    <row r="427" spans="1:12" ht="15" customHeight="1" x14ac:dyDescent="0.2">
      <c r="A427" s="107"/>
      <c r="B427" s="99"/>
      <c r="C427" s="233" t="s">
        <v>956</v>
      </c>
      <c r="D427" s="231">
        <v>41</v>
      </c>
      <c r="E427" s="231" t="s">
        <v>957</v>
      </c>
      <c r="F427" s="250">
        <v>0</v>
      </c>
      <c r="G427" s="250">
        <v>65</v>
      </c>
      <c r="H427" s="250">
        <v>65</v>
      </c>
      <c r="I427" s="325">
        <v>65.099999999999994</v>
      </c>
      <c r="J427" s="281">
        <f t="shared" si="57"/>
        <v>100.15384615384615</v>
      </c>
      <c r="K427" s="9"/>
      <c r="L427" s="9"/>
    </row>
    <row r="428" spans="1:12" ht="15" customHeight="1" x14ac:dyDescent="0.2">
      <c r="A428" s="107"/>
      <c r="B428" s="99"/>
      <c r="C428" s="233" t="s">
        <v>973</v>
      </c>
      <c r="D428" s="231">
        <v>41</v>
      </c>
      <c r="E428" s="231" t="s">
        <v>974</v>
      </c>
      <c r="F428" s="250">
        <v>0</v>
      </c>
      <c r="G428" s="250">
        <v>564</v>
      </c>
      <c r="H428" s="250">
        <v>564</v>
      </c>
      <c r="I428" s="325">
        <v>563.88</v>
      </c>
      <c r="J428" s="281">
        <f t="shared" si="57"/>
        <v>99.978723404255319</v>
      </c>
      <c r="K428" s="9"/>
      <c r="L428" s="9"/>
    </row>
    <row r="429" spans="1:12" ht="15" customHeight="1" x14ac:dyDescent="0.2">
      <c r="A429" s="107"/>
      <c r="B429" s="99"/>
      <c r="C429" s="233" t="s">
        <v>961</v>
      </c>
      <c r="D429" s="231">
        <v>41</v>
      </c>
      <c r="E429" s="231" t="s">
        <v>962</v>
      </c>
      <c r="F429" s="250">
        <v>0</v>
      </c>
      <c r="G429" s="250">
        <v>240</v>
      </c>
      <c r="H429" s="250">
        <v>240</v>
      </c>
      <c r="I429" s="325">
        <v>240</v>
      </c>
      <c r="J429" s="281">
        <f t="shared" si="57"/>
        <v>100</v>
      </c>
      <c r="K429" s="9"/>
      <c r="L429" s="9"/>
    </row>
    <row r="430" spans="1:12" ht="15" customHeight="1" x14ac:dyDescent="0.2">
      <c r="A430" s="107"/>
      <c r="B430" s="99"/>
      <c r="C430" s="233">
        <v>637002</v>
      </c>
      <c r="D430" s="231">
        <v>41</v>
      </c>
      <c r="E430" s="231" t="s">
        <v>963</v>
      </c>
      <c r="F430" s="250">
        <v>0</v>
      </c>
      <c r="G430" s="250">
        <v>177</v>
      </c>
      <c r="H430" s="250">
        <v>177</v>
      </c>
      <c r="I430" s="325">
        <v>177.18</v>
      </c>
      <c r="J430" s="281">
        <f t="shared" si="57"/>
        <v>100.10169491525424</v>
      </c>
      <c r="K430" s="9"/>
      <c r="L430" s="9"/>
    </row>
    <row r="431" spans="1:12" ht="15" customHeight="1" x14ac:dyDescent="0.2">
      <c r="A431" s="107"/>
      <c r="B431" s="99"/>
      <c r="C431" s="233" t="s">
        <v>964</v>
      </c>
      <c r="D431" s="231">
        <v>41</v>
      </c>
      <c r="E431" s="231" t="s">
        <v>965</v>
      </c>
      <c r="F431" s="250">
        <v>0</v>
      </c>
      <c r="G431" s="250">
        <v>600</v>
      </c>
      <c r="H431" s="250">
        <v>600</v>
      </c>
      <c r="I431" s="325">
        <v>600</v>
      </c>
      <c r="J431" s="281">
        <f t="shared" si="57"/>
        <v>100</v>
      </c>
      <c r="K431" s="9"/>
      <c r="L431" s="9"/>
    </row>
    <row r="432" spans="1:12" ht="15" customHeight="1" x14ac:dyDescent="0.2">
      <c r="A432" s="107"/>
      <c r="B432" s="99"/>
      <c r="C432" s="233" t="s">
        <v>967</v>
      </c>
      <c r="D432" s="231">
        <v>41</v>
      </c>
      <c r="E432" s="231" t="s">
        <v>968</v>
      </c>
      <c r="F432" s="250">
        <v>0</v>
      </c>
      <c r="G432" s="250">
        <v>1080</v>
      </c>
      <c r="H432" s="250">
        <v>1080</v>
      </c>
      <c r="I432" s="325">
        <v>1080</v>
      </c>
      <c r="J432" s="281">
        <f t="shared" si="57"/>
        <v>100</v>
      </c>
      <c r="K432" s="9"/>
      <c r="L432" s="9"/>
    </row>
    <row r="433" spans="1:23" ht="15" customHeight="1" x14ac:dyDescent="0.2">
      <c r="A433" s="107"/>
      <c r="B433" s="99"/>
      <c r="C433" s="233" t="s">
        <v>969</v>
      </c>
      <c r="D433" s="231">
        <v>41</v>
      </c>
      <c r="E433" s="231" t="s">
        <v>970</v>
      </c>
      <c r="F433" s="250">
        <v>0</v>
      </c>
      <c r="G433" s="250">
        <v>4452</v>
      </c>
      <c r="H433" s="250">
        <v>4452</v>
      </c>
      <c r="I433" s="325">
        <v>4452</v>
      </c>
      <c r="J433" s="281">
        <f t="shared" si="57"/>
        <v>100</v>
      </c>
      <c r="K433" s="9"/>
      <c r="L433" s="9"/>
    </row>
    <row r="434" spans="1:23" ht="15" customHeight="1" x14ac:dyDescent="0.2">
      <c r="A434" s="107"/>
      <c r="B434" s="99"/>
      <c r="C434" s="233" t="s">
        <v>971</v>
      </c>
      <c r="D434" s="231">
        <v>41</v>
      </c>
      <c r="E434" s="231" t="s">
        <v>972</v>
      </c>
      <c r="F434" s="250">
        <v>0</v>
      </c>
      <c r="G434" s="250">
        <v>480</v>
      </c>
      <c r="H434" s="250">
        <v>480</v>
      </c>
      <c r="I434" s="325">
        <v>480</v>
      </c>
      <c r="J434" s="281">
        <f t="shared" si="57"/>
        <v>100</v>
      </c>
      <c r="K434" s="9"/>
      <c r="L434" s="9"/>
    </row>
    <row r="435" spans="1:23" ht="15" customHeight="1" x14ac:dyDescent="0.2">
      <c r="A435" s="107"/>
      <c r="B435" s="99"/>
      <c r="C435" s="233" t="s">
        <v>42</v>
      </c>
      <c r="D435" s="231" t="s">
        <v>652</v>
      </c>
      <c r="E435" s="231" t="s">
        <v>977</v>
      </c>
      <c r="F435" s="250">
        <v>0</v>
      </c>
      <c r="G435" s="250">
        <v>500</v>
      </c>
      <c r="H435" s="250">
        <v>500</v>
      </c>
      <c r="I435" s="325">
        <v>500</v>
      </c>
      <c r="J435" s="281">
        <f t="shared" si="57"/>
        <v>100</v>
      </c>
      <c r="K435" s="9"/>
      <c r="L435" s="9"/>
    </row>
    <row r="436" spans="1:23" ht="15" customHeight="1" x14ac:dyDescent="0.2">
      <c r="A436" s="155" t="s">
        <v>375</v>
      </c>
      <c r="B436" s="51"/>
      <c r="C436" s="75"/>
      <c r="D436" s="51"/>
      <c r="E436" s="56" t="s">
        <v>63</v>
      </c>
      <c r="F436" s="272">
        <f>SUM(F401:F435)</f>
        <v>58306</v>
      </c>
      <c r="G436" s="272">
        <f t="shared" ref="G436:I436" si="58">SUM(G401:G435)</f>
        <v>74837</v>
      </c>
      <c r="H436" s="272">
        <f t="shared" si="58"/>
        <v>74837</v>
      </c>
      <c r="I436" s="353">
        <f t="shared" si="58"/>
        <v>77249.34</v>
      </c>
      <c r="J436" s="272">
        <f t="shared" si="57"/>
        <v>103.22345898419229</v>
      </c>
      <c r="K436" s="145"/>
      <c r="L436" s="49">
        <f>SUM(F436)</f>
        <v>58306</v>
      </c>
      <c r="M436" s="49">
        <f t="shared" ref="M436:P436" si="59">SUM(G436)</f>
        <v>74837</v>
      </c>
      <c r="N436" s="49">
        <f t="shared" si="59"/>
        <v>74837</v>
      </c>
      <c r="O436" s="49">
        <f t="shared" si="59"/>
        <v>77249.34</v>
      </c>
      <c r="P436" s="49">
        <f t="shared" si="59"/>
        <v>103.22345898419229</v>
      </c>
      <c r="Q436" s="49"/>
      <c r="R436" s="49"/>
      <c r="S436" s="4"/>
      <c r="T436" s="4"/>
      <c r="U436" s="4"/>
      <c r="V436" s="4"/>
      <c r="W436" s="4"/>
    </row>
    <row r="437" spans="1:23" s="10" customFormat="1" ht="15.95" customHeight="1" x14ac:dyDescent="0.2">
      <c r="A437" s="64" t="s">
        <v>275</v>
      </c>
      <c r="B437" s="112"/>
      <c r="C437" s="113"/>
      <c r="D437" s="80"/>
      <c r="E437" s="80"/>
      <c r="F437" s="283"/>
      <c r="G437" s="283"/>
      <c r="H437" s="283"/>
      <c r="I437" s="50"/>
      <c r="J437" s="283"/>
      <c r="K437" s="9"/>
      <c r="L437" s="9"/>
    </row>
    <row r="438" spans="1:23" s="3" customFormat="1" ht="15.95" customHeight="1" x14ac:dyDescent="0.2">
      <c r="A438" s="96"/>
      <c r="B438" s="96" t="s">
        <v>376</v>
      </c>
      <c r="C438" s="110"/>
      <c r="D438" s="111"/>
      <c r="E438" s="96"/>
      <c r="F438" s="283"/>
      <c r="G438" s="283"/>
      <c r="H438" s="283"/>
      <c r="I438" s="50"/>
      <c r="J438" s="283"/>
      <c r="K438" s="9"/>
      <c r="L438" s="9"/>
    </row>
    <row r="439" spans="1:23" ht="15.95" customHeight="1" x14ac:dyDescent="0.2">
      <c r="A439" s="57"/>
      <c r="B439" s="63" t="s">
        <v>514</v>
      </c>
      <c r="C439" s="78"/>
      <c r="D439" s="63"/>
      <c r="E439" s="63" t="s">
        <v>150</v>
      </c>
      <c r="F439" s="281"/>
      <c r="G439" s="281"/>
      <c r="H439" s="281"/>
      <c r="I439" s="192"/>
      <c r="J439" s="281"/>
      <c r="K439" s="9"/>
      <c r="L439" s="9"/>
    </row>
    <row r="440" spans="1:23" ht="15.95" customHeight="1" x14ac:dyDescent="0.2">
      <c r="A440" s="155" t="s">
        <v>390</v>
      </c>
      <c r="B440" s="65"/>
      <c r="C440" s="75">
        <v>633016</v>
      </c>
      <c r="D440" s="51">
        <v>41</v>
      </c>
      <c r="E440" s="51" t="s">
        <v>492</v>
      </c>
      <c r="F440" s="281">
        <v>300</v>
      </c>
      <c r="G440" s="281">
        <v>300</v>
      </c>
      <c r="H440" s="281">
        <v>300</v>
      </c>
      <c r="I440" s="325">
        <v>380.87</v>
      </c>
      <c r="J440" s="281">
        <f t="shared" ref="J440:J443" si="60">SUM(I440/H440)*100</f>
        <v>126.95666666666668</v>
      </c>
      <c r="K440" s="9"/>
      <c r="L440" s="9"/>
    </row>
    <row r="441" spans="1:23" ht="15.95" customHeight="1" x14ac:dyDescent="0.2">
      <c r="A441" s="51"/>
      <c r="B441" s="65"/>
      <c r="C441" s="75">
        <v>637027</v>
      </c>
      <c r="D441" s="51">
        <v>41</v>
      </c>
      <c r="E441" s="51" t="s">
        <v>151</v>
      </c>
      <c r="F441" s="281">
        <v>90</v>
      </c>
      <c r="G441" s="281">
        <v>390</v>
      </c>
      <c r="H441" s="281">
        <v>390</v>
      </c>
      <c r="I441" s="325">
        <v>600</v>
      </c>
      <c r="J441" s="281">
        <f t="shared" si="60"/>
        <v>153.84615384615387</v>
      </c>
      <c r="K441" s="9"/>
      <c r="L441" s="9"/>
    </row>
    <row r="442" spans="1:23" ht="15.95" customHeight="1" x14ac:dyDescent="0.2">
      <c r="A442" s="51"/>
      <c r="B442" s="65"/>
      <c r="C442" s="75">
        <v>621</v>
      </c>
      <c r="D442" s="51">
        <v>41</v>
      </c>
      <c r="E442" s="51" t="s">
        <v>622</v>
      </c>
      <c r="F442" s="284">
        <v>25</v>
      </c>
      <c r="G442" s="284">
        <v>124</v>
      </c>
      <c r="H442" s="284">
        <v>124</v>
      </c>
      <c r="I442" s="325">
        <v>192.13</v>
      </c>
      <c r="J442" s="281">
        <f t="shared" si="60"/>
        <v>154.94354838709677</v>
      </c>
      <c r="K442" s="9"/>
      <c r="L442" s="9"/>
    </row>
    <row r="443" spans="1:23" ht="15.95" customHeight="1" x14ac:dyDescent="0.2">
      <c r="A443" s="155" t="s">
        <v>390</v>
      </c>
      <c r="B443" s="51"/>
      <c r="C443" s="75"/>
      <c r="D443" s="51"/>
      <c r="E443" s="56" t="s">
        <v>63</v>
      </c>
      <c r="F443" s="272">
        <f>SUM(F439:F442)</f>
        <v>415</v>
      </c>
      <c r="G443" s="272">
        <f t="shared" ref="G443:I443" si="61">SUM(G439:G442)</f>
        <v>814</v>
      </c>
      <c r="H443" s="272">
        <f t="shared" si="61"/>
        <v>814</v>
      </c>
      <c r="I443" s="353">
        <f t="shared" si="61"/>
        <v>1173</v>
      </c>
      <c r="J443" s="272">
        <f t="shared" si="60"/>
        <v>144.10319410319408</v>
      </c>
      <c r="K443" s="145"/>
      <c r="L443" s="49">
        <f>SUM(F443)</f>
        <v>415</v>
      </c>
      <c r="M443" s="49">
        <f t="shared" ref="M443:P443" si="62">SUM(G443)</f>
        <v>814</v>
      </c>
      <c r="N443" s="49">
        <f t="shared" si="62"/>
        <v>814</v>
      </c>
      <c r="O443" s="49">
        <f t="shared" si="62"/>
        <v>1173</v>
      </c>
      <c r="P443" s="49">
        <f t="shared" si="62"/>
        <v>144.10319410319408</v>
      </c>
      <c r="Q443" s="49"/>
      <c r="R443" s="49"/>
      <c r="S443" s="4"/>
      <c r="T443" s="4"/>
      <c r="U443" s="4"/>
      <c r="V443" s="4"/>
      <c r="W443" s="4"/>
    </row>
    <row r="444" spans="1:23" s="10" customFormat="1" ht="15.95" customHeight="1" x14ac:dyDescent="0.2">
      <c r="A444" s="64" t="s">
        <v>281</v>
      </c>
      <c r="B444" s="80"/>
      <c r="C444" s="79"/>
      <c r="D444" s="80"/>
      <c r="E444" s="80"/>
      <c r="F444" s="283"/>
      <c r="G444" s="283"/>
      <c r="H444" s="283"/>
      <c r="I444" s="50"/>
      <c r="J444" s="283"/>
      <c r="K444" s="9"/>
      <c r="L444" s="9"/>
    </row>
    <row r="445" spans="1:23" s="8" customFormat="1" ht="15.95" customHeight="1" x14ac:dyDescent="0.2">
      <c r="A445" s="88" t="s">
        <v>396</v>
      </c>
      <c r="B445" s="96" t="s">
        <v>411</v>
      </c>
      <c r="C445" s="97"/>
      <c r="D445" s="88"/>
      <c r="E445" s="88"/>
      <c r="F445" s="311"/>
      <c r="G445" s="311"/>
      <c r="H445" s="311"/>
      <c r="I445" s="50"/>
      <c r="J445" s="311"/>
      <c r="K445" s="9"/>
      <c r="L445" s="9"/>
    </row>
    <row r="446" spans="1:23" ht="15.95" customHeight="1" x14ac:dyDescent="0.2">
      <c r="A446" s="57"/>
      <c r="B446" s="101" t="s">
        <v>152</v>
      </c>
      <c r="C446" s="78"/>
      <c r="D446" s="63"/>
      <c r="E446" s="63" t="s">
        <v>153</v>
      </c>
      <c r="F446" s="284"/>
      <c r="G446" s="284"/>
      <c r="H446" s="284"/>
      <c r="I446" s="192"/>
      <c r="J446" s="284"/>
      <c r="K446" s="9"/>
      <c r="L446" s="9"/>
    </row>
    <row r="447" spans="1:23" ht="15.95" customHeight="1" x14ac:dyDescent="0.2">
      <c r="A447" s="94" t="s">
        <v>282</v>
      </c>
      <c r="B447" s="65"/>
      <c r="C447" s="75">
        <v>632001</v>
      </c>
      <c r="D447" s="51">
        <v>41</v>
      </c>
      <c r="E447" s="51" t="s">
        <v>154</v>
      </c>
      <c r="F447" s="284">
        <v>2565</v>
      </c>
      <c r="G447" s="284">
        <v>3898</v>
      </c>
      <c r="H447" s="284">
        <v>3898</v>
      </c>
      <c r="I447" s="325">
        <v>3898.48</v>
      </c>
      <c r="J447" s="281">
        <f t="shared" ref="J447:J450" si="63">SUM(I447/H447)*100</f>
        <v>100.01231400718318</v>
      </c>
      <c r="K447" s="9"/>
      <c r="L447" s="9"/>
    </row>
    <row r="448" spans="1:23" ht="15.95" customHeight="1" x14ac:dyDescent="0.2">
      <c r="A448" s="94"/>
      <c r="B448" s="65"/>
      <c r="C448" s="75">
        <v>632003</v>
      </c>
      <c r="D448" s="51">
        <v>41</v>
      </c>
      <c r="E448" s="51" t="s">
        <v>155</v>
      </c>
      <c r="F448" s="289">
        <v>470</v>
      </c>
      <c r="G448" s="289">
        <v>470</v>
      </c>
      <c r="H448" s="289">
        <v>470</v>
      </c>
      <c r="I448" s="325">
        <v>464.04</v>
      </c>
      <c r="J448" s="281">
        <f t="shared" si="63"/>
        <v>98.731914893617017</v>
      </c>
      <c r="K448" s="9"/>
      <c r="L448" s="9"/>
    </row>
    <row r="449" spans="1:23" ht="15.95" customHeight="1" x14ac:dyDescent="0.2">
      <c r="A449" s="51"/>
      <c r="B449" s="51"/>
      <c r="C449" s="75">
        <v>635005</v>
      </c>
      <c r="D449" s="51">
        <v>41</v>
      </c>
      <c r="E449" s="224" t="s">
        <v>1023</v>
      </c>
      <c r="F449" s="289">
        <v>9000</v>
      </c>
      <c r="G449" s="289">
        <v>3000</v>
      </c>
      <c r="H449" s="289">
        <v>3000</v>
      </c>
      <c r="I449" s="325">
        <v>4147.87</v>
      </c>
      <c r="J449" s="281">
        <f t="shared" si="63"/>
        <v>138.26233333333334</v>
      </c>
      <c r="K449" s="9"/>
      <c r="L449" s="9"/>
    </row>
    <row r="450" spans="1:23" ht="15.95" customHeight="1" x14ac:dyDescent="0.2">
      <c r="A450" s="94" t="s">
        <v>282</v>
      </c>
      <c r="B450" s="51"/>
      <c r="C450" s="75"/>
      <c r="D450" s="51"/>
      <c r="E450" s="56" t="s">
        <v>63</v>
      </c>
      <c r="F450" s="272">
        <f>SUM(F447:F449)</f>
        <v>12035</v>
      </c>
      <c r="G450" s="272">
        <f t="shared" ref="G450:I450" si="64">SUM(G447:G449)</f>
        <v>7368</v>
      </c>
      <c r="H450" s="272">
        <f t="shared" si="64"/>
        <v>7368</v>
      </c>
      <c r="I450" s="353">
        <f t="shared" si="64"/>
        <v>8510.39</v>
      </c>
      <c r="J450" s="272">
        <f t="shared" si="63"/>
        <v>115.50475027144407</v>
      </c>
      <c r="K450" s="145"/>
      <c r="L450" s="49">
        <f>SUM(F450)</f>
        <v>12035</v>
      </c>
      <c r="M450" s="49">
        <f t="shared" ref="M450:P450" si="65">SUM(G450)</f>
        <v>7368</v>
      </c>
      <c r="N450" s="49">
        <f t="shared" si="65"/>
        <v>7368</v>
      </c>
      <c r="O450" s="49">
        <f t="shared" si="65"/>
        <v>8510.39</v>
      </c>
      <c r="P450" s="49">
        <f t="shared" si="65"/>
        <v>115.50475027144407</v>
      </c>
      <c r="Q450" s="49"/>
      <c r="R450" s="49"/>
      <c r="S450" s="4"/>
      <c r="T450" s="4"/>
      <c r="U450" s="4"/>
      <c r="V450" s="4"/>
      <c r="W450" s="4"/>
    </row>
    <row r="451" spans="1:23" s="10" customFormat="1" ht="15.95" customHeight="1" x14ac:dyDescent="0.2">
      <c r="A451" s="64" t="s">
        <v>266</v>
      </c>
      <c r="B451" s="64"/>
      <c r="C451" s="104"/>
      <c r="D451" s="64"/>
      <c r="E451" s="64"/>
      <c r="F451" s="283"/>
      <c r="G451" s="283"/>
      <c r="H451" s="283"/>
      <c r="I451" s="50"/>
      <c r="J451" s="283"/>
      <c r="K451" s="9"/>
      <c r="L451" s="9"/>
    </row>
    <row r="452" spans="1:23" s="8" customFormat="1" ht="15.95" customHeight="1" x14ac:dyDescent="0.2">
      <c r="A452" s="96" t="s">
        <v>412</v>
      </c>
      <c r="B452" s="96" t="s">
        <v>413</v>
      </c>
      <c r="C452" s="114"/>
      <c r="D452" s="96"/>
      <c r="E452" s="96"/>
      <c r="F452" s="283"/>
      <c r="G452" s="283"/>
      <c r="H452" s="283"/>
      <c r="I452" s="50"/>
      <c r="J452" s="283"/>
      <c r="K452" s="9"/>
      <c r="L452" s="9"/>
    </row>
    <row r="453" spans="1:23" ht="15.95" customHeight="1" x14ac:dyDescent="0.2">
      <c r="A453" s="57"/>
      <c r="B453" s="101" t="s">
        <v>156</v>
      </c>
      <c r="C453" s="78"/>
      <c r="D453" s="63"/>
      <c r="E453" s="63" t="s">
        <v>157</v>
      </c>
      <c r="F453" s="281"/>
      <c r="G453" s="281"/>
      <c r="H453" s="281"/>
      <c r="I453" s="192"/>
      <c r="J453" s="281"/>
      <c r="K453" s="9"/>
      <c r="L453" s="9"/>
    </row>
    <row r="454" spans="1:23" ht="15.95" customHeight="1" x14ac:dyDescent="0.2">
      <c r="A454" s="94" t="s">
        <v>377</v>
      </c>
      <c r="B454" s="65"/>
      <c r="C454" s="162" t="s">
        <v>158</v>
      </c>
      <c r="D454" s="51">
        <v>41</v>
      </c>
      <c r="E454" s="51" t="s">
        <v>159</v>
      </c>
      <c r="F454" s="250">
        <v>162</v>
      </c>
      <c r="G454" s="250">
        <v>166</v>
      </c>
      <c r="H454" s="250">
        <v>166</v>
      </c>
      <c r="I454" s="325">
        <v>165.84</v>
      </c>
      <c r="J454" s="281">
        <f t="shared" ref="J454:J458" si="66">SUM(I454/H454)*100</f>
        <v>99.903614457831324</v>
      </c>
      <c r="K454" s="9"/>
      <c r="L454" s="9"/>
    </row>
    <row r="455" spans="1:23" ht="15.95" customHeight="1" x14ac:dyDescent="0.2">
      <c r="A455" s="51"/>
      <c r="B455" s="65"/>
      <c r="C455" s="162" t="s">
        <v>160</v>
      </c>
      <c r="D455" s="51">
        <v>41</v>
      </c>
      <c r="E455" s="51" t="s">
        <v>572</v>
      </c>
      <c r="F455" s="250">
        <v>158</v>
      </c>
      <c r="G455" s="250">
        <v>150</v>
      </c>
      <c r="H455" s="250">
        <v>150</v>
      </c>
      <c r="I455" s="325">
        <v>150</v>
      </c>
      <c r="J455" s="281">
        <f t="shared" si="66"/>
        <v>100</v>
      </c>
      <c r="K455" s="9"/>
      <c r="L455" s="9"/>
    </row>
    <row r="456" spans="1:23" ht="15.95" customHeight="1" x14ac:dyDescent="0.2">
      <c r="A456" s="51"/>
      <c r="B456" s="65"/>
      <c r="C456" s="162">
        <v>642006</v>
      </c>
      <c r="D456" s="51">
        <v>41</v>
      </c>
      <c r="E456" s="51" t="s">
        <v>161</v>
      </c>
      <c r="F456" s="250">
        <v>5151</v>
      </c>
      <c r="G456" s="250">
        <v>4443</v>
      </c>
      <c r="H456" s="250">
        <v>4443</v>
      </c>
      <c r="I456" s="325">
        <v>5134.8100000000004</v>
      </c>
      <c r="J456" s="281">
        <f t="shared" si="66"/>
        <v>115.57078550528924</v>
      </c>
      <c r="K456" s="9"/>
      <c r="L456" s="9"/>
    </row>
    <row r="457" spans="1:23" ht="15.95" customHeight="1" x14ac:dyDescent="0.2">
      <c r="A457" s="51"/>
      <c r="B457" s="65"/>
      <c r="C457" s="162" t="s">
        <v>162</v>
      </c>
      <c r="D457" s="51">
        <v>41</v>
      </c>
      <c r="E457" s="51" t="s">
        <v>654</v>
      </c>
      <c r="F457" s="250">
        <v>2704</v>
      </c>
      <c r="G457" s="250">
        <v>1352</v>
      </c>
      <c r="H457" s="250">
        <v>1352</v>
      </c>
      <c r="I457" s="325">
        <v>1352.01</v>
      </c>
      <c r="J457" s="281">
        <f t="shared" si="66"/>
        <v>100.00073964497041</v>
      </c>
      <c r="K457" s="9"/>
      <c r="L457" s="9"/>
    </row>
    <row r="458" spans="1:23" ht="15.95" customHeight="1" x14ac:dyDescent="0.2">
      <c r="A458" s="94" t="s">
        <v>377</v>
      </c>
      <c r="B458" s="51"/>
      <c r="C458" s="75"/>
      <c r="D458" s="51"/>
      <c r="E458" s="56" t="s">
        <v>63</v>
      </c>
      <c r="F458" s="272">
        <f>SUM(F453:F457)</f>
        <v>8175</v>
      </c>
      <c r="G458" s="272">
        <f t="shared" ref="G458:I458" si="67">SUM(G453:G457)</f>
        <v>6111</v>
      </c>
      <c r="H458" s="272">
        <f t="shared" si="67"/>
        <v>6111</v>
      </c>
      <c r="I458" s="353">
        <f t="shared" si="67"/>
        <v>6802.6600000000008</v>
      </c>
      <c r="J458" s="272">
        <f t="shared" si="66"/>
        <v>111.31827851415481</v>
      </c>
      <c r="K458" s="145"/>
      <c r="L458" s="49">
        <f>SUM(F458)</f>
        <v>8175</v>
      </c>
      <c r="M458" s="49">
        <f t="shared" ref="M458:P458" si="68">SUM(G458)</f>
        <v>6111</v>
      </c>
      <c r="N458" s="49">
        <f t="shared" si="68"/>
        <v>6111</v>
      </c>
      <c r="O458" s="49">
        <f t="shared" si="68"/>
        <v>6802.6600000000008</v>
      </c>
      <c r="P458" s="49">
        <f t="shared" si="68"/>
        <v>111.31827851415481</v>
      </c>
      <c r="Q458" s="49"/>
      <c r="R458" s="49"/>
      <c r="S458" s="4"/>
      <c r="T458" s="4"/>
      <c r="U458" s="4"/>
      <c r="V458" s="4"/>
      <c r="W458" s="4"/>
    </row>
    <row r="459" spans="1:23" s="10" customFormat="1" ht="15.95" customHeight="1" x14ac:dyDescent="0.2">
      <c r="A459" s="64" t="s">
        <v>283</v>
      </c>
      <c r="B459" s="80"/>
      <c r="C459" s="79"/>
      <c r="D459" s="80"/>
      <c r="E459" s="80"/>
      <c r="F459" s="283"/>
      <c r="G459" s="283"/>
      <c r="H459" s="283"/>
      <c r="I459" s="50"/>
      <c r="J459" s="283"/>
      <c r="K459" s="9"/>
      <c r="L459" s="9"/>
    </row>
    <row r="460" spans="1:23" s="8" customFormat="1" ht="15.95" customHeight="1" x14ac:dyDescent="0.2">
      <c r="A460" s="88" t="s">
        <v>396</v>
      </c>
      <c r="B460" s="96" t="s">
        <v>414</v>
      </c>
      <c r="C460" s="97"/>
      <c r="D460" s="88"/>
      <c r="E460" s="88"/>
      <c r="F460" s="283"/>
      <c r="G460" s="283"/>
      <c r="H460" s="283"/>
      <c r="I460" s="50"/>
      <c r="J460" s="283"/>
      <c r="K460" s="9"/>
      <c r="L460" s="9"/>
    </row>
    <row r="461" spans="1:23" ht="15.95" customHeight="1" x14ac:dyDescent="0.2">
      <c r="A461" s="57"/>
      <c r="B461" s="101" t="s">
        <v>163</v>
      </c>
      <c r="C461" s="78"/>
      <c r="D461" s="63"/>
      <c r="E461" s="63" t="s">
        <v>164</v>
      </c>
      <c r="F461" s="281"/>
      <c r="G461" s="281"/>
      <c r="H461" s="281"/>
      <c r="I461" s="192"/>
      <c r="J461" s="281"/>
      <c r="K461" s="9"/>
      <c r="L461" s="9"/>
    </row>
    <row r="462" spans="1:23" ht="15.95" customHeight="1" x14ac:dyDescent="0.2">
      <c r="A462" s="94" t="s">
        <v>348</v>
      </c>
      <c r="B462" s="60" t="s">
        <v>163</v>
      </c>
      <c r="C462" s="75">
        <v>611.63300000000004</v>
      </c>
      <c r="D462" s="51">
        <v>41</v>
      </c>
      <c r="E462" s="51" t="s">
        <v>314</v>
      </c>
      <c r="F462" s="281">
        <v>257350</v>
      </c>
      <c r="G462" s="281">
        <v>263350</v>
      </c>
      <c r="H462" s="281">
        <v>263350</v>
      </c>
      <c r="I462" s="325">
        <v>263350</v>
      </c>
      <c r="J462" s="281">
        <f t="shared" ref="J462:J472" si="69">SUM(I462/H462)*100</f>
        <v>100</v>
      </c>
      <c r="K462" s="9"/>
      <c r="L462" s="9"/>
    </row>
    <row r="463" spans="1:23" ht="15.95" customHeight="1" x14ac:dyDescent="0.2">
      <c r="A463" s="94" t="s">
        <v>348</v>
      </c>
      <c r="B463" s="101" t="s">
        <v>163</v>
      </c>
      <c r="C463" s="51">
        <v>630</v>
      </c>
      <c r="D463" s="61">
        <v>111</v>
      </c>
      <c r="E463" s="51" t="s">
        <v>311</v>
      </c>
      <c r="F463" s="250">
        <v>7000</v>
      </c>
      <c r="G463" s="250">
        <v>7418</v>
      </c>
      <c r="H463" s="250">
        <v>7418</v>
      </c>
      <c r="I463" s="325">
        <v>7418</v>
      </c>
      <c r="J463" s="281">
        <f t="shared" si="69"/>
        <v>100</v>
      </c>
      <c r="K463" s="9"/>
      <c r="L463" s="9"/>
    </row>
    <row r="464" spans="1:23" ht="15.95" customHeight="1" x14ac:dyDescent="0.2">
      <c r="A464" s="94"/>
      <c r="B464" s="101"/>
      <c r="C464" s="224" t="s">
        <v>320</v>
      </c>
      <c r="D464" s="245">
        <v>41</v>
      </c>
      <c r="E464" s="224" t="s">
        <v>909</v>
      </c>
      <c r="F464" s="250">
        <v>0</v>
      </c>
      <c r="G464" s="250">
        <v>10873</v>
      </c>
      <c r="H464" s="250">
        <v>10873</v>
      </c>
      <c r="I464" s="325">
        <v>13387.5</v>
      </c>
      <c r="J464" s="281">
        <f t="shared" si="69"/>
        <v>123.12609215487906</v>
      </c>
      <c r="K464" s="361"/>
      <c r="L464" s="9"/>
    </row>
    <row r="465" spans="1:23" ht="15.95" customHeight="1" x14ac:dyDescent="0.2">
      <c r="A465" s="94"/>
      <c r="B465" s="101"/>
      <c r="C465" s="224" t="s">
        <v>910</v>
      </c>
      <c r="D465" s="61">
        <v>41</v>
      </c>
      <c r="E465" s="224" t="s">
        <v>911</v>
      </c>
      <c r="F465" s="250">
        <v>0</v>
      </c>
      <c r="G465" s="250">
        <v>1800</v>
      </c>
      <c r="H465" s="250">
        <v>1800</v>
      </c>
      <c r="I465" s="325">
        <v>1800</v>
      </c>
      <c r="J465" s="281">
        <f t="shared" si="69"/>
        <v>100</v>
      </c>
      <c r="K465" s="361"/>
      <c r="L465" s="9"/>
    </row>
    <row r="466" spans="1:23" ht="15.95" customHeight="1" x14ac:dyDescent="0.2">
      <c r="A466" s="94"/>
      <c r="B466" s="101"/>
      <c r="C466" s="228">
        <v>637015</v>
      </c>
      <c r="D466" s="228">
        <v>41</v>
      </c>
      <c r="E466" s="228" t="s">
        <v>667</v>
      </c>
      <c r="F466" s="250">
        <v>359</v>
      </c>
      <c r="G466" s="250">
        <v>359</v>
      </c>
      <c r="H466" s="250">
        <v>359</v>
      </c>
      <c r="I466" s="325">
        <v>358.82</v>
      </c>
      <c r="J466" s="281">
        <f t="shared" si="69"/>
        <v>99.949860724233986</v>
      </c>
      <c r="K466" s="361"/>
      <c r="L466" s="9"/>
    </row>
    <row r="467" spans="1:23" ht="15.95" customHeight="1" x14ac:dyDescent="0.2">
      <c r="A467" s="94"/>
      <c r="B467" s="101"/>
      <c r="C467" s="228" t="s">
        <v>107</v>
      </c>
      <c r="D467" s="228">
        <v>41</v>
      </c>
      <c r="E467" s="228" t="s">
        <v>908</v>
      </c>
      <c r="F467" s="250">
        <v>0</v>
      </c>
      <c r="G467" s="286">
        <v>646</v>
      </c>
      <c r="H467" s="286">
        <v>646</v>
      </c>
      <c r="I467" s="325">
        <v>646.44000000000005</v>
      </c>
      <c r="J467" s="281">
        <f t="shared" si="69"/>
        <v>100.06811145510837</v>
      </c>
      <c r="K467" s="361"/>
      <c r="L467" s="9"/>
    </row>
    <row r="468" spans="1:23" ht="15.95" customHeight="1" x14ac:dyDescent="0.2">
      <c r="A468" s="94"/>
      <c r="B468" s="101"/>
      <c r="C468" s="228">
        <v>635006</v>
      </c>
      <c r="D468" s="228">
        <v>41</v>
      </c>
      <c r="E468" s="228" t="s">
        <v>1045</v>
      </c>
      <c r="F468" s="250">
        <v>0</v>
      </c>
      <c r="G468" s="286">
        <v>0</v>
      </c>
      <c r="H468" s="286">
        <v>0</v>
      </c>
      <c r="I468" s="325">
        <v>922.31</v>
      </c>
      <c r="J468" s="281">
        <v>0</v>
      </c>
      <c r="K468" s="361"/>
      <c r="L468" s="9"/>
    </row>
    <row r="469" spans="1:23" ht="15.95" customHeight="1" x14ac:dyDescent="0.2">
      <c r="A469" s="51"/>
      <c r="B469" s="60" t="s">
        <v>163</v>
      </c>
      <c r="C469" s="94">
        <v>633006</v>
      </c>
      <c r="D469" s="115" t="s">
        <v>1071</v>
      </c>
      <c r="E469" s="94" t="s">
        <v>310</v>
      </c>
      <c r="F469" s="250">
        <v>11500</v>
      </c>
      <c r="G469" s="281">
        <v>12000</v>
      </c>
      <c r="H469" s="334">
        <v>25373</v>
      </c>
      <c r="I469" s="325">
        <v>20885.169999999998</v>
      </c>
      <c r="J469" s="281">
        <f t="shared" si="69"/>
        <v>82.312576360698372</v>
      </c>
      <c r="K469" s="50"/>
      <c r="L469" s="9"/>
    </row>
    <row r="470" spans="1:23" ht="15.95" customHeight="1" x14ac:dyDescent="0.2">
      <c r="A470" s="51"/>
      <c r="B470" s="60"/>
      <c r="C470" s="315">
        <v>633011</v>
      </c>
      <c r="D470" s="300">
        <v>41</v>
      </c>
      <c r="E470" s="94" t="s">
        <v>995</v>
      </c>
      <c r="F470" s="281">
        <v>15000</v>
      </c>
      <c r="G470" s="281">
        <v>15000</v>
      </c>
      <c r="H470" s="334">
        <v>11999</v>
      </c>
      <c r="I470" s="326">
        <v>10005.280000000001</v>
      </c>
      <c r="J470" s="281">
        <f t="shared" si="69"/>
        <v>83.384282023501967</v>
      </c>
      <c r="K470" s="9"/>
      <c r="L470" s="9"/>
    </row>
    <row r="471" spans="1:23" ht="15.95" customHeight="1" x14ac:dyDescent="0.2">
      <c r="A471" s="51"/>
      <c r="B471" s="60"/>
      <c r="C471" s="261">
        <v>633011</v>
      </c>
      <c r="D471" s="261">
        <v>111</v>
      </c>
      <c r="E471" s="94" t="s">
        <v>1069</v>
      </c>
      <c r="F471" s="316"/>
      <c r="G471" s="281">
        <v>11027</v>
      </c>
      <c r="H471" s="334">
        <v>11027</v>
      </c>
      <c r="I471" s="325">
        <v>7638</v>
      </c>
      <c r="J471" s="281">
        <f t="shared" si="69"/>
        <v>69.266346241044701</v>
      </c>
      <c r="K471" s="9"/>
      <c r="L471" s="9"/>
    </row>
    <row r="472" spans="1:23" ht="15.95" customHeight="1" x14ac:dyDescent="0.2">
      <c r="A472" s="94" t="s">
        <v>348</v>
      </c>
      <c r="B472" s="51"/>
      <c r="C472" s="51"/>
      <c r="D472" s="61"/>
      <c r="E472" s="312" t="s">
        <v>63</v>
      </c>
      <c r="F472" s="272">
        <f>SUM(F461:F471)</f>
        <v>291209</v>
      </c>
      <c r="G472" s="272">
        <f t="shared" ref="G472:I472" si="70">SUM(G461:G471)</f>
        <v>322473</v>
      </c>
      <c r="H472" s="272">
        <f t="shared" si="70"/>
        <v>332845</v>
      </c>
      <c r="I472" s="353">
        <f t="shared" si="70"/>
        <v>326411.52000000002</v>
      </c>
      <c r="J472" s="281">
        <f t="shared" si="69"/>
        <v>98.067124337153928</v>
      </c>
      <c r="K472" s="145"/>
      <c r="L472" s="49">
        <f t="shared" ref="L472" si="71">SUM(F472)</f>
        <v>291209</v>
      </c>
      <c r="M472" s="49">
        <f t="shared" ref="M472" si="72">SUM(G472)</f>
        <v>322473</v>
      </c>
      <c r="N472" s="49">
        <f t="shared" ref="N472" si="73">SUM(H472)</f>
        <v>332845</v>
      </c>
      <c r="O472" s="49">
        <f t="shared" ref="O472" si="74">SUM(I472)</f>
        <v>326411.52000000002</v>
      </c>
      <c r="P472" s="49">
        <f t="shared" ref="P472" si="75">SUM(J472)</f>
        <v>98.067124337153928</v>
      </c>
      <c r="Q472" s="49"/>
      <c r="R472" s="49"/>
      <c r="S472" s="4"/>
      <c r="T472" s="4"/>
      <c r="U472" s="4"/>
      <c r="V472" s="4"/>
      <c r="W472" s="4"/>
    </row>
    <row r="473" spans="1:23" s="8" customFormat="1" ht="15.95" customHeight="1" x14ac:dyDescent="0.2">
      <c r="A473" s="88" t="s">
        <v>396</v>
      </c>
      <c r="B473" s="96" t="s">
        <v>420</v>
      </c>
      <c r="C473" s="97"/>
      <c r="D473" s="88"/>
      <c r="E473" s="88"/>
      <c r="F473" s="283"/>
      <c r="G473" s="283"/>
      <c r="H473" s="283"/>
      <c r="I473" s="50"/>
      <c r="J473" s="283"/>
      <c r="K473" s="9"/>
      <c r="L473" s="9"/>
    </row>
    <row r="474" spans="1:23" ht="15.95" customHeight="1" x14ac:dyDescent="0.2">
      <c r="A474" s="57"/>
      <c r="B474" s="101" t="s">
        <v>166</v>
      </c>
      <c r="C474" s="78"/>
      <c r="D474" s="63"/>
      <c r="E474" s="63" t="s">
        <v>164</v>
      </c>
      <c r="F474" s="281"/>
      <c r="G474" s="281"/>
      <c r="H474" s="281"/>
      <c r="I474" s="192"/>
      <c r="J474" s="281"/>
      <c r="K474" s="9"/>
      <c r="L474" s="9"/>
    </row>
    <row r="475" spans="1:23" ht="15.95" customHeight="1" x14ac:dyDescent="0.2">
      <c r="A475" s="51"/>
      <c r="B475" s="101" t="s">
        <v>166</v>
      </c>
      <c r="C475" s="75">
        <v>633011</v>
      </c>
      <c r="D475" s="51">
        <v>111</v>
      </c>
      <c r="E475" s="51" t="s">
        <v>575</v>
      </c>
      <c r="F475" s="281">
        <v>2870</v>
      </c>
      <c r="G475" s="281">
        <v>2870</v>
      </c>
      <c r="H475" s="281">
        <v>2870</v>
      </c>
      <c r="I475" s="325">
        <v>1334.74</v>
      </c>
      <c r="J475" s="281">
        <f t="shared" ref="J475:J492" si="76">SUM(I475/H475)*100</f>
        <v>46.506620209059236</v>
      </c>
      <c r="K475" s="9"/>
      <c r="L475" s="9"/>
    </row>
    <row r="476" spans="1:23" ht="15.95" customHeight="1" x14ac:dyDescent="0.2">
      <c r="A476" s="94" t="s">
        <v>349</v>
      </c>
      <c r="B476" s="56"/>
      <c r="C476" s="75"/>
      <c r="D476" s="51"/>
      <c r="E476" s="56" t="s">
        <v>63</v>
      </c>
      <c r="F476" s="290">
        <f>SUM(F475)</f>
        <v>2870</v>
      </c>
      <c r="G476" s="290">
        <f t="shared" ref="G476:I476" si="77">SUM(G475)</f>
        <v>2870</v>
      </c>
      <c r="H476" s="290">
        <f t="shared" si="77"/>
        <v>2870</v>
      </c>
      <c r="I476" s="354">
        <f t="shared" si="77"/>
        <v>1334.74</v>
      </c>
      <c r="J476" s="272">
        <f t="shared" si="76"/>
        <v>46.506620209059236</v>
      </c>
      <c r="K476" s="145"/>
      <c r="L476" s="49">
        <f>SUM(F476)</f>
        <v>2870</v>
      </c>
      <c r="M476" s="49">
        <f t="shared" ref="M476:P476" si="78">SUM(G476)</f>
        <v>2870</v>
      </c>
      <c r="N476" s="49">
        <f t="shared" si="78"/>
        <v>2870</v>
      </c>
      <c r="O476" s="49">
        <f t="shared" si="78"/>
        <v>1334.74</v>
      </c>
      <c r="P476" s="49">
        <f t="shared" si="78"/>
        <v>46.506620209059236</v>
      </c>
      <c r="Q476" s="49"/>
      <c r="R476" s="49"/>
      <c r="S476" s="4"/>
      <c r="T476" s="4"/>
      <c r="U476" s="4"/>
      <c r="V476" s="4"/>
      <c r="W476" s="4"/>
    </row>
    <row r="477" spans="1:23" ht="15.95" customHeight="1" x14ac:dyDescent="0.2">
      <c r="A477" s="94" t="s">
        <v>349</v>
      </c>
      <c r="B477" s="56" t="s">
        <v>166</v>
      </c>
      <c r="C477" s="75">
        <v>611.63300000000004</v>
      </c>
      <c r="D477" s="51">
        <v>111</v>
      </c>
      <c r="E477" s="51" t="s">
        <v>214</v>
      </c>
      <c r="F477" s="250">
        <v>662961</v>
      </c>
      <c r="G477" s="281">
        <v>734687</v>
      </c>
      <c r="H477" s="281">
        <v>763628</v>
      </c>
      <c r="I477" s="325">
        <v>763628</v>
      </c>
      <c r="J477" s="281">
        <f t="shared" si="76"/>
        <v>100</v>
      </c>
      <c r="K477" s="277"/>
      <c r="L477" s="277"/>
    </row>
    <row r="478" spans="1:23" ht="15.95" customHeight="1" x14ac:dyDescent="0.2">
      <c r="A478" s="94" t="s">
        <v>349</v>
      </c>
      <c r="B478" s="56" t="s">
        <v>166</v>
      </c>
      <c r="C478" s="75">
        <v>633</v>
      </c>
      <c r="D478" s="244" t="s">
        <v>1057</v>
      </c>
      <c r="E478" s="51" t="s">
        <v>219</v>
      </c>
      <c r="F478" s="250">
        <v>21720</v>
      </c>
      <c r="G478" s="58">
        <v>23407</v>
      </c>
      <c r="H478" s="336">
        <v>23407</v>
      </c>
      <c r="I478" s="325">
        <v>22560.2</v>
      </c>
      <c r="J478" s="281">
        <f t="shared" si="76"/>
        <v>96.382278805485541</v>
      </c>
      <c r="K478" s="9"/>
      <c r="L478" s="9"/>
    </row>
    <row r="479" spans="1:23" ht="15.95" customHeight="1" x14ac:dyDescent="0.2">
      <c r="A479" s="94" t="s">
        <v>349</v>
      </c>
      <c r="B479" s="101" t="s">
        <v>166</v>
      </c>
      <c r="C479" s="75">
        <v>633</v>
      </c>
      <c r="D479" s="51">
        <v>111</v>
      </c>
      <c r="E479" s="51" t="s">
        <v>215</v>
      </c>
      <c r="F479" s="250">
        <v>9690</v>
      </c>
      <c r="G479" s="58">
        <v>10733</v>
      </c>
      <c r="H479" s="58">
        <v>10733</v>
      </c>
      <c r="I479" s="325">
        <v>10733</v>
      </c>
      <c r="J479" s="281">
        <f t="shared" si="76"/>
        <v>100</v>
      </c>
      <c r="K479" s="9"/>
      <c r="L479" s="9"/>
    </row>
    <row r="480" spans="1:23" ht="15.95" customHeight="1" x14ac:dyDescent="0.2">
      <c r="A480" s="94"/>
      <c r="B480" s="101" t="s">
        <v>166</v>
      </c>
      <c r="C480" s="75">
        <v>633</v>
      </c>
      <c r="D480" s="51">
        <v>111</v>
      </c>
      <c r="E480" s="51" t="s">
        <v>315</v>
      </c>
      <c r="F480" s="250">
        <v>116</v>
      </c>
      <c r="G480" s="58">
        <v>17</v>
      </c>
      <c r="H480" s="58">
        <v>17</v>
      </c>
      <c r="I480" s="325">
        <v>16.600000000000001</v>
      </c>
      <c r="J480" s="281">
        <f t="shared" si="76"/>
        <v>97.64705882352942</v>
      </c>
      <c r="K480" s="9"/>
      <c r="L480" s="9"/>
    </row>
    <row r="481" spans="1:23" ht="15.95" customHeight="1" x14ac:dyDescent="0.2">
      <c r="A481" s="51"/>
      <c r="B481" s="101" t="s">
        <v>166</v>
      </c>
      <c r="C481" s="51">
        <v>633</v>
      </c>
      <c r="D481" s="51">
        <v>111</v>
      </c>
      <c r="E481" s="51" t="s">
        <v>471</v>
      </c>
      <c r="F481" s="250">
        <v>350</v>
      </c>
      <c r="G481" s="58">
        <v>300</v>
      </c>
      <c r="H481" s="58">
        <v>300</v>
      </c>
      <c r="I481" s="325">
        <v>300</v>
      </c>
      <c r="J481" s="281">
        <f t="shared" si="76"/>
        <v>100</v>
      </c>
      <c r="K481" s="9"/>
      <c r="L481" s="9"/>
    </row>
    <row r="482" spans="1:23" ht="15.95" customHeight="1" x14ac:dyDescent="0.2">
      <c r="A482" s="51"/>
      <c r="B482" s="101" t="s">
        <v>166</v>
      </c>
      <c r="C482" s="51">
        <v>633</v>
      </c>
      <c r="D482" s="51">
        <v>111</v>
      </c>
      <c r="E482" s="51" t="s">
        <v>576</v>
      </c>
      <c r="F482" s="250">
        <v>152</v>
      </c>
      <c r="G482" s="58">
        <v>1572</v>
      </c>
      <c r="H482" s="58">
        <v>1572</v>
      </c>
      <c r="I482" s="325">
        <v>1572</v>
      </c>
      <c r="J482" s="281">
        <f t="shared" si="76"/>
        <v>100</v>
      </c>
      <c r="K482" s="9"/>
      <c r="L482" s="9"/>
    </row>
    <row r="483" spans="1:23" ht="16.5" customHeight="1" x14ac:dyDescent="0.2">
      <c r="A483" s="51"/>
      <c r="B483" s="56" t="s">
        <v>166</v>
      </c>
      <c r="C483" s="51">
        <v>611</v>
      </c>
      <c r="D483" s="51">
        <v>111</v>
      </c>
      <c r="E483" s="51" t="s">
        <v>577</v>
      </c>
      <c r="F483" s="250">
        <v>10080</v>
      </c>
      <c r="G483" s="58">
        <v>11088</v>
      </c>
      <c r="H483" s="58">
        <v>11088</v>
      </c>
      <c r="I483" s="325">
        <v>11088</v>
      </c>
      <c r="J483" s="281">
        <f t="shared" si="76"/>
        <v>100</v>
      </c>
      <c r="K483" s="9"/>
      <c r="L483" s="9"/>
    </row>
    <row r="484" spans="1:23" ht="17.45" customHeight="1" x14ac:dyDescent="0.2">
      <c r="A484" s="51"/>
      <c r="B484" s="101" t="s">
        <v>166</v>
      </c>
      <c r="C484" s="51">
        <v>611</v>
      </c>
      <c r="D484" s="51">
        <v>111</v>
      </c>
      <c r="E484" s="51" t="s">
        <v>578</v>
      </c>
      <c r="F484" s="250">
        <v>4636</v>
      </c>
      <c r="G484" s="58">
        <v>5220</v>
      </c>
      <c r="H484" s="58">
        <v>5220</v>
      </c>
      <c r="I484" s="325">
        <v>5220</v>
      </c>
      <c r="J484" s="281">
        <f t="shared" si="76"/>
        <v>100</v>
      </c>
      <c r="K484" s="9"/>
      <c r="L484" s="9"/>
    </row>
    <row r="485" spans="1:23" ht="17.45" customHeight="1" x14ac:dyDescent="0.2">
      <c r="A485" s="51"/>
      <c r="B485" s="101" t="s">
        <v>166</v>
      </c>
      <c r="C485" s="51">
        <v>633</v>
      </c>
      <c r="D485" s="51">
        <v>111</v>
      </c>
      <c r="E485" s="51" t="s">
        <v>595</v>
      </c>
      <c r="F485" s="250">
        <v>4500</v>
      </c>
      <c r="G485" s="58">
        <v>3450</v>
      </c>
      <c r="H485" s="58">
        <v>3450</v>
      </c>
      <c r="I485" s="325">
        <v>3450</v>
      </c>
      <c r="J485" s="281">
        <f t="shared" si="76"/>
        <v>100</v>
      </c>
      <c r="K485" s="9"/>
      <c r="L485" s="9"/>
    </row>
    <row r="486" spans="1:23" ht="17.45" customHeight="1" x14ac:dyDescent="0.2">
      <c r="A486" s="51"/>
      <c r="B486" s="101" t="s">
        <v>166</v>
      </c>
      <c r="C486" s="51">
        <v>633</v>
      </c>
      <c r="D486" s="51">
        <v>111</v>
      </c>
      <c r="E486" s="51" t="s">
        <v>596</v>
      </c>
      <c r="F486" s="250">
        <v>4700</v>
      </c>
      <c r="G486" s="58">
        <v>3800</v>
      </c>
      <c r="H486" s="58">
        <v>3800</v>
      </c>
      <c r="I486" s="325">
        <v>3800</v>
      </c>
      <c r="J486" s="281">
        <f t="shared" si="76"/>
        <v>100</v>
      </c>
      <c r="K486" s="9"/>
      <c r="L486" s="9"/>
    </row>
    <row r="487" spans="1:23" ht="17.45" customHeight="1" x14ac:dyDescent="0.2">
      <c r="A487" s="51"/>
      <c r="B487" s="101" t="s">
        <v>166</v>
      </c>
      <c r="C487" s="268">
        <v>633</v>
      </c>
      <c r="D487" s="269">
        <v>111</v>
      </c>
      <c r="E487" s="269" t="s">
        <v>1075</v>
      </c>
      <c r="F487" s="250">
        <v>400</v>
      </c>
      <c r="G487" s="58">
        <v>210</v>
      </c>
      <c r="H487" s="336">
        <v>210</v>
      </c>
      <c r="I487" s="325">
        <v>130.80000000000001</v>
      </c>
      <c r="J487" s="281">
        <f t="shared" si="76"/>
        <v>62.285714285714292</v>
      </c>
      <c r="K487" s="9"/>
      <c r="L487" s="9"/>
    </row>
    <row r="488" spans="1:23" ht="16.5" customHeight="1" x14ac:dyDescent="0.2">
      <c r="A488" s="94"/>
      <c r="B488" s="101" t="s">
        <v>166</v>
      </c>
      <c r="C488" s="262">
        <v>633006</v>
      </c>
      <c r="D488" s="261">
        <v>41</v>
      </c>
      <c r="E488" s="261" t="s">
        <v>357</v>
      </c>
      <c r="F488" s="250">
        <v>9000</v>
      </c>
      <c r="G488" s="284">
        <v>47000</v>
      </c>
      <c r="H488" s="340">
        <v>29834</v>
      </c>
      <c r="I488" s="325">
        <v>50951.82</v>
      </c>
      <c r="J488" s="281">
        <f t="shared" si="76"/>
        <v>170.78440705235639</v>
      </c>
      <c r="K488" s="361"/>
      <c r="L488" s="9"/>
    </row>
    <row r="489" spans="1:23" ht="16.5" customHeight="1" x14ac:dyDescent="0.2">
      <c r="A489" s="94"/>
      <c r="B489" s="101"/>
      <c r="C489" s="260">
        <v>633011</v>
      </c>
      <c r="D489" s="260">
        <v>41</v>
      </c>
      <c r="E489" s="251" t="s">
        <v>1059</v>
      </c>
      <c r="F489" s="281">
        <v>30000</v>
      </c>
      <c r="G489" s="281">
        <v>26612</v>
      </c>
      <c r="H489" s="340">
        <v>20400</v>
      </c>
      <c r="I489" s="325">
        <v>20400.060000000001</v>
      </c>
      <c r="J489" s="281">
        <f t="shared" si="76"/>
        <v>100.00029411764706</v>
      </c>
      <c r="K489" s="361"/>
      <c r="L489" s="9"/>
    </row>
    <row r="490" spans="1:23" ht="16.5" customHeight="1" x14ac:dyDescent="0.2">
      <c r="A490" s="94"/>
      <c r="B490" s="101"/>
      <c r="C490" s="260">
        <v>633011</v>
      </c>
      <c r="D490" s="260">
        <v>111</v>
      </c>
      <c r="E490" s="251" t="s">
        <v>1058</v>
      </c>
      <c r="F490" s="281">
        <v>0</v>
      </c>
      <c r="G490" s="192">
        <v>36972</v>
      </c>
      <c r="H490" s="341">
        <v>30098</v>
      </c>
      <c r="I490" s="325">
        <v>20352</v>
      </c>
      <c r="J490" s="281">
        <f t="shared" si="76"/>
        <v>67.619110904379028</v>
      </c>
      <c r="K490" s="361"/>
      <c r="L490" s="9"/>
    </row>
    <row r="491" spans="1:23" ht="16.5" customHeight="1" x14ac:dyDescent="0.2">
      <c r="A491" s="94"/>
      <c r="B491" s="101"/>
      <c r="C491" s="260">
        <v>633011</v>
      </c>
      <c r="D491" s="260" t="s">
        <v>1060</v>
      </c>
      <c r="E491" s="251" t="s">
        <v>1061</v>
      </c>
      <c r="F491" s="281">
        <v>0</v>
      </c>
      <c r="G491" s="192">
        <v>0</v>
      </c>
      <c r="H491" s="341">
        <v>6155</v>
      </c>
      <c r="I491" s="325">
        <v>6154.76</v>
      </c>
      <c r="J491" s="281">
        <f t="shared" si="76"/>
        <v>99.996100731112918</v>
      </c>
      <c r="K491" s="361"/>
      <c r="L491" s="9"/>
    </row>
    <row r="492" spans="1:23" ht="15.75" customHeight="1" x14ac:dyDescent="0.2">
      <c r="A492" s="94" t="s">
        <v>349</v>
      </c>
      <c r="B492" s="51"/>
      <c r="C492" s="116"/>
      <c r="D492" s="94"/>
      <c r="E492" s="312" t="s">
        <v>63</v>
      </c>
      <c r="F492" s="272">
        <f>SUM(F477:F491)</f>
        <v>758305</v>
      </c>
      <c r="G492" s="272">
        <f>SUM(G477:G491)</f>
        <v>905068</v>
      </c>
      <c r="H492" s="272">
        <f>SUM(H477:H491)</f>
        <v>909912</v>
      </c>
      <c r="I492" s="353">
        <f>SUM(I477:I491)</f>
        <v>920357.24</v>
      </c>
      <c r="J492" s="272">
        <f t="shared" si="76"/>
        <v>101.14793958097046</v>
      </c>
      <c r="K492" s="360"/>
      <c r="L492" s="49">
        <f>SUM(F492)</f>
        <v>758305</v>
      </c>
      <c r="M492" s="49">
        <f t="shared" ref="M492:P492" si="79">SUM(G492)</f>
        <v>905068</v>
      </c>
      <c r="N492" s="49">
        <f t="shared" si="79"/>
        <v>909912</v>
      </c>
      <c r="O492" s="49">
        <f t="shared" si="79"/>
        <v>920357.24</v>
      </c>
      <c r="P492" s="49">
        <f t="shared" si="79"/>
        <v>101.14793958097046</v>
      </c>
      <c r="Q492" s="49"/>
      <c r="R492" s="49"/>
      <c r="S492" s="4"/>
      <c r="T492" s="4"/>
      <c r="U492" s="4"/>
      <c r="V492" s="4"/>
      <c r="W492" s="4"/>
    </row>
    <row r="493" spans="1:23" s="8" customFormat="1" ht="17.45" customHeight="1" x14ac:dyDescent="0.2">
      <c r="A493" s="88" t="s">
        <v>396</v>
      </c>
      <c r="B493" s="117" t="s">
        <v>421</v>
      </c>
      <c r="C493" s="85"/>
      <c r="D493" s="57"/>
      <c r="E493" s="118"/>
      <c r="F493" s="283"/>
      <c r="G493" s="283"/>
      <c r="H493" s="283"/>
      <c r="I493" s="50"/>
      <c r="J493" s="283"/>
      <c r="K493" s="9"/>
      <c r="L493" s="9"/>
    </row>
    <row r="494" spans="1:23" ht="15.75" customHeight="1" x14ac:dyDescent="0.2">
      <c r="A494" s="94" t="s">
        <v>350</v>
      </c>
      <c r="B494" s="56" t="s">
        <v>528</v>
      </c>
      <c r="C494" s="75">
        <v>633</v>
      </c>
      <c r="D494" s="51">
        <v>41</v>
      </c>
      <c r="E494" s="51" t="s">
        <v>312</v>
      </c>
      <c r="F494" s="281">
        <v>57800</v>
      </c>
      <c r="G494" s="58">
        <v>57800</v>
      </c>
      <c r="H494" s="58">
        <v>57800</v>
      </c>
      <c r="I494" s="325">
        <v>57800</v>
      </c>
      <c r="J494" s="281">
        <f t="shared" ref="J494:J497" si="80">SUM(I494/H494)*100</f>
        <v>100</v>
      </c>
      <c r="K494" s="9"/>
      <c r="L494" s="9"/>
    </row>
    <row r="495" spans="1:23" ht="15.75" customHeight="1" x14ac:dyDescent="0.2">
      <c r="A495" s="94"/>
      <c r="B495" s="56"/>
      <c r="C495" s="75">
        <v>633</v>
      </c>
      <c r="D495" s="51">
        <v>41</v>
      </c>
      <c r="E495" s="224" t="s">
        <v>1062</v>
      </c>
      <c r="F495" s="281">
        <v>0</v>
      </c>
      <c r="G495" s="58">
        <v>0</v>
      </c>
      <c r="H495" s="336">
        <v>2134</v>
      </c>
      <c r="I495" s="325">
        <v>2133.7399999999998</v>
      </c>
      <c r="J495" s="281">
        <f t="shared" si="80"/>
        <v>99.987816307403918</v>
      </c>
      <c r="K495" s="9"/>
      <c r="L495" s="9"/>
    </row>
    <row r="496" spans="1:23" ht="18" customHeight="1" x14ac:dyDescent="0.2">
      <c r="A496" s="94"/>
      <c r="B496" s="56" t="s">
        <v>528</v>
      </c>
      <c r="C496" s="75">
        <v>640</v>
      </c>
      <c r="D496" s="51">
        <v>41</v>
      </c>
      <c r="E496" s="140" t="s">
        <v>462</v>
      </c>
      <c r="F496" s="281">
        <v>2000</v>
      </c>
      <c r="G496" s="58">
        <v>2098</v>
      </c>
      <c r="H496" s="58">
        <v>2098</v>
      </c>
      <c r="I496" s="325">
        <v>2098.4</v>
      </c>
      <c r="J496" s="281">
        <f t="shared" si="80"/>
        <v>100.0190657769304</v>
      </c>
      <c r="K496" s="9"/>
      <c r="L496" s="9"/>
    </row>
    <row r="497" spans="1:23" ht="15.75" customHeight="1" x14ac:dyDescent="0.2">
      <c r="A497" s="94" t="s">
        <v>350</v>
      </c>
      <c r="B497" s="56"/>
      <c r="C497" s="75"/>
      <c r="D497" s="51"/>
      <c r="E497" s="56" t="s">
        <v>63</v>
      </c>
      <c r="F497" s="282">
        <f>SUM(F494:F496)</f>
        <v>59800</v>
      </c>
      <c r="G497" s="282">
        <f t="shared" ref="G497:I497" si="81">SUM(G494:G496)</f>
        <v>59898</v>
      </c>
      <c r="H497" s="282">
        <f t="shared" si="81"/>
        <v>62032</v>
      </c>
      <c r="I497" s="313">
        <f t="shared" si="81"/>
        <v>62032.14</v>
      </c>
      <c r="J497" s="272">
        <f t="shared" si="80"/>
        <v>100.00022568996647</v>
      </c>
      <c r="K497" s="145"/>
      <c r="L497" s="49">
        <f>SUM(F497)</f>
        <v>59800</v>
      </c>
      <c r="M497" s="49">
        <f t="shared" ref="M497:P497" si="82">SUM(G497)</f>
        <v>59898</v>
      </c>
      <c r="N497" s="49">
        <f t="shared" si="82"/>
        <v>62032</v>
      </c>
      <c r="O497" s="49">
        <f t="shared" si="82"/>
        <v>62032.14</v>
      </c>
      <c r="P497" s="49">
        <f t="shared" si="82"/>
        <v>100.00022568996647</v>
      </c>
      <c r="Q497" s="49"/>
      <c r="R497" s="49"/>
      <c r="S497" s="4"/>
      <c r="T497" s="4"/>
      <c r="U497" s="4"/>
      <c r="V497" s="4"/>
      <c r="W497" s="4"/>
    </row>
    <row r="498" spans="1:23" s="8" customFormat="1" ht="18" customHeight="1" x14ac:dyDescent="0.2">
      <c r="A498" s="80" t="s">
        <v>396</v>
      </c>
      <c r="B498" s="90" t="s">
        <v>422</v>
      </c>
      <c r="C498" s="79"/>
      <c r="D498" s="80"/>
      <c r="E498" s="80"/>
      <c r="F498" s="283"/>
      <c r="G498" s="58"/>
      <c r="H498" s="58"/>
      <c r="I498" s="50"/>
      <c r="J498" s="58"/>
      <c r="K498" s="9"/>
      <c r="L498" s="9"/>
    </row>
    <row r="499" spans="1:23" ht="15.75" customHeight="1" x14ac:dyDescent="0.2">
      <c r="A499" s="94" t="s">
        <v>351</v>
      </c>
      <c r="B499" s="56" t="s">
        <v>166</v>
      </c>
      <c r="C499" s="75">
        <v>633</v>
      </c>
      <c r="D499" s="51">
        <v>41</v>
      </c>
      <c r="E499" s="51" t="s">
        <v>313</v>
      </c>
      <c r="F499" s="281">
        <v>45100</v>
      </c>
      <c r="G499" s="58">
        <v>45100</v>
      </c>
      <c r="H499" s="58">
        <v>45100</v>
      </c>
      <c r="I499" s="325">
        <v>45100</v>
      </c>
      <c r="J499" s="281">
        <f t="shared" ref="J499:J500" si="83">SUM(I499/H499)*100</f>
        <v>100</v>
      </c>
      <c r="K499" s="9"/>
      <c r="L499" s="9"/>
    </row>
    <row r="500" spans="1:23" ht="15.75" customHeight="1" x14ac:dyDescent="0.2">
      <c r="A500" s="98" t="s">
        <v>351</v>
      </c>
      <c r="B500" s="51"/>
      <c r="C500" s="75"/>
      <c r="D500" s="51"/>
      <c r="E500" s="56" t="s">
        <v>63</v>
      </c>
      <c r="F500" s="272">
        <f>SUM(F499)</f>
        <v>45100</v>
      </c>
      <c r="G500" s="272">
        <f t="shared" ref="G500:I500" si="84">SUM(G499)</f>
        <v>45100</v>
      </c>
      <c r="H500" s="272">
        <f t="shared" si="84"/>
        <v>45100</v>
      </c>
      <c r="I500" s="353">
        <f t="shared" si="84"/>
        <v>45100</v>
      </c>
      <c r="J500" s="272">
        <f t="shared" si="83"/>
        <v>100</v>
      </c>
      <c r="K500" s="145"/>
      <c r="L500" s="49">
        <f>SUM(F500)</f>
        <v>45100</v>
      </c>
      <c r="M500" s="49">
        <f t="shared" ref="M500:P500" si="85">SUM(G500)</f>
        <v>45100</v>
      </c>
      <c r="N500" s="49">
        <f t="shared" si="85"/>
        <v>45100</v>
      </c>
      <c r="O500" s="49">
        <f t="shared" si="85"/>
        <v>45100</v>
      </c>
      <c r="P500" s="49">
        <f t="shared" si="85"/>
        <v>100</v>
      </c>
      <c r="Q500" s="49"/>
      <c r="R500" s="49"/>
      <c r="S500" s="4"/>
      <c r="T500" s="4"/>
      <c r="U500" s="4"/>
      <c r="V500" s="4"/>
      <c r="W500" s="4"/>
    </row>
    <row r="501" spans="1:23" s="10" customFormat="1" ht="18" customHeight="1" x14ac:dyDescent="0.2">
      <c r="A501" s="64" t="s">
        <v>266</v>
      </c>
      <c r="B501" s="64"/>
      <c r="C501" s="119"/>
      <c r="D501" s="119"/>
      <c r="E501" s="119"/>
      <c r="F501" s="283"/>
      <c r="G501" s="283"/>
      <c r="H501" s="283"/>
      <c r="I501" s="50"/>
      <c r="J501" s="283"/>
      <c r="K501" s="9"/>
      <c r="L501" s="9"/>
    </row>
    <row r="502" spans="1:23" s="8" customFormat="1" ht="16.5" customHeight="1" x14ac:dyDescent="0.2">
      <c r="A502" s="88" t="s">
        <v>396</v>
      </c>
      <c r="B502" s="96" t="s">
        <v>423</v>
      </c>
      <c r="C502" s="97"/>
      <c r="D502" s="88"/>
      <c r="E502" s="88"/>
      <c r="F502" s="283"/>
      <c r="G502" s="283"/>
      <c r="H502" s="283"/>
      <c r="I502" s="50"/>
      <c r="J502" s="283"/>
      <c r="K502" s="9"/>
      <c r="L502" s="9"/>
    </row>
    <row r="503" spans="1:23" ht="17.45" customHeight="1" x14ac:dyDescent="0.2">
      <c r="A503" s="57"/>
      <c r="B503" s="56" t="s">
        <v>168</v>
      </c>
      <c r="C503" s="74"/>
      <c r="D503" s="63"/>
      <c r="E503" s="63" t="s">
        <v>169</v>
      </c>
      <c r="F503" s="281"/>
      <c r="G503" s="281"/>
      <c r="H503" s="281"/>
      <c r="I503" s="192"/>
      <c r="J503" s="281"/>
      <c r="K503" s="9"/>
      <c r="L503" s="9"/>
    </row>
    <row r="504" spans="1:23" ht="18.75" customHeight="1" x14ac:dyDescent="0.2">
      <c r="A504" s="94" t="s">
        <v>363</v>
      </c>
      <c r="B504" s="65"/>
      <c r="C504" s="75">
        <v>637001</v>
      </c>
      <c r="D504" s="51">
        <v>41</v>
      </c>
      <c r="E504" s="51" t="s">
        <v>498</v>
      </c>
      <c r="F504" s="281">
        <v>1900</v>
      </c>
      <c r="G504" s="281">
        <v>1900</v>
      </c>
      <c r="H504" s="281">
        <v>1900</v>
      </c>
      <c r="I504" s="325">
        <v>1486</v>
      </c>
      <c r="J504" s="281">
        <f t="shared" ref="J504:J505" si="86">SUM(I504/H504)*100</f>
        <v>78.21052631578948</v>
      </c>
      <c r="K504" s="9"/>
      <c r="L504" s="9"/>
    </row>
    <row r="505" spans="1:23" ht="17.45" customHeight="1" x14ac:dyDescent="0.2">
      <c r="A505" s="94" t="s">
        <v>363</v>
      </c>
      <c r="B505" s="51"/>
      <c r="C505" s="75"/>
      <c r="D505" s="51"/>
      <c r="E505" s="56" t="s">
        <v>63</v>
      </c>
      <c r="F505" s="282">
        <f>SUM(F504)</f>
        <v>1900</v>
      </c>
      <c r="G505" s="282">
        <f t="shared" ref="G505:I505" si="87">SUM(G504)</f>
        <v>1900</v>
      </c>
      <c r="H505" s="282">
        <f t="shared" si="87"/>
        <v>1900</v>
      </c>
      <c r="I505" s="313">
        <f t="shared" si="87"/>
        <v>1486</v>
      </c>
      <c r="J505" s="272">
        <f t="shared" si="86"/>
        <v>78.21052631578948</v>
      </c>
      <c r="K505" s="145"/>
      <c r="L505" s="49">
        <f>SUM(F505)</f>
        <v>1900</v>
      </c>
      <c r="M505" s="49">
        <f t="shared" ref="M505:P505" si="88">SUM(G505)</f>
        <v>1900</v>
      </c>
      <c r="N505" s="49">
        <f t="shared" si="88"/>
        <v>1900</v>
      </c>
      <c r="O505" s="49">
        <f t="shared" si="88"/>
        <v>1486</v>
      </c>
      <c r="P505" s="49">
        <f t="shared" si="88"/>
        <v>78.21052631578948</v>
      </c>
      <c r="Q505" s="49"/>
      <c r="R505" s="49"/>
      <c r="S505" s="4"/>
      <c r="T505" s="4"/>
      <c r="U505" s="4"/>
      <c r="V505" s="4"/>
      <c r="W505" s="4"/>
    </row>
    <row r="506" spans="1:23" ht="17.45" customHeight="1" x14ac:dyDescent="0.2">
      <c r="A506" s="90"/>
      <c r="B506" s="80"/>
      <c r="C506" s="79"/>
      <c r="D506" s="80"/>
      <c r="E506" s="64"/>
      <c r="F506" s="7"/>
      <c r="G506" s="7"/>
      <c r="H506" s="7"/>
      <c r="I506" s="194"/>
      <c r="J506" s="363"/>
      <c r="K506" s="145"/>
      <c r="L506" s="49"/>
      <c r="M506" s="49"/>
      <c r="N506" s="49"/>
      <c r="O506" s="49"/>
      <c r="P506" s="49"/>
      <c r="Q506" s="49"/>
      <c r="R506" s="49"/>
      <c r="S506" s="4"/>
      <c r="T506" s="4"/>
      <c r="U506" s="4"/>
      <c r="V506" s="4"/>
      <c r="W506" s="4"/>
    </row>
    <row r="507" spans="1:23" ht="17.45" customHeight="1" x14ac:dyDescent="0.2">
      <c r="A507" s="90"/>
      <c r="B507" s="80"/>
      <c r="C507" s="79"/>
      <c r="D507" s="80"/>
      <c r="E507" s="64"/>
      <c r="F507" s="7"/>
      <c r="G507" s="7"/>
      <c r="H507" s="7"/>
      <c r="I507" s="194"/>
      <c r="J507" s="363"/>
      <c r="K507" s="145"/>
      <c r="L507" s="49"/>
      <c r="M507" s="49"/>
      <c r="N507" s="49"/>
      <c r="O507" s="49"/>
      <c r="P507" s="49"/>
      <c r="Q507" s="49"/>
      <c r="R507" s="49"/>
      <c r="S507" s="4"/>
      <c r="T507" s="4"/>
      <c r="U507" s="4"/>
      <c r="V507" s="4"/>
      <c r="W507" s="4"/>
    </row>
    <row r="508" spans="1:23" s="10" customFormat="1" ht="15" customHeight="1" x14ac:dyDescent="0.2">
      <c r="A508" s="64" t="s">
        <v>284</v>
      </c>
      <c r="B508" s="80"/>
      <c r="C508" s="79"/>
      <c r="D508" s="80"/>
      <c r="E508" s="80"/>
      <c r="F508" s="283"/>
      <c r="G508" s="283"/>
      <c r="H508" s="283"/>
      <c r="I508" s="50"/>
      <c r="J508" s="283"/>
      <c r="K508" s="9"/>
      <c r="L508" s="9"/>
    </row>
    <row r="509" spans="1:23" s="8" customFormat="1" ht="15.75" customHeight="1" x14ac:dyDescent="0.2">
      <c r="A509" s="88" t="s">
        <v>396</v>
      </c>
      <c r="B509" s="96" t="s">
        <v>424</v>
      </c>
      <c r="C509" s="97"/>
      <c r="D509" s="88"/>
      <c r="E509" s="88"/>
      <c r="F509" s="283"/>
      <c r="G509" s="283"/>
      <c r="H509" s="283"/>
      <c r="I509" s="50"/>
      <c r="J509" s="283"/>
      <c r="K509" s="9"/>
      <c r="L509" s="9"/>
    </row>
    <row r="510" spans="1:23" ht="16.5" customHeight="1" x14ac:dyDescent="0.2">
      <c r="A510" s="57"/>
      <c r="B510" s="137" t="s">
        <v>515</v>
      </c>
      <c r="C510" s="78"/>
      <c r="D510" s="63"/>
      <c r="E510" s="63" t="s">
        <v>170</v>
      </c>
      <c r="F510" s="281"/>
      <c r="G510" s="281"/>
      <c r="H510" s="281"/>
      <c r="I510" s="192"/>
      <c r="J510" s="281"/>
      <c r="K510" s="9"/>
      <c r="L510" s="9"/>
    </row>
    <row r="511" spans="1:23" ht="15" customHeight="1" x14ac:dyDescent="0.2">
      <c r="A511" s="155" t="s">
        <v>360</v>
      </c>
      <c r="B511" s="65"/>
      <c r="C511" s="75">
        <v>632001</v>
      </c>
      <c r="D511" s="51">
        <v>41</v>
      </c>
      <c r="E511" s="51" t="s">
        <v>503</v>
      </c>
      <c r="F511" s="281">
        <v>413</v>
      </c>
      <c r="G511" s="281">
        <v>275</v>
      </c>
      <c r="H511" s="281">
        <v>275</v>
      </c>
      <c r="I511" s="325">
        <v>274.64</v>
      </c>
      <c r="J511" s="281">
        <f t="shared" ref="J511:J515" si="89">SUM(I511/H511)*100</f>
        <v>99.869090909090914</v>
      </c>
      <c r="K511" s="9"/>
      <c r="L511" s="9"/>
    </row>
    <row r="512" spans="1:23" ht="17.45" customHeight="1" x14ac:dyDescent="0.2">
      <c r="A512" s="94"/>
      <c r="B512" s="65"/>
      <c r="C512" s="75">
        <v>633016</v>
      </c>
      <c r="D512" s="51">
        <v>41</v>
      </c>
      <c r="E512" s="51" t="s">
        <v>499</v>
      </c>
      <c r="F512" s="281">
        <v>1083</v>
      </c>
      <c r="G512" s="281">
        <v>1202</v>
      </c>
      <c r="H512" s="281">
        <v>1202</v>
      </c>
      <c r="I512" s="325">
        <v>1201.5</v>
      </c>
      <c r="J512" s="281">
        <f t="shared" si="89"/>
        <v>99.958402662229616</v>
      </c>
      <c r="K512" s="9"/>
      <c r="L512" s="9"/>
    </row>
    <row r="513" spans="1:23" ht="15" customHeight="1" x14ac:dyDescent="0.2">
      <c r="A513" s="94"/>
      <c r="B513" s="65"/>
      <c r="C513" s="75">
        <v>634004</v>
      </c>
      <c r="D513" s="51">
        <v>41</v>
      </c>
      <c r="E513" s="51" t="s">
        <v>171</v>
      </c>
      <c r="F513" s="281">
        <v>480</v>
      </c>
      <c r="G513" s="281">
        <v>525</v>
      </c>
      <c r="H513" s="281">
        <v>525</v>
      </c>
      <c r="I513" s="325">
        <v>525</v>
      </c>
      <c r="J513" s="281">
        <f t="shared" si="89"/>
        <v>100</v>
      </c>
      <c r="K513" s="9"/>
      <c r="L513" s="9"/>
    </row>
    <row r="514" spans="1:23" ht="15" customHeight="1" x14ac:dyDescent="0.2">
      <c r="A514" s="107"/>
      <c r="B514" s="65"/>
      <c r="C514" s="75">
        <v>633006</v>
      </c>
      <c r="D514" s="51">
        <v>41</v>
      </c>
      <c r="E514" s="51" t="s">
        <v>530</v>
      </c>
      <c r="F514" s="281">
        <v>850</v>
      </c>
      <c r="G514" s="281">
        <v>850</v>
      </c>
      <c r="H514" s="281">
        <v>850</v>
      </c>
      <c r="I514" s="325">
        <v>925.04</v>
      </c>
      <c r="J514" s="281">
        <f t="shared" si="89"/>
        <v>108.82823529411765</v>
      </c>
      <c r="K514" s="9"/>
      <c r="L514" s="9"/>
    </row>
    <row r="515" spans="1:23" ht="17.45" customHeight="1" x14ac:dyDescent="0.2">
      <c r="A515" s="155" t="s">
        <v>360</v>
      </c>
      <c r="B515" s="51"/>
      <c r="C515" s="75"/>
      <c r="D515" s="51"/>
      <c r="E515" s="56" t="s">
        <v>63</v>
      </c>
      <c r="F515" s="272">
        <f>SUM(F510:F514)</f>
        <v>2826</v>
      </c>
      <c r="G515" s="272">
        <f t="shared" ref="G515:I515" si="90">SUM(G510:G514)</f>
        <v>2852</v>
      </c>
      <c r="H515" s="272">
        <f t="shared" si="90"/>
        <v>2852</v>
      </c>
      <c r="I515" s="353">
        <f t="shared" si="90"/>
        <v>2926.18</v>
      </c>
      <c r="J515" s="272">
        <f t="shared" si="89"/>
        <v>102.60098176718091</v>
      </c>
      <c r="K515" s="145"/>
      <c r="L515" s="49">
        <f>SUM(F515)</f>
        <v>2826</v>
      </c>
      <c r="M515" s="49">
        <f t="shared" ref="M515:P515" si="91">SUM(G515)</f>
        <v>2852</v>
      </c>
      <c r="N515" s="49">
        <f t="shared" si="91"/>
        <v>2852</v>
      </c>
      <c r="O515" s="49">
        <f t="shared" si="91"/>
        <v>2926.18</v>
      </c>
      <c r="P515" s="49">
        <f t="shared" si="91"/>
        <v>102.60098176718091</v>
      </c>
      <c r="Q515" s="49"/>
      <c r="R515" s="49"/>
      <c r="S515" s="4"/>
      <c r="T515" s="4"/>
      <c r="U515" s="4"/>
      <c r="V515" s="4"/>
      <c r="W515" s="4"/>
    </row>
    <row r="516" spans="1:23" s="8" customFormat="1" ht="17.45" customHeight="1" x14ac:dyDescent="0.2">
      <c r="A516" s="88" t="s">
        <v>396</v>
      </c>
      <c r="B516" s="96" t="s">
        <v>425</v>
      </c>
      <c r="C516" s="97"/>
      <c r="D516" s="88"/>
      <c r="E516" s="88"/>
      <c r="F516" s="283"/>
      <c r="G516" s="283"/>
      <c r="H516" s="283"/>
      <c r="I516" s="50"/>
      <c r="J516" s="283"/>
      <c r="K516" s="9"/>
      <c r="L516" s="9"/>
    </row>
    <row r="517" spans="1:23" ht="15.75" customHeight="1" x14ac:dyDescent="0.2">
      <c r="A517" s="98"/>
      <c r="B517" s="137" t="s">
        <v>515</v>
      </c>
      <c r="C517" s="74"/>
      <c r="D517" s="56"/>
      <c r="E517" s="56" t="s">
        <v>172</v>
      </c>
      <c r="F517" s="282"/>
      <c r="G517" s="282"/>
      <c r="H517" s="282"/>
      <c r="I517" s="192"/>
      <c r="J517" s="282"/>
      <c r="K517" s="9"/>
      <c r="L517" s="9"/>
    </row>
    <row r="518" spans="1:23" ht="18" customHeight="1" x14ac:dyDescent="0.2">
      <c r="A518" s="155" t="s">
        <v>285</v>
      </c>
      <c r="B518" s="65"/>
      <c r="C518" s="75">
        <v>637027</v>
      </c>
      <c r="D518" s="51">
        <v>41</v>
      </c>
      <c r="E518" s="51" t="s">
        <v>329</v>
      </c>
      <c r="F518" s="284">
        <v>120</v>
      </c>
      <c r="G518" s="284">
        <v>120</v>
      </c>
      <c r="H518" s="284">
        <v>120</v>
      </c>
      <c r="I518" s="325">
        <v>90</v>
      </c>
      <c r="J518" s="281">
        <f t="shared" ref="J518:J519" si="92">SUM(I518/H518)*100</f>
        <v>75</v>
      </c>
      <c r="K518" s="9"/>
      <c r="L518" s="9"/>
    </row>
    <row r="519" spans="1:23" ht="17.45" customHeight="1" x14ac:dyDescent="0.2">
      <c r="A519" s="155" t="s">
        <v>285</v>
      </c>
      <c r="B519" s="51"/>
      <c r="C519" s="75"/>
      <c r="D519" s="51"/>
      <c r="E519" s="56" t="s">
        <v>63</v>
      </c>
      <c r="F519" s="296">
        <f>SUM(F518)</f>
        <v>120</v>
      </c>
      <c r="G519" s="296">
        <f t="shared" ref="G519:I519" si="93">SUM(G518)</f>
        <v>120</v>
      </c>
      <c r="H519" s="296">
        <f t="shared" si="93"/>
        <v>120</v>
      </c>
      <c r="I519" s="355">
        <f t="shared" si="93"/>
        <v>90</v>
      </c>
      <c r="J519" s="272">
        <f t="shared" si="92"/>
        <v>75</v>
      </c>
      <c r="K519" s="145"/>
      <c r="L519" s="49">
        <f>SUM(F519)</f>
        <v>120</v>
      </c>
      <c r="M519" s="49">
        <f t="shared" ref="M519:P519" si="94">SUM(G519)</f>
        <v>120</v>
      </c>
      <c r="N519" s="49">
        <f t="shared" si="94"/>
        <v>120</v>
      </c>
      <c r="O519" s="49">
        <f t="shared" si="94"/>
        <v>90</v>
      </c>
      <c r="P519" s="49">
        <f t="shared" si="94"/>
        <v>75</v>
      </c>
      <c r="Q519" s="49"/>
      <c r="R519" s="49"/>
      <c r="S519" s="4"/>
      <c r="T519" s="4"/>
      <c r="U519" s="4"/>
      <c r="V519" s="4"/>
      <c r="W519" s="4"/>
    </row>
    <row r="520" spans="1:23" ht="15" customHeight="1" x14ac:dyDescent="0.2">
      <c r="A520" s="94"/>
      <c r="B520" s="56" t="s">
        <v>516</v>
      </c>
      <c r="C520" s="74"/>
      <c r="D520" s="56"/>
      <c r="E520" s="56" t="s">
        <v>173</v>
      </c>
      <c r="F520" s="281"/>
      <c r="G520" s="281"/>
      <c r="H520" s="281"/>
      <c r="I520" s="192"/>
      <c r="J520" s="281"/>
      <c r="K520" s="9"/>
      <c r="L520" s="9"/>
    </row>
    <row r="521" spans="1:23" ht="15" customHeight="1" x14ac:dyDescent="0.2">
      <c r="A521" s="155" t="s">
        <v>360</v>
      </c>
      <c r="B521" s="65"/>
      <c r="C521" s="75">
        <v>642003</v>
      </c>
      <c r="D521" s="51">
        <v>41</v>
      </c>
      <c r="E521" s="51" t="s">
        <v>590</v>
      </c>
      <c r="F521" s="281">
        <v>3000</v>
      </c>
      <c r="G521" s="281">
        <v>3000</v>
      </c>
      <c r="H521" s="281">
        <v>3000</v>
      </c>
      <c r="I521" s="325">
        <v>3023.46</v>
      </c>
      <c r="J521" s="281">
        <f t="shared" ref="J521:J525" si="95">SUM(I521/H521)*100</f>
        <v>100.782</v>
      </c>
      <c r="K521" s="9"/>
      <c r="L521" s="9"/>
    </row>
    <row r="522" spans="1:23" ht="15" customHeight="1" x14ac:dyDescent="0.2">
      <c r="A522" s="155"/>
      <c r="B522" s="65"/>
      <c r="C522" s="75">
        <v>642002</v>
      </c>
      <c r="D522" s="51">
        <v>41</v>
      </c>
      <c r="E522" s="224" t="s">
        <v>1048</v>
      </c>
      <c r="F522" s="281">
        <v>0</v>
      </c>
      <c r="G522" s="281">
        <v>0</v>
      </c>
      <c r="H522" s="281">
        <v>0</v>
      </c>
      <c r="I522" s="325">
        <v>450</v>
      </c>
      <c r="J522" s="281">
        <v>0</v>
      </c>
      <c r="K522" s="9"/>
      <c r="L522" s="9"/>
    </row>
    <row r="523" spans="1:23" ht="15" customHeight="1" x14ac:dyDescent="0.2">
      <c r="A523" s="94"/>
      <c r="B523" s="51"/>
      <c r="C523" s="75">
        <v>633006</v>
      </c>
      <c r="D523" s="51">
        <v>41</v>
      </c>
      <c r="E523" s="51" t="s">
        <v>529</v>
      </c>
      <c r="F523" s="281">
        <v>3000</v>
      </c>
      <c r="G523" s="281">
        <v>3000</v>
      </c>
      <c r="H523" s="281">
        <v>3000</v>
      </c>
      <c r="I523" s="325">
        <v>8156.61</v>
      </c>
      <c r="J523" s="281">
        <f t="shared" si="95"/>
        <v>271.887</v>
      </c>
      <c r="K523" s="9"/>
      <c r="L523" s="9"/>
    </row>
    <row r="524" spans="1:23" ht="15" customHeight="1" thickBot="1" x14ac:dyDescent="0.25">
      <c r="A524" s="155" t="s">
        <v>360</v>
      </c>
      <c r="B524" s="99"/>
      <c r="C524" s="77"/>
      <c r="D524" s="54"/>
      <c r="E524" s="62" t="s">
        <v>63</v>
      </c>
      <c r="F524" s="272">
        <f>SUM(F521:F523)</f>
        <v>6000</v>
      </c>
      <c r="G524" s="272">
        <f t="shared" ref="G524:I524" si="96">SUM(G521:G523)</f>
        <v>6000</v>
      </c>
      <c r="H524" s="272">
        <f t="shared" si="96"/>
        <v>6000</v>
      </c>
      <c r="I524" s="353">
        <f t="shared" si="96"/>
        <v>11630.07</v>
      </c>
      <c r="J524" s="344">
        <f t="shared" si="95"/>
        <v>193.83449999999999</v>
      </c>
      <c r="K524" s="145"/>
      <c r="L524" s="49">
        <f>SUM(F524)</f>
        <v>6000</v>
      </c>
      <c r="M524" s="49">
        <f t="shared" ref="M524:O524" si="97">SUM(G524)</f>
        <v>6000</v>
      </c>
      <c r="N524" s="49">
        <f t="shared" si="97"/>
        <v>6000</v>
      </c>
      <c r="O524" s="49">
        <f t="shared" si="97"/>
        <v>11630.07</v>
      </c>
      <c r="P524" s="283">
        <f t="shared" ref="P524:P525" si="98">SUM(O524/N524)*100</f>
        <v>193.83449999999999</v>
      </c>
      <c r="Q524" s="49"/>
      <c r="R524" s="49"/>
      <c r="S524" s="4"/>
      <c r="T524" s="4"/>
      <c r="U524" s="4"/>
      <c r="V524" s="4"/>
      <c r="W524" s="4"/>
    </row>
    <row r="525" spans="1:23" ht="15" customHeight="1" thickBot="1" x14ac:dyDescent="0.3">
      <c r="A525" s="201" t="s">
        <v>382</v>
      </c>
      <c r="B525" s="200"/>
      <c r="C525" s="202"/>
      <c r="D525" s="203"/>
      <c r="E525" s="204"/>
      <c r="F525" s="278">
        <f>SUM(L525)</f>
        <v>2517775</v>
      </c>
      <c r="G525" s="278">
        <f t="shared" ref="G525:I525" si="99">SUM(M525)</f>
        <v>2763595</v>
      </c>
      <c r="H525" s="278">
        <f t="shared" si="99"/>
        <v>2780945</v>
      </c>
      <c r="I525" s="328">
        <f t="shared" si="99"/>
        <v>2754620.86</v>
      </c>
      <c r="J525" s="345">
        <f t="shared" si="95"/>
        <v>99.053410261619703</v>
      </c>
      <c r="K525" s="7"/>
      <c r="L525" s="346">
        <f>SUM(L76:L524)</f>
        <v>2517775</v>
      </c>
      <c r="M525" s="346">
        <f>SUM(M76:M524)</f>
        <v>2763595</v>
      </c>
      <c r="N525" s="346">
        <f>SUM(N76:N524)</f>
        <v>2780945</v>
      </c>
      <c r="O525" s="346">
        <f>SUM(O76:O524)</f>
        <v>2754620.86</v>
      </c>
      <c r="P525" s="347">
        <f t="shared" si="98"/>
        <v>99.053410261619703</v>
      </c>
      <c r="Q525" s="49"/>
      <c r="R525" s="49"/>
      <c r="S525" s="4"/>
      <c r="T525" s="4"/>
      <c r="U525" s="4"/>
      <c r="V525" s="4"/>
      <c r="W525" s="4"/>
    </row>
    <row r="526" spans="1:23" ht="15" customHeight="1" x14ac:dyDescent="0.25">
      <c r="A526" s="21"/>
      <c r="B526" s="318"/>
      <c r="C526" s="319"/>
      <c r="D526" s="21"/>
      <c r="E526" s="21"/>
      <c r="F526" s="7"/>
      <c r="G526" s="7"/>
      <c r="H526" s="7"/>
      <c r="I526" s="194"/>
      <c r="J526" s="363"/>
      <c r="K526" s="7"/>
      <c r="L526" s="346"/>
      <c r="M526" s="346"/>
      <c r="N526" s="346"/>
      <c r="O526" s="346"/>
      <c r="P526" s="347"/>
      <c r="Q526" s="49"/>
      <c r="R526" s="49"/>
      <c r="S526" s="4"/>
      <c r="T526" s="4"/>
      <c r="U526" s="4"/>
      <c r="V526" s="4"/>
      <c r="W526" s="4"/>
    </row>
    <row r="527" spans="1:23" ht="15" customHeight="1" x14ac:dyDescent="0.25">
      <c r="A527" s="21"/>
      <c r="B527" s="318"/>
      <c r="C527" s="319"/>
      <c r="D527" s="21"/>
      <c r="E527" s="21"/>
      <c r="F527" s="7"/>
      <c r="G527" s="7"/>
      <c r="H527" s="7"/>
      <c r="I527" s="194"/>
      <c r="J527" s="363"/>
      <c r="K527" s="7"/>
      <c r="L527" s="346"/>
      <c r="M527" s="346"/>
      <c r="N527" s="346"/>
      <c r="O527" s="346"/>
      <c r="P527" s="347"/>
      <c r="Q527" s="49"/>
      <c r="R527" s="49"/>
      <c r="S527" s="4"/>
      <c r="T527" s="4"/>
      <c r="U527" s="4"/>
      <c r="V527" s="4"/>
      <c r="W527" s="4"/>
    </row>
    <row r="528" spans="1:23" ht="15" customHeight="1" x14ac:dyDescent="0.25">
      <c r="A528" s="21"/>
      <c r="B528" s="318"/>
      <c r="C528" s="319"/>
      <c r="D528" s="21"/>
      <c r="E528" s="21"/>
      <c r="F528" s="7"/>
      <c r="G528" s="7"/>
      <c r="H528" s="7"/>
      <c r="I528" s="194"/>
      <c r="J528" s="363"/>
      <c r="K528" s="7"/>
      <c r="L528" s="346"/>
      <c r="M528" s="346"/>
      <c r="N528" s="346"/>
      <c r="O528" s="346"/>
      <c r="P528" s="347"/>
      <c r="Q528" s="49"/>
      <c r="R528" s="49"/>
      <c r="S528" s="4"/>
      <c r="T528" s="4"/>
      <c r="U528" s="4"/>
      <c r="V528" s="4"/>
      <c r="W528" s="4"/>
    </row>
    <row r="529" spans="1:24" ht="15.95" customHeight="1" x14ac:dyDescent="0.25">
      <c r="A529" s="69"/>
      <c r="B529" s="69"/>
      <c r="C529" s="143"/>
      <c r="D529" s="69"/>
      <c r="E529" s="273" t="s">
        <v>383</v>
      </c>
      <c r="F529" s="283"/>
      <c r="G529" s="283"/>
      <c r="H529" s="283"/>
      <c r="I529" s="196"/>
      <c r="J529" s="283"/>
      <c r="K529" s="46"/>
      <c r="L529" s="46"/>
    </row>
    <row r="530" spans="1:24" s="10" customFormat="1" ht="15.95" customHeight="1" x14ac:dyDescent="0.2">
      <c r="A530" s="64" t="s">
        <v>358</v>
      </c>
      <c r="B530" s="80"/>
      <c r="C530" s="79"/>
      <c r="D530" s="80"/>
      <c r="E530" s="80"/>
      <c r="F530" s="283"/>
      <c r="G530" s="283"/>
      <c r="H530" s="283"/>
      <c r="I530" s="50"/>
      <c r="J530" s="283"/>
      <c r="K530" s="9"/>
      <c r="L530" s="9"/>
    </row>
    <row r="531" spans="1:24" s="8" customFormat="1" ht="15.95" customHeight="1" x14ac:dyDescent="0.2">
      <c r="A531" s="88" t="s">
        <v>396</v>
      </c>
      <c r="B531" s="96" t="s">
        <v>426</v>
      </c>
      <c r="C531" s="97"/>
      <c r="D531" s="88"/>
      <c r="E531" s="88"/>
      <c r="F531" s="283"/>
      <c r="G531" s="283"/>
      <c r="H531" s="283"/>
      <c r="I531" s="50"/>
      <c r="J531" s="283"/>
      <c r="K531" s="9"/>
      <c r="L531" s="9"/>
    </row>
    <row r="532" spans="1:24" ht="15.95" customHeight="1" x14ac:dyDescent="0.2">
      <c r="A532" s="56" t="s">
        <v>359</v>
      </c>
      <c r="B532" s="157" t="s">
        <v>134</v>
      </c>
      <c r="C532" s="74"/>
      <c r="D532" s="56"/>
      <c r="E532" s="56" t="s">
        <v>135</v>
      </c>
      <c r="F532" s="281"/>
      <c r="G532" s="281"/>
      <c r="H532" s="281"/>
      <c r="I532" s="192"/>
      <c r="J532" s="281"/>
      <c r="K532" s="9"/>
      <c r="L532" s="9"/>
      <c r="Q532" s="283"/>
    </row>
    <row r="533" spans="1:24" ht="15.95" customHeight="1" x14ac:dyDescent="0.2">
      <c r="A533" s="51"/>
      <c r="B533" s="157" t="s">
        <v>134</v>
      </c>
      <c r="C533" s="75">
        <v>717001</v>
      </c>
      <c r="D533" s="75">
        <v>41</v>
      </c>
      <c r="E533" s="123" t="s">
        <v>648</v>
      </c>
      <c r="F533" s="281">
        <v>163820</v>
      </c>
      <c r="G533" s="281">
        <v>0</v>
      </c>
      <c r="H533" s="281">
        <v>0</v>
      </c>
      <c r="I533" s="325">
        <v>0</v>
      </c>
      <c r="J533" s="281">
        <v>0</v>
      </c>
      <c r="K533" s="9"/>
      <c r="L533" s="9"/>
    </row>
    <row r="534" spans="1:24" ht="15.95" customHeight="1" x14ac:dyDescent="0.2">
      <c r="A534" s="51"/>
      <c r="B534" s="157" t="s">
        <v>134</v>
      </c>
      <c r="C534" s="75">
        <v>717001</v>
      </c>
      <c r="D534" s="75">
        <v>41.52</v>
      </c>
      <c r="E534" s="169" t="s">
        <v>741</v>
      </c>
      <c r="F534" s="281"/>
      <c r="G534" s="281"/>
      <c r="H534" s="281"/>
      <c r="I534" s="192"/>
      <c r="J534" s="281">
        <v>0</v>
      </c>
      <c r="K534" s="9"/>
      <c r="L534" s="9"/>
    </row>
    <row r="535" spans="1:24" ht="15.95" customHeight="1" x14ac:dyDescent="0.2">
      <c r="A535" s="51"/>
      <c r="B535" s="157"/>
      <c r="C535" s="75"/>
      <c r="D535" s="75"/>
      <c r="E535" s="224" t="s">
        <v>670</v>
      </c>
      <c r="F535" s="282"/>
      <c r="G535" s="282"/>
      <c r="H535" s="282"/>
      <c r="I535" s="192"/>
      <c r="J535" s="281">
        <v>0</v>
      </c>
      <c r="K535" s="275"/>
      <c r="L535" s="275"/>
      <c r="X535" s="248"/>
    </row>
    <row r="536" spans="1:24" ht="15.95" customHeight="1" x14ac:dyDescent="0.2">
      <c r="A536" s="51"/>
      <c r="B536" s="157"/>
      <c r="C536" s="75"/>
      <c r="D536" s="75"/>
      <c r="E536" s="224" t="s">
        <v>675</v>
      </c>
      <c r="F536" s="281"/>
      <c r="G536" s="281"/>
      <c r="H536" s="281"/>
      <c r="I536" s="192"/>
      <c r="J536" s="281">
        <v>0</v>
      </c>
      <c r="K536" s="9"/>
      <c r="L536" s="9"/>
    </row>
    <row r="537" spans="1:24" ht="15.95" customHeight="1" x14ac:dyDescent="0.2">
      <c r="A537" s="51"/>
      <c r="B537" s="157"/>
      <c r="C537" s="75"/>
      <c r="D537" s="75"/>
      <c r="E537" s="224" t="s">
        <v>677</v>
      </c>
      <c r="F537" s="281"/>
      <c r="G537" s="281"/>
      <c r="H537" s="281"/>
      <c r="I537" s="192"/>
      <c r="J537" s="281">
        <v>0</v>
      </c>
      <c r="K537" s="9"/>
      <c r="L537" s="9"/>
    </row>
    <row r="538" spans="1:24" ht="15.95" customHeight="1" x14ac:dyDescent="0.2">
      <c r="A538" s="51"/>
      <c r="B538" s="157"/>
      <c r="C538" s="75"/>
      <c r="D538" s="75"/>
      <c r="E538" s="224" t="s">
        <v>676</v>
      </c>
      <c r="F538" s="281"/>
      <c r="G538" s="281"/>
      <c r="H538" s="281"/>
      <c r="I538" s="192"/>
      <c r="J538" s="281">
        <v>0</v>
      </c>
      <c r="K538" s="9"/>
      <c r="L538" s="9"/>
    </row>
    <row r="539" spans="1:24" ht="15.95" customHeight="1" x14ac:dyDescent="0.2">
      <c r="A539" s="51"/>
      <c r="B539" s="157" t="s">
        <v>134</v>
      </c>
      <c r="C539" s="234" t="s">
        <v>713</v>
      </c>
      <c r="D539" s="75">
        <v>41</v>
      </c>
      <c r="E539" s="224" t="s">
        <v>919</v>
      </c>
      <c r="F539" s="281"/>
      <c r="G539" s="281">
        <v>595</v>
      </c>
      <c r="H539" s="281">
        <v>595</v>
      </c>
      <c r="I539" s="325">
        <v>594.09</v>
      </c>
      <c r="J539" s="281">
        <f t="shared" ref="J539:J590" si="100">SUM(I539/H539)*100</f>
        <v>99.847058823529423</v>
      </c>
      <c r="K539" s="9"/>
      <c r="L539" s="9"/>
    </row>
    <row r="540" spans="1:24" ht="15.95" customHeight="1" x14ac:dyDescent="0.2">
      <c r="A540" s="51"/>
      <c r="B540" s="157"/>
      <c r="C540" s="227" t="s">
        <v>814</v>
      </c>
      <c r="D540" s="227">
        <v>41</v>
      </c>
      <c r="E540" s="228" t="s">
        <v>815</v>
      </c>
      <c r="F540" s="282"/>
      <c r="G540" s="284">
        <v>10652</v>
      </c>
      <c r="H540" s="284">
        <v>10652</v>
      </c>
      <c r="I540" s="325">
        <v>0</v>
      </c>
      <c r="J540" s="281">
        <f t="shared" si="100"/>
        <v>0</v>
      </c>
      <c r="K540" s="9"/>
      <c r="L540" s="9"/>
    </row>
    <row r="541" spans="1:24" ht="15.95" customHeight="1" x14ac:dyDescent="0.2">
      <c r="A541" s="51"/>
      <c r="B541" s="157"/>
      <c r="C541" s="227">
        <v>711001</v>
      </c>
      <c r="D541" s="227">
        <v>46</v>
      </c>
      <c r="E541" s="228" t="s">
        <v>1056</v>
      </c>
      <c r="F541" s="282"/>
      <c r="G541" s="284">
        <v>0</v>
      </c>
      <c r="H541" s="284">
        <v>0</v>
      </c>
      <c r="I541" s="325">
        <v>18900</v>
      </c>
      <c r="J541" s="281">
        <v>0</v>
      </c>
      <c r="K541" s="9"/>
      <c r="L541" s="9"/>
    </row>
    <row r="542" spans="1:24" ht="15.95" customHeight="1" x14ac:dyDescent="0.2">
      <c r="A542" s="51"/>
      <c r="B542" s="157"/>
      <c r="C542" s="227">
        <v>711005</v>
      </c>
      <c r="D542" s="227">
        <v>41</v>
      </c>
      <c r="E542" s="228" t="s">
        <v>816</v>
      </c>
      <c r="F542" s="282"/>
      <c r="G542" s="284">
        <v>13000</v>
      </c>
      <c r="H542" s="284">
        <v>13000</v>
      </c>
      <c r="I542" s="325">
        <v>10000</v>
      </c>
      <c r="J542" s="281">
        <f t="shared" si="100"/>
        <v>76.923076923076934</v>
      </c>
      <c r="K542" s="9"/>
      <c r="L542" s="9"/>
    </row>
    <row r="543" spans="1:24" ht="15" customHeight="1" x14ac:dyDescent="0.2">
      <c r="A543" s="51"/>
      <c r="B543" s="157" t="s">
        <v>134</v>
      </c>
      <c r="C543" s="75">
        <v>716</v>
      </c>
      <c r="D543" s="75">
        <v>41</v>
      </c>
      <c r="E543" s="123" t="s">
        <v>633</v>
      </c>
      <c r="F543" s="282"/>
      <c r="G543" s="289">
        <v>500</v>
      </c>
      <c r="H543" s="289">
        <v>500</v>
      </c>
      <c r="I543" s="325">
        <v>434</v>
      </c>
      <c r="J543" s="281">
        <f t="shared" si="100"/>
        <v>86.8</v>
      </c>
      <c r="K543" s="9"/>
      <c r="L543" s="9"/>
    </row>
    <row r="544" spans="1:24" ht="15" customHeight="1" x14ac:dyDescent="0.2">
      <c r="A544" s="51"/>
      <c r="B544" s="157"/>
      <c r="C544" s="234" t="s">
        <v>927</v>
      </c>
      <c r="D544" s="75">
        <v>41</v>
      </c>
      <c r="E544" s="123" t="s">
        <v>928</v>
      </c>
      <c r="F544" s="282"/>
      <c r="G544" s="284">
        <v>1455</v>
      </c>
      <c r="H544" s="284">
        <v>1455</v>
      </c>
      <c r="I544" s="325">
        <v>1455.3</v>
      </c>
      <c r="J544" s="281">
        <f t="shared" si="100"/>
        <v>100.02061855670104</v>
      </c>
      <c r="K544" s="9"/>
      <c r="L544" s="9"/>
    </row>
    <row r="545" spans="1:12" ht="15" customHeight="1" x14ac:dyDescent="0.2">
      <c r="A545" s="51"/>
      <c r="B545" s="157"/>
      <c r="C545" s="234" t="s">
        <v>929</v>
      </c>
      <c r="D545" s="75">
        <v>41</v>
      </c>
      <c r="E545" s="123" t="s">
        <v>930</v>
      </c>
      <c r="F545" s="282"/>
      <c r="G545" s="284">
        <v>1488</v>
      </c>
      <c r="H545" s="284">
        <v>1488</v>
      </c>
      <c r="I545" s="325">
        <v>1488</v>
      </c>
      <c r="J545" s="281">
        <f t="shared" si="100"/>
        <v>100</v>
      </c>
      <c r="K545" s="9"/>
      <c r="L545" s="9"/>
    </row>
    <row r="546" spans="1:12" ht="15" customHeight="1" x14ac:dyDescent="0.2">
      <c r="A546" s="51"/>
      <c r="B546" s="157" t="s">
        <v>573</v>
      </c>
      <c r="C546" s="75">
        <v>712001</v>
      </c>
      <c r="D546" s="75">
        <v>41</v>
      </c>
      <c r="E546" s="51" t="s">
        <v>574</v>
      </c>
      <c r="F546" s="281">
        <v>8175</v>
      </c>
      <c r="G546" s="281">
        <v>8175</v>
      </c>
      <c r="H546" s="281">
        <v>8175</v>
      </c>
      <c r="I546" s="325">
        <v>8175</v>
      </c>
      <c r="J546" s="281">
        <f t="shared" si="100"/>
        <v>100</v>
      </c>
      <c r="K546" s="9"/>
      <c r="L546" s="9"/>
    </row>
    <row r="547" spans="1:12" ht="15" customHeight="1" x14ac:dyDescent="0.2">
      <c r="A547" s="51"/>
      <c r="B547" s="157" t="s">
        <v>573</v>
      </c>
      <c r="C547" s="75" t="s">
        <v>642</v>
      </c>
      <c r="D547" s="75">
        <v>41</v>
      </c>
      <c r="E547" s="224" t="s">
        <v>951</v>
      </c>
      <c r="F547" s="281"/>
      <c r="G547" s="281">
        <v>2022</v>
      </c>
      <c r="H547" s="281">
        <v>2022</v>
      </c>
      <c r="I547" s="325">
        <v>2022.26</v>
      </c>
      <c r="J547" s="281">
        <f t="shared" si="100"/>
        <v>100.01285855588526</v>
      </c>
      <c r="K547" s="9"/>
      <c r="L547" s="9"/>
    </row>
    <row r="548" spans="1:12" ht="15.75" customHeight="1" x14ac:dyDescent="0.2">
      <c r="A548" s="57"/>
      <c r="B548" s="187"/>
      <c r="C548" s="236" t="s">
        <v>668</v>
      </c>
      <c r="D548" s="54">
        <v>41</v>
      </c>
      <c r="E548" s="226" t="s">
        <v>714</v>
      </c>
      <c r="F548" s="281"/>
      <c r="G548" s="281">
        <v>1050</v>
      </c>
      <c r="H548" s="281">
        <v>1050</v>
      </c>
      <c r="I548" s="325">
        <v>1050</v>
      </c>
      <c r="J548" s="281">
        <f t="shared" si="100"/>
        <v>100</v>
      </c>
      <c r="K548" s="9"/>
      <c r="L548" s="9"/>
    </row>
    <row r="549" spans="1:12" ht="15.75" customHeight="1" x14ac:dyDescent="0.2">
      <c r="A549" s="57"/>
      <c r="B549" s="187"/>
      <c r="C549" s="236" t="s">
        <v>715</v>
      </c>
      <c r="D549" s="54">
        <v>41.43</v>
      </c>
      <c r="E549" s="226" t="s">
        <v>716</v>
      </c>
      <c r="F549" s="281"/>
      <c r="G549" s="281">
        <v>969</v>
      </c>
      <c r="H549" s="281">
        <v>969</v>
      </c>
      <c r="I549" s="325">
        <v>968.62</v>
      </c>
      <c r="J549" s="281">
        <f t="shared" si="100"/>
        <v>99.960784313725497</v>
      </c>
      <c r="K549" s="275"/>
      <c r="L549" s="275"/>
    </row>
    <row r="550" spans="1:12" ht="15.75" customHeight="1" x14ac:dyDescent="0.2">
      <c r="A550" s="57"/>
      <c r="B550" s="187"/>
      <c r="C550" s="236" t="s">
        <v>717</v>
      </c>
      <c r="D550" s="54">
        <v>41</v>
      </c>
      <c r="E550" s="226" t="s">
        <v>718</v>
      </c>
      <c r="F550" s="281"/>
      <c r="G550" s="281">
        <v>1962</v>
      </c>
      <c r="H550" s="281">
        <v>1962</v>
      </c>
      <c r="I550" s="325">
        <v>1962.42</v>
      </c>
      <c r="J550" s="281">
        <f t="shared" si="100"/>
        <v>100.02140672782875</v>
      </c>
      <c r="K550" s="9"/>
      <c r="L550" s="9"/>
    </row>
    <row r="551" spans="1:12" ht="15.75" customHeight="1" x14ac:dyDescent="0.2">
      <c r="A551" s="57"/>
      <c r="B551" s="187"/>
      <c r="C551" s="236" t="s">
        <v>940</v>
      </c>
      <c r="D551" s="54">
        <v>41</v>
      </c>
      <c r="E551" s="226" t="s">
        <v>941</v>
      </c>
      <c r="F551" s="281"/>
      <c r="G551" s="281">
        <v>532</v>
      </c>
      <c r="H551" s="281">
        <v>532</v>
      </c>
      <c r="I551" s="325">
        <v>532.22</v>
      </c>
      <c r="J551" s="281">
        <f t="shared" si="100"/>
        <v>100.04135338345866</v>
      </c>
      <c r="K551" s="9"/>
      <c r="L551" s="9"/>
    </row>
    <row r="552" spans="1:12" ht="15.75" customHeight="1" x14ac:dyDescent="0.2">
      <c r="A552" s="57"/>
      <c r="B552" s="187"/>
      <c r="C552" s="236" t="s">
        <v>1054</v>
      </c>
      <c r="D552" s="54">
        <v>41</v>
      </c>
      <c r="E552" s="226" t="s">
        <v>1055</v>
      </c>
      <c r="F552" s="281"/>
      <c r="G552" s="281">
        <v>0</v>
      </c>
      <c r="H552" s="281">
        <v>0</v>
      </c>
      <c r="I552" s="325">
        <v>350</v>
      </c>
      <c r="J552" s="281">
        <v>0</v>
      </c>
      <c r="K552" s="9"/>
      <c r="L552" s="9"/>
    </row>
    <row r="553" spans="1:12" ht="15.75" customHeight="1" x14ac:dyDescent="0.2">
      <c r="A553" s="57"/>
      <c r="B553" s="187"/>
      <c r="C553" s="236" t="s">
        <v>943</v>
      </c>
      <c r="D553" s="54">
        <v>41</v>
      </c>
      <c r="E553" s="226" t="s">
        <v>944</v>
      </c>
      <c r="F553" s="281"/>
      <c r="G553" s="281">
        <v>16057</v>
      </c>
      <c r="H553" s="281">
        <v>16057</v>
      </c>
      <c r="I553" s="325">
        <v>16056.98</v>
      </c>
      <c r="J553" s="281">
        <f t="shared" si="100"/>
        <v>99.999875443731696</v>
      </c>
      <c r="K553" s="9"/>
      <c r="L553" s="9"/>
    </row>
    <row r="554" spans="1:12" ht="15.75" customHeight="1" x14ac:dyDescent="0.2">
      <c r="A554" s="57"/>
      <c r="B554" s="187"/>
      <c r="C554" s="236" t="s">
        <v>719</v>
      </c>
      <c r="D554" s="54">
        <v>0.41</v>
      </c>
      <c r="E554" s="226" t="s">
        <v>942</v>
      </c>
      <c r="F554" s="281"/>
      <c r="G554" s="281">
        <v>39591</v>
      </c>
      <c r="H554" s="281">
        <v>39591</v>
      </c>
      <c r="I554" s="325">
        <v>39591.160000000003</v>
      </c>
      <c r="J554" s="281">
        <f t="shared" si="100"/>
        <v>100.00040413225229</v>
      </c>
      <c r="K554" s="9"/>
      <c r="L554" s="9"/>
    </row>
    <row r="555" spans="1:12" ht="15.75" customHeight="1" x14ac:dyDescent="0.2">
      <c r="A555" s="57"/>
      <c r="B555" s="187"/>
      <c r="C555" s="236" t="s">
        <v>720</v>
      </c>
      <c r="D555" s="54">
        <v>41</v>
      </c>
      <c r="E555" s="226" t="s">
        <v>721</v>
      </c>
      <c r="F555" s="281"/>
      <c r="G555" s="281">
        <v>321</v>
      </c>
      <c r="H555" s="281">
        <v>321</v>
      </c>
      <c r="I555" s="325">
        <v>320.99</v>
      </c>
      <c r="J555" s="281">
        <f t="shared" si="100"/>
        <v>99.996884735202499</v>
      </c>
      <c r="K555" s="9"/>
      <c r="L555" s="9"/>
    </row>
    <row r="556" spans="1:12" ht="15.75" customHeight="1" x14ac:dyDescent="0.2">
      <c r="A556" s="57"/>
      <c r="B556" s="187"/>
      <c r="C556" s="236" t="s">
        <v>936</v>
      </c>
      <c r="D556" s="54">
        <v>41</v>
      </c>
      <c r="E556" s="226" t="s">
        <v>937</v>
      </c>
      <c r="F556" s="282"/>
      <c r="G556" s="284">
        <v>11453</v>
      </c>
      <c r="H556" s="284">
        <v>11453</v>
      </c>
      <c r="I556" s="325">
        <v>11453.02</v>
      </c>
      <c r="J556" s="281">
        <f t="shared" si="100"/>
        <v>100.00017462673536</v>
      </c>
      <c r="K556" s="9"/>
      <c r="L556" s="9"/>
    </row>
    <row r="557" spans="1:12" ht="15.75" customHeight="1" x14ac:dyDescent="0.2">
      <c r="A557" s="57"/>
      <c r="B557" s="187"/>
      <c r="C557" s="236" t="s">
        <v>1051</v>
      </c>
      <c r="D557" s="54">
        <v>41</v>
      </c>
      <c r="E557" s="226" t="s">
        <v>1052</v>
      </c>
      <c r="F557" s="282"/>
      <c r="G557" s="284">
        <v>0</v>
      </c>
      <c r="H557" s="284">
        <v>0</v>
      </c>
      <c r="I557" s="325">
        <v>12393.37</v>
      </c>
      <c r="J557" s="281">
        <v>0</v>
      </c>
      <c r="K557" s="9"/>
      <c r="L557" s="9"/>
    </row>
    <row r="558" spans="1:12" ht="15.75" customHeight="1" x14ac:dyDescent="0.2">
      <c r="A558" s="57"/>
      <c r="B558" s="187"/>
      <c r="C558" s="236" t="s">
        <v>730</v>
      </c>
      <c r="D558" s="226">
        <v>41</v>
      </c>
      <c r="E558" s="226" t="s">
        <v>1053</v>
      </c>
      <c r="F558" s="281"/>
      <c r="G558" s="281">
        <v>1448</v>
      </c>
      <c r="H558" s="281">
        <v>1448</v>
      </c>
      <c r="I558" s="325">
        <v>9848.0499999999993</v>
      </c>
      <c r="J558" s="281">
        <f t="shared" si="100"/>
        <v>680.11395027624303</v>
      </c>
      <c r="K558" s="9"/>
      <c r="L558" s="9"/>
    </row>
    <row r="559" spans="1:12" ht="15.75" customHeight="1" x14ac:dyDescent="0.2">
      <c r="A559" s="57"/>
      <c r="B559" s="187"/>
      <c r="C559" s="236" t="s">
        <v>731</v>
      </c>
      <c r="D559" s="226">
        <v>41</v>
      </c>
      <c r="E559" s="226" t="s">
        <v>949</v>
      </c>
      <c r="F559" s="281"/>
      <c r="G559" s="281">
        <v>47827</v>
      </c>
      <c r="H559" s="281">
        <v>47827</v>
      </c>
      <c r="I559" s="325">
        <v>47827.32</v>
      </c>
      <c r="J559" s="281">
        <f t="shared" si="100"/>
        <v>100.00066907813579</v>
      </c>
      <c r="K559" s="9"/>
      <c r="L559" s="9"/>
    </row>
    <row r="560" spans="1:12" ht="15.75" customHeight="1" x14ac:dyDescent="0.2">
      <c r="A560" s="57"/>
      <c r="B560" s="187"/>
      <c r="C560" s="236" t="s">
        <v>926</v>
      </c>
      <c r="D560" s="226">
        <v>41</v>
      </c>
      <c r="E560" s="226" t="s">
        <v>996</v>
      </c>
      <c r="F560" s="281"/>
      <c r="G560" s="281">
        <v>3000</v>
      </c>
      <c r="H560" s="281">
        <v>3000</v>
      </c>
      <c r="I560" s="325">
        <v>3000</v>
      </c>
      <c r="J560" s="281">
        <f t="shared" si="100"/>
        <v>100</v>
      </c>
      <c r="K560" s="9"/>
      <c r="L560" s="9"/>
    </row>
    <row r="561" spans="1:12" ht="15.75" customHeight="1" x14ac:dyDescent="0.2">
      <c r="A561" s="57"/>
      <c r="B561" s="187"/>
      <c r="C561" s="236" t="s">
        <v>946</v>
      </c>
      <c r="D561" s="226">
        <v>41</v>
      </c>
      <c r="E561" s="226" t="s">
        <v>947</v>
      </c>
      <c r="F561" s="250"/>
      <c r="G561" s="250">
        <v>10000</v>
      </c>
      <c r="H561" s="250">
        <v>10000</v>
      </c>
      <c r="I561" s="325">
        <v>650</v>
      </c>
      <c r="J561" s="281">
        <f t="shared" si="100"/>
        <v>6.5</v>
      </c>
      <c r="K561" s="9"/>
      <c r="L561" s="9"/>
    </row>
    <row r="562" spans="1:12" ht="15.75" customHeight="1" x14ac:dyDescent="0.2">
      <c r="A562" s="57"/>
      <c r="B562" s="187"/>
      <c r="C562" s="236" t="s">
        <v>724</v>
      </c>
      <c r="D562" s="226">
        <v>41</v>
      </c>
      <c r="E562" s="226" t="s">
        <v>732</v>
      </c>
      <c r="F562" s="282"/>
      <c r="G562" s="284">
        <v>7450</v>
      </c>
      <c r="H562" s="284">
        <v>7450</v>
      </c>
      <c r="I562" s="325">
        <v>7450</v>
      </c>
      <c r="J562" s="281">
        <f t="shared" si="100"/>
        <v>100</v>
      </c>
      <c r="K562" s="9"/>
      <c r="L562" s="9"/>
    </row>
    <row r="563" spans="1:12" ht="15.75" customHeight="1" x14ac:dyDescent="0.2">
      <c r="A563" s="57"/>
      <c r="B563" s="187" t="s">
        <v>147</v>
      </c>
      <c r="C563" s="236">
        <v>717002</v>
      </c>
      <c r="D563" s="54">
        <v>41</v>
      </c>
      <c r="E563" s="226" t="s">
        <v>945</v>
      </c>
      <c r="F563" s="281"/>
      <c r="G563" s="281">
        <v>4780</v>
      </c>
      <c r="H563" s="281">
        <v>4780</v>
      </c>
      <c r="I563" s="325">
        <v>4780</v>
      </c>
      <c r="J563" s="281">
        <f t="shared" si="100"/>
        <v>100</v>
      </c>
      <c r="K563" s="9"/>
      <c r="L563" s="9"/>
    </row>
    <row r="564" spans="1:12" ht="15.75" customHeight="1" x14ac:dyDescent="0.2">
      <c r="A564" s="57"/>
      <c r="B564" s="187"/>
      <c r="C564" s="236" t="s">
        <v>722</v>
      </c>
      <c r="D564" s="54">
        <v>41</v>
      </c>
      <c r="E564" s="226" t="s">
        <v>723</v>
      </c>
      <c r="F564" s="281"/>
      <c r="G564" s="281">
        <v>264</v>
      </c>
      <c r="H564" s="281">
        <v>264</v>
      </c>
      <c r="I564" s="325">
        <v>264.48</v>
      </c>
      <c r="J564" s="281">
        <f t="shared" si="100"/>
        <v>100.18181818181819</v>
      </c>
      <c r="K564" s="275"/>
      <c r="L564" s="275"/>
    </row>
    <row r="565" spans="1:12" ht="15" customHeight="1" x14ac:dyDescent="0.2">
      <c r="A565" s="57"/>
      <c r="B565" s="187" t="s">
        <v>123</v>
      </c>
      <c r="C565" s="77">
        <v>717002</v>
      </c>
      <c r="D565" s="255" t="s">
        <v>689</v>
      </c>
      <c r="E565" s="54" t="s">
        <v>634</v>
      </c>
      <c r="F565" s="291"/>
      <c r="G565" s="284">
        <v>10883</v>
      </c>
      <c r="H565" s="284">
        <v>10883</v>
      </c>
      <c r="I565" s="325">
        <v>10883.21</v>
      </c>
      <c r="J565" s="281">
        <f t="shared" si="100"/>
        <v>100.00192961499586</v>
      </c>
      <c r="K565" s="9"/>
      <c r="L565" s="9"/>
    </row>
    <row r="566" spans="1:12" ht="15" customHeight="1" x14ac:dyDescent="0.2">
      <c r="A566" s="57"/>
      <c r="B566" s="187"/>
      <c r="C566" s="77">
        <v>717002</v>
      </c>
      <c r="D566" s="54">
        <v>41</v>
      </c>
      <c r="E566" s="226" t="s">
        <v>674</v>
      </c>
      <c r="F566" s="146"/>
      <c r="G566" s="146">
        <v>573</v>
      </c>
      <c r="H566" s="146">
        <v>573</v>
      </c>
      <c r="I566" s="325">
        <v>572.79999999999995</v>
      </c>
      <c r="J566" s="281">
        <f t="shared" si="100"/>
        <v>99.965095986038392</v>
      </c>
      <c r="K566" s="9"/>
      <c r="L566" s="9"/>
    </row>
    <row r="567" spans="1:12" ht="15" customHeight="1" x14ac:dyDescent="0.2">
      <c r="A567" s="57"/>
      <c r="B567" s="190" t="s">
        <v>90</v>
      </c>
      <c r="C567" s="233">
        <v>717002</v>
      </c>
      <c r="D567" s="226" t="s">
        <v>789</v>
      </c>
      <c r="E567" s="231" t="s">
        <v>984</v>
      </c>
      <c r="F567" s="146"/>
      <c r="G567" s="146">
        <v>30000</v>
      </c>
      <c r="H567" s="146">
        <v>30000</v>
      </c>
      <c r="I567" s="192">
        <v>30000</v>
      </c>
      <c r="J567" s="281">
        <f t="shared" si="100"/>
        <v>100</v>
      </c>
      <c r="K567" s="9"/>
      <c r="L567" s="9"/>
    </row>
    <row r="568" spans="1:12" ht="15" customHeight="1" x14ac:dyDescent="0.2">
      <c r="A568" s="57"/>
      <c r="B568" s="303"/>
      <c r="C568" s="233">
        <v>717002</v>
      </c>
      <c r="D568" s="226">
        <v>41</v>
      </c>
      <c r="E568" s="231" t="s">
        <v>1049</v>
      </c>
      <c r="F568" s="146"/>
      <c r="G568" s="146">
        <v>15389</v>
      </c>
      <c r="H568" s="146">
        <v>15389</v>
      </c>
      <c r="I568" s="192">
        <v>21354.93</v>
      </c>
      <c r="J568" s="281">
        <f t="shared" si="100"/>
        <v>138.76749626356488</v>
      </c>
      <c r="K568" s="9"/>
      <c r="L568" s="9"/>
    </row>
    <row r="569" spans="1:12" ht="15" customHeight="1" x14ac:dyDescent="0.2">
      <c r="A569" s="57"/>
      <c r="B569" s="303"/>
      <c r="C569" s="233" t="s">
        <v>642</v>
      </c>
      <c r="D569" s="226" t="s">
        <v>789</v>
      </c>
      <c r="E569" s="231" t="s">
        <v>985</v>
      </c>
      <c r="F569" s="146"/>
      <c r="G569" s="146">
        <v>30000</v>
      </c>
      <c r="H569" s="146">
        <v>30000</v>
      </c>
      <c r="I569" s="192">
        <v>30000</v>
      </c>
      <c r="J569" s="281">
        <f t="shared" si="100"/>
        <v>100</v>
      </c>
      <c r="K569" s="9"/>
      <c r="L569" s="9"/>
    </row>
    <row r="570" spans="1:12" ht="15" customHeight="1" x14ac:dyDescent="0.2">
      <c r="A570" s="57"/>
      <c r="B570" s="303"/>
      <c r="C570" s="233" t="s">
        <v>642</v>
      </c>
      <c r="D570" s="226">
        <v>41</v>
      </c>
      <c r="E570" s="231" t="s">
        <v>986</v>
      </c>
      <c r="F570" s="146"/>
      <c r="G570" s="146">
        <v>17400</v>
      </c>
      <c r="H570" s="146">
        <v>17400</v>
      </c>
      <c r="I570" s="192">
        <v>19524</v>
      </c>
      <c r="J570" s="281">
        <f t="shared" si="100"/>
        <v>112.20689655172413</v>
      </c>
      <c r="K570" s="9"/>
      <c r="L570" s="9"/>
    </row>
    <row r="571" spans="1:12" ht="15" customHeight="1" x14ac:dyDescent="0.2">
      <c r="A571" s="57"/>
      <c r="B571" s="301" t="s">
        <v>912</v>
      </c>
      <c r="C571" s="233">
        <v>713002</v>
      </c>
      <c r="D571" s="231">
        <v>41</v>
      </c>
      <c r="E571" s="231" t="s">
        <v>913</v>
      </c>
      <c r="F571" s="146"/>
      <c r="G571" s="146">
        <v>2645</v>
      </c>
      <c r="H571" s="146">
        <v>2645</v>
      </c>
      <c r="I571" s="325">
        <v>2644.58</v>
      </c>
      <c r="J571" s="281">
        <f t="shared" si="100"/>
        <v>99.984120982986767</v>
      </c>
      <c r="K571" s="9"/>
      <c r="L571" s="9"/>
    </row>
    <row r="572" spans="1:12" ht="15" customHeight="1" x14ac:dyDescent="0.2">
      <c r="A572" s="57"/>
      <c r="B572" s="301"/>
      <c r="C572" s="233">
        <v>713003</v>
      </c>
      <c r="D572" s="231">
        <v>41</v>
      </c>
      <c r="E572" s="231" t="s">
        <v>914</v>
      </c>
      <c r="F572" s="146"/>
      <c r="G572" s="146">
        <v>1426</v>
      </c>
      <c r="H572" s="146">
        <v>1426</v>
      </c>
      <c r="I572" s="325">
        <v>1426.44</v>
      </c>
      <c r="J572" s="281">
        <f t="shared" si="100"/>
        <v>100.03085553997195</v>
      </c>
      <c r="K572" s="9"/>
      <c r="L572" s="9"/>
    </row>
    <row r="573" spans="1:12" ht="15" customHeight="1" x14ac:dyDescent="0.2">
      <c r="A573" s="57"/>
      <c r="B573" s="157" t="s">
        <v>134</v>
      </c>
      <c r="C573" s="233" t="s">
        <v>915</v>
      </c>
      <c r="D573" s="231">
        <v>41</v>
      </c>
      <c r="E573" s="231" t="s">
        <v>916</v>
      </c>
      <c r="F573" s="146"/>
      <c r="G573" s="146">
        <v>4901</v>
      </c>
      <c r="H573" s="146">
        <v>4901</v>
      </c>
      <c r="I573" s="325">
        <v>4900.5</v>
      </c>
      <c r="J573" s="281">
        <f t="shared" si="100"/>
        <v>99.989798000408086</v>
      </c>
      <c r="K573" s="9"/>
      <c r="L573" s="9"/>
    </row>
    <row r="574" spans="1:12" ht="15" customHeight="1" x14ac:dyDescent="0.2">
      <c r="A574" s="57"/>
      <c r="B574" s="301"/>
      <c r="C574" s="233" t="s">
        <v>917</v>
      </c>
      <c r="D574" s="231">
        <v>41</v>
      </c>
      <c r="E574" s="231" t="s">
        <v>918</v>
      </c>
      <c r="F574" s="146"/>
      <c r="G574" s="146">
        <v>2867</v>
      </c>
      <c r="H574" s="146">
        <v>2867</v>
      </c>
      <c r="I574" s="325">
        <v>2866.8</v>
      </c>
      <c r="J574" s="281">
        <f t="shared" si="100"/>
        <v>99.993024066968957</v>
      </c>
      <c r="K574" s="9"/>
      <c r="L574" s="9"/>
    </row>
    <row r="575" spans="1:12" ht="15" customHeight="1" x14ac:dyDescent="0.2">
      <c r="A575" s="57"/>
      <c r="B575" s="301"/>
      <c r="C575" s="233">
        <v>713004</v>
      </c>
      <c r="D575" s="231">
        <v>41</v>
      </c>
      <c r="E575" s="231" t="s">
        <v>920</v>
      </c>
      <c r="F575" s="146"/>
      <c r="G575" s="146">
        <v>345</v>
      </c>
      <c r="H575" s="146">
        <v>345</v>
      </c>
      <c r="I575" s="325">
        <v>4857.16</v>
      </c>
      <c r="J575" s="281">
        <f t="shared" si="100"/>
        <v>1407.8724637681159</v>
      </c>
      <c r="K575" s="9"/>
      <c r="L575" s="9"/>
    </row>
    <row r="576" spans="1:12" ht="15" customHeight="1" x14ac:dyDescent="0.2">
      <c r="A576" s="57"/>
      <c r="B576" s="301"/>
      <c r="C576" s="233" t="s">
        <v>921</v>
      </c>
      <c r="D576" s="231">
        <v>41</v>
      </c>
      <c r="E576" s="231" t="s">
        <v>922</v>
      </c>
      <c r="F576" s="146"/>
      <c r="G576" s="146">
        <v>2672</v>
      </c>
      <c r="H576" s="146">
        <v>2672</v>
      </c>
      <c r="I576" s="325">
        <v>2672.16</v>
      </c>
      <c r="J576" s="281">
        <f t="shared" si="100"/>
        <v>100.00598802395209</v>
      </c>
      <c r="K576" s="9"/>
      <c r="L576" s="9"/>
    </row>
    <row r="577" spans="1:18" ht="15" customHeight="1" x14ac:dyDescent="0.2">
      <c r="A577" s="57"/>
      <c r="B577" s="301"/>
      <c r="C577" s="233">
        <v>713005</v>
      </c>
      <c r="D577" s="231">
        <v>41</v>
      </c>
      <c r="E577" s="231" t="s">
        <v>923</v>
      </c>
      <c r="F577" s="146"/>
      <c r="G577" s="146">
        <v>2926</v>
      </c>
      <c r="H577" s="146">
        <v>2926</v>
      </c>
      <c r="I577" s="325">
        <v>2925.72</v>
      </c>
      <c r="J577" s="281">
        <f t="shared" si="100"/>
        <v>99.990430622009569</v>
      </c>
      <c r="K577" s="9"/>
      <c r="L577" s="9"/>
    </row>
    <row r="578" spans="1:18" ht="15" customHeight="1" x14ac:dyDescent="0.2">
      <c r="A578" s="51"/>
      <c r="B578" s="304"/>
      <c r="C578" s="227" t="s">
        <v>924</v>
      </c>
      <c r="D578" s="228">
        <v>41</v>
      </c>
      <c r="E578" s="228" t="s">
        <v>925</v>
      </c>
      <c r="F578" s="58"/>
      <c r="G578" s="58">
        <v>290</v>
      </c>
      <c r="H578" s="58">
        <v>290</v>
      </c>
      <c r="I578" s="325">
        <v>290</v>
      </c>
      <c r="J578" s="281">
        <f t="shared" si="100"/>
        <v>100</v>
      </c>
      <c r="K578" s="9"/>
      <c r="L578" s="9"/>
    </row>
    <row r="579" spans="1:18" ht="15" customHeight="1" x14ac:dyDescent="0.2">
      <c r="A579" s="57"/>
      <c r="B579" s="301"/>
      <c r="C579" s="233" t="s">
        <v>932</v>
      </c>
      <c r="D579" s="231">
        <v>41</v>
      </c>
      <c r="E579" s="231" t="s">
        <v>933</v>
      </c>
      <c r="F579" s="146"/>
      <c r="G579" s="146">
        <v>1350</v>
      </c>
      <c r="H579" s="146">
        <v>1350</v>
      </c>
      <c r="I579" s="325">
        <v>1000</v>
      </c>
      <c r="J579" s="281">
        <f t="shared" si="100"/>
        <v>74.074074074074076</v>
      </c>
      <c r="K579" s="9"/>
      <c r="L579" s="9"/>
    </row>
    <row r="580" spans="1:18" ht="15" customHeight="1" x14ac:dyDescent="0.2">
      <c r="A580" s="57"/>
      <c r="B580" s="301"/>
      <c r="C580" s="233" t="s">
        <v>934</v>
      </c>
      <c r="D580" s="231">
        <v>41</v>
      </c>
      <c r="E580" s="231" t="s">
        <v>935</v>
      </c>
      <c r="F580" s="146"/>
      <c r="G580" s="146">
        <v>380</v>
      </c>
      <c r="H580" s="146">
        <v>380</v>
      </c>
      <c r="I580" s="325">
        <v>380</v>
      </c>
      <c r="J580" s="281">
        <f t="shared" si="100"/>
        <v>100</v>
      </c>
      <c r="K580" s="9"/>
      <c r="L580" s="9"/>
    </row>
    <row r="581" spans="1:18" ht="15" customHeight="1" x14ac:dyDescent="0.2">
      <c r="A581" s="57"/>
      <c r="B581" s="301"/>
      <c r="C581" s="233" t="s">
        <v>938</v>
      </c>
      <c r="D581" s="231">
        <v>41</v>
      </c>
      <c r="E581" s="231" t="s">
        <v>939</v>
      </c>
      <c r="F581" s="146"/>
      <c r="G581" s="146">
        <v>700</v>
      </c>
      <c r="H581" s="146">
        <v>700</v>
      </c>
      <c r="I581" s="325">
        <v>700</v>
      </c>
      <c r="J581" s="281">
        <f t="shared" si="100"/>
        <v>100</v>
      </c>
      <c r="K581" s="9"/>
      <c r="L581" s="9"/>
    </row>
    <row r="582" spans="1:18" ht="15" customHeight="1" x14ac:dyDescent="0.2">
      <c r="A582" s="57"/>
      <c r="B582" s="301"/>
      <c r="C582" s="233" t="s">
        <v>948</v>
      </c>
      <c r="D582" s="231">
        <v>41</v>
      </c>
      <c r="E582" s="231" t="s">
        <v>950</v>
      </c>
      <c r="F582" s="146"/>
      <c r="G582" s="146">
        <v>20000</v>
      </c>
      <c r="H582" s="146">
        <v>20000</v>
      </c>
      <c r="I582" s="325">
        <v>18048.86</v>
      </c>
      <c r="J582" s="281">
        <f t="shared" si="100"/>
        <v>90.244299999999996</v>
      </c>
      <c r="K582" s="9"/>
      <c r="L582" s="9"/>
    </row>
    <row r="583" spans="1:18" ht="15" customHeight="1" x14ac:dyDescent="0.2">
      <c r="A583" s="57"/>
      <c r="B583" s="301"/>
      <c r="C583" s="229">
        <v>713004</v>
      </c>
      <c r="D583" s="226">
        <v>111</v>
      </c>
      <c r="E583" s="156" t="s">
        <v>783</v>
      </c>
      <c r="F583" s="146"/>
      <c r="G583" s="146">
        <v>8000</v>
      </c>
      <c r="H583" s="146">
        <v>8000</v>
      </c>
      <c r="I583" s="325">
        <v>8000</v>
      </c>
      <c r="J583" s="281">
        <f t="shared" si="100"/>
        <v>100</v>
      </c>
      <c r="K583" s="9"/>
      <c r="L583" s="9"/>
    </row>
    <row r="584" spans="1:18" ht="15" customHeight="1" x14ac:dyDescent="0.2">
      <c r="A584" s="57"/>
      <c r="B584" s="301"/>
      <c r="C584" s="233" t="s">
        <v>931</v>
      </c>
      <c r="D584" s="231">
        <v>41</v>
      </c>
      <c r="E584" s="231" t="s">
        <v>987</v>
      </c>
      <c r="F584" s="146"/>
      <c r="G584" s="146">
        <v>1150</v>
      </c>
      <c r="H584" s="146">
        <v>1150</v>
      </c>
      <c r="I584" s="325">
        <v>150</v>
      </c>
      <c r="J584" s="281">
        <f t="shared" si="100"/>
        <v>13.043478260869565</v>
      </c>
      <c r="K584" s="9"/>
      <c r="L584" s="9"/>
    </row>
    <row r="585" spans="1:18" ht="15" customHeight="1" x14ac:dyDescent="0.2">
      <c r="A585" s="57"/>
      <c r="B585" s="301"/>
      <c r="C585" s="229">
        <v>716</v>
      </c>
      <c r="D585" s="226">
        <v>111</v>
      </c>
      <c r="E585" s="226" t="s">
        <v>785</v>
      </c>
      <c r="F585" s="146"/>
      <c r="G585" s="146">
        <v>27000</v>
      </c>
      <c r="H585" s="146">
        <v>27000</v>
      </c>
      <c r="I585" s="325">
        <v>0</v>
      </c>
      <c r="J585" s="281">
        <f t="shared" si="100"/>
        <v>0</v>
      </c>
      <c r="K585" s="9"/>
      <c r="L585" s="9"/>
    </row>
    <row r="586" spans="1:18" ht="15" customHeight="1" x14ac:dyDescent="0.2">
      <c r="A586" s="57"/>
      <c r="B586" s="301"/>
      <c r="C586" s="229">
        <v>716000</v>
      </c>
      <c r="D586" s="226">
        <v>41</v>
      </c>
      <c r="E586" s="226" t="s">
        <v>1050</v>
      </c>
      <c r="F586" s="146"/>
      <c r="G586" s="146">
        <v>0</v>
      </c>
      <c r="H586" s="146">
        <v>0</v>
      </c>
      <c r="I586" s="325">
        <v>4792.9399999999996</v>
      </c>
      <c r="J586" s="281">
        <v>0</v>
      </c>
      <c r="K586" s="9"/>
      <c r="L586" s="9"/>
    </row>
    <row r="587" spans="1:18" ht="15" customHeight="1" x14ac:dyDescent="0.2">
      <c r="A587" s="57"/>
      <c r="B587" s="249" t="s">
        <v>163</v>
      </c>
      <c r="C587" s="75">
        <v>713004</v>
      </c>
      <c r="D587" s="51">
        <v>41</v>
      </c>
      <c r="E587" s="169" t="s">
        <v>1004</v>
      </c>
      <c r="F587" s="58"/>
      <c r="G587" s="146">
        <v>26000</v>
      </c>
      <c r="H587" s="342">
        <v>23866</v>
      </c>
      <c r="I587" s="325">
        <v>23866.26</v>
      </c>
      <c r="J587" s="281">
        <f t="shared" si="100"/>
        <v>100.00108941590547</v>
      </c>
      <c r="K587" s="9"/>
      <c r="L587" s="9"/>
    </row>
    <row r="588" spans="1:18" ht="15" customHeight="1" x14ac:dyDescent="0.2">
      <c r="A588" s="57"/>
      <c r="B588" s="60" t="s">
        <v>163</v>
      </c>
      <c r="C588" s="77">
        <v>713004</v>
      </c>
      <c r="D588" s="54">
        <v>41</v>
      </c>
      <c r="E588" s="156" t="s">
        <v>1072</v>
      </c>
      <c r="F588" s="146"/>
      <c r="G588" s="146">
        <v>0</v>
      </c>
      <c r="H588" s="342">
        <v>12421</v>
      </c>
      <c r="I588" s="337">
        <v>12421</v>
      </c>
      <c r="J588" s="281">
        <f t="shared" si="100"/>
        <v>100</v>
      </c>
      <c r="K588" s="9"/>
      <c r="L588" s="9"/>
    </row>
    <row r="589" spans="1:18" ht="15" customHeight="1" thickBot="1" x14ac:dyDescent="0.25">
      <c r="A589" s="63" t="s">
        <v>108</v>
      </c>
      <c r="B589" s="72"/>
      <c r="C589" s="77"/>
      <c r="D589" s="54"/>
      <c r="E589" s="62" t="s">
        <v>63</v>
      </c>
      <c r="F589" s="148">
        <f>SUM(F532:F588)</f>
        <v>171995</v>
      </c>
      <c r="G589" s="148">
        <f t="shared" ref="G589:I589" si="101">SUM(G532:G588)</f>
        <v>391488</v>
      </c>
      <c r="H589" s="148">
        <f t="shared" si="101"/>
        <v>401775</v>
      </c>
      <c r="I589" s="356">
        <f t="shared" si="101"/>
        <v>405844.63999999996</v>
      </c>
      <c r="J589" s="344">
        <f t="shared" si="100"/>
        <v>101.01291518884948</v>
      </c>
      <c r="K589" s="145"/>
      <c r="L589" s="49">
        <f>SUM(F589)</f>
        <v>171995</v>
      </c>
      <c r="M589" s="49">
        <f t="shared" ref="M589:P589" si="102">SUM(G589)</f>
        <v>391488</v>
      </c>
      <c r="N589" s="49">
        <f t="shared" si="102"/>
        <v>401775</v>
      </c>
      <c r="O589" s="49">
        <f t="shared" si="102"/>
        <v>405844.63999999996</v>
      </c>
      <c r="P589" s="49">
        <f t="shared" si="102"/>
        <v>101.01291518884948</v>
      </c>
      <c r="Q589" s="49"/>
      <c r="R589" s="49"/>
    </row>
    <row r="590" spans="1:18" ht="15" customHeight="1" thickBot="1" x14ac:dyDescent="0.3">
      <c r="A590" s="201" t="s">
        <v>384</v>
      </c>
      <c r="B590" s="200"/>
      <c r="C590" s="202"/>
      <c r="D590" s="203"/>
      <c r="E590" s="200"/>
      <c r="F590" s="68">
        <f>SUM(L590)</f>
        <v>171995</v>
      </c>
      <c r="G590" s="68">
        <f t="shared" ref="G590:I590" si="103">SUM(M590)</f>
        <v>391488</v>
      </c>
      <c r="H590" s="68">
        <f t="shared" si="103"/>
        <v>401775</v>
      </c>
      <c r="I590" s="193">
        <f t="shared" si="103"/>
        <v>405844.63999999996</v>
      </c>
      <c r="J590" s="345">
        <f t="shared" si="100"/>
        <v>101.01291518884948</v>
      </c>
      <c r="K590" s="7"/>
      <c r="L590" s="346">
        <f t="shared" ref="L590:P590" si="104">SUM(L589)</f>
        <v>171995</v>
      </c>
      <c r="M590" s="346">
        <f t="shared" si="104"/>
        <v>391488</v>
      </c>
      <c r="N590" s="346">
        <f t="shared" si="104"/>
        <v>401775</v>
      </c>
      <c r="O590" s="346">
        <f t="shared" si="104"/>
        <v>405844.63999999996</v>
      </c>
      <c r="P590" s="346">
        <f t="shared" si="104"/>
        <v>101.01291518884948</v>
      </c>
      <c r="Q590" s="49"/>
      <c r="R590" s="49"/>
    </row>
    <row r="591" spans="1:18" ht="15" customHeight="1" x14ac:dyDescent="0.25">
      <c r="A591" s="21"/>
      <c r="B591" s="318"/>
      <c r="C591" s="319"/>
      <c r="D591" s="21"/>
      <c r="E591" s="318"/>
      <c r="F591" s="7"/>
      <c r="G591" s="7"/>
      <c r="H591" s="7"/>
      <c r="I591" s="317"/>
      <c r="J591" s="7"/>
      <c r="K591" s="7"/>
      <c r="L591" s="49"/>
      <c r="M591" s="49"/>
      <c r="N591" s="49"/>
      <c r="O591" s="49"/>
      <c r="P591" s="49"/>
      <c r="Q591" s="49"/>
      <c r="R591" s="49"/>
    </row>
    <row r="592" spans="1:18" ht="15" customHeight="1" x14ac:dyDescent="0.25">
      <c r="A592" s="69"/>
      <c r="B592" s="69"/>
      <c r="C592" s="125"/>
      <c r="D592" s="89"/>
      <c r="E592" s="21" t="s">
        <v>385</v>
      </c>
      <c r="F592" s="46"/>
      <c r="G592" s="46"/>
      <c r="H592" s="46"/>
      <c r="I592" s="196"/>
      <c r="J592" s="46"/>
      <c r="K592" s="46"/>
      <c r="L592" s="46"/>
    </row>
    <row r="593" spans="1:18" s="10" customFormat="1" ht="15" customHeight="1" x14ac:dyDescent="0.2">
      <c r="A593" s="64" t="s">
        <v>266</v>
      </c>
      <c r="B593" s="64"/>
      <c r="C593" s="104"/>
      <c r="D593" s="64"/>
      <c r="E593" s="80"/>
      <c r="F593" s="9"/>
      <c r="G593" s="9"/>
      <c r="H593" s="9"/>
      <c r="I593" s="50"/>
      <c r="J593" s="9"/>
      <c r="K593" s="9"/>
      <c r="L593" s="9"/>
    </row>
    <row r="594" spans="1:18" s="8" customFormat="1" ht="15" customHeight="1" x14ac:dyDescent="0.2">
      <c r="A594" s="88" t="s">
        <v>396</v>
      </c>
      <c r="B594" s="96" t="s">
        <v>427</v>
      </c>
      <c r="C594" s="97"/>
      <c r="D594" s="88"/>
      <c r="E594" s="84" t="s">
        <v>79</v>
      </c>
      <c r="F594" s="9"/>
      <c r="G594" s="9"/>
      <c r="H594" s="9"/>
      <c r="I594" s="50"/>
      <c r="J594" s="9"/>
      <c r="K594" s="9"/>
      <c r="L594" s="9"/>
    </row>
    <row r="595" spans="1:18" ht="15" customHeight="1" x14ac:dyDescent="0.2">
      <c r="A595" s="98" t="s">
        <v>378</v>
      </c>
      <c r="B595" s="63" t="s">
        <v>78</v>
      </c>
      <c r="C595" s="75">
        <v>821005</v>
      </c>
      <c r="D595" s="51">
        <v>41</v>
      </c>
      <c r="E595" s="57" t="s">
        <v>0</v>
      </c>
      <c r="F595" s="66">
        <v>9746</v>
      </c>
      <c r="G595" s="66">
        <v>9746</v>
      </c>
      <c r="H595" s="66">
        <v>9746</v>
      </c>
      <c r="I595" s="325">
        <v>9746.17</v>
      </c>
      <c r="J595" s="281">
        <f t="shared" ref="J595:J603" si="105">SUM(I595/H595)*100</f>
        <v>100.00174430535604</v>
      </c>
      <c r="K595" s="9"/>
      <c r="L595" s="9"/>
    </row>
    <row r="596" spans="1:18" ht="15" customHeight="1" x14ac:dyDescent="0.2">
      <c r="A596" s="98"/>
      <c r="B596" s="63"/>
      <c r="C596" s="162" t="s">
        <v>175</v>
      </c>
      <c r="D596" s="51">
        <v>41</v>
      </c>
      <c r="E596" s="51" t="s">
        <v>325</v>
      </c>
      <c r="F596" s="66">
        <v>20025</v>
      </c>
      <c r="G596" s="66">
        <v>20025</v>
      </c>
      <c r="H596" s="66">
        <v>20025</v>
      </c>
      <c r="I596" s="325">
        <v>20025.16</v>
      </c>
      <c r="J596" s="281">
        <f t="shared" si="105"/>
        <v>100.00079900124842</v>
      </c>
      <c r="K596" s="9"/>
      <c r="L596" s="9"/>
    </row>
    <row r="597" spans="1:18" ht="15" customHeight="1" x14ac:dyDescent="0.2">
      <c r="A597" s="51"/>
      <c r="B597" s="51"/>
      <c r="C597" s="162" t="s">
        <v>174</v>
      </c>
      <c r="D597" s="51">
        <v>41.46</v>
      </c>
      <c r="E597" s="51" t="s">
        <v>287</v>
      </c>
      <c r="F597" s="58">
        <v>30000</v>
      </c>
      <c r="G597" s="58">
        <v>30000</v>
      </c>
      <c r="H597" s="58">
        <v>30000</v>
      </c>
      <c r="I597" s="325">
        <v>30000</v>
      </c>
      <c r="J597" s="281">
        <f t="shared" si="105"/>
        <v>100</v>
      </c>
      <c r="K597" s="9"/>
      <c r="L597" s="9"/>
    </row>
    <row r="598" spans="1:18" ht="15" customHeight="1" x14ac:dyDescent="0.2">
      <c r="A598" s="51"/>
      <c r="B598" s="51"/>
      <c r="C598" s="162" t="s">
        <v>620</v>
      </c>
      <c r="D598" s="51">
        <v>41</v>
      </c>
      <c r="E598" s="51" t="s">
        <v>621</v>
      </c>
      <c r="F598" s="58">
        <v>54700</v>
      </c>
      <c r="G598" s="58">
        <v>54700</v>
      </c>
      <c r="H598" s="58">
        <v>54700</v>
      </c>
      <c r="I598" s="325">
        <v>54700</v>
      </c>
      <c r="J598" s="281">
        <f t="shared" si="105"/>
        <v>100</v>
      </c>
      <c r="K598" s="9"/>
      <c r="L598" s="9"/>
    </row>
    <row r="599" spans="1:18" ht="15" customHeight="1" x14ac:dyDescent="0.2">
      <c r="A599" s="51"/>
      <c r="B599" s="51"/>
      <c r="C599" s="162" t="s">
        <v>647</v>
      </c>
      <c r="D599" s="51">
        <v>41</v>
      </c>
      <c r="E599" s="224" t="s">
        <v>735</v>
      </c>
      <c r="F599" s="58">
        <v>24960</v>
      </c>
      <c r="G599" s="58">
        <v>24960</v>
      </c>
      <c r="H599" s="58">
        <v>24960</v>
      </c>
      <c r="I599" s="325">
        <v>24960</v>
      </c>
      <c r="J599" s="281">
        <f t="shared" si="105"/>
        <v>100</v>
      </c>
      <c r="K599" s="275"/>
      <c r="L599" s="275"/>
    </row>
    <row r="600" spans="1:18" ht="15" customHeight="1" x14ac:dyDescent="0.2">
      <c r="A600" s="51"/>
      <c r="B600" s="51"/>
      <c r="C600" s="225" t="s">
        <v>734</v>
      </c>
      <c r="D600" s="51">
        <v>41</v>
      </c>
      <c r="E600" s="244" t="s">
        <v>747</v>
      </c>
      <c r="F600" s="58">
        <v>8200</v>
      </c>
      <c r="G600" s="58">
        <v>8200</v>
      </c>
      <c r="H600" s="58">
        <v>8200</v>
      </c>
      <c r="I600" s="325">
        <v>8200</v>
      </c>
      <c r="J600" s="281">
        <f t="shared" si="105"/>
        <v>100</v>
      </c>
      <c r="K600" s="275"/>
      <c r="L600" s="275"/>
    </row>
    <row r="601" spans="1:18" ht="15" customHeight="1" x14ac:dyDescent="0.2">
      <c r="A601" s="51"/>
      <c r="B601" s="51"/>
      <c r="C601" s="232">
        <v>814001</v>
      </c>
      <c r="D601" s="228">
        <v>43</v>
      </c>
      <c r="E601" s="228" t="s">
        <v>669</v>
      </c>
      <c r="F601" s="58">
        <v>0</v>
      </c>
      <c r="G601" s="58">
        <v>35000</v>
      </c>
      <c r="H601" s="58">
        <v>35000</v>
      </c>
      <c r="I601" s="325">
        <v>35000</v>
      </c>
      <c r="J601" s="281">
        <f t="shared" si="105"/>
        <v>100</v>
      </c>
      <c r="K601" s="9"/>
      <c r="L601" s="9"/>
    </row>
    <row r="602" spans="1:18" ht="15" customHeight="1" thickBot="1" x14ac:dyDescent="0.25">
      <c r="A602" s="107" t="s">
        <v>378</v>
      </c>
      <c r="B602" s="54"/>
      <c r="C602" s="77"/>
      <c r="D602" s="54"/>
      <c r="E602" s="62" t="s">
        <v>63</v>
      </c>
      <c r="F602" s="148">
        <f>SUM(F595:F601)</f>
        <v>147631</v>
      </c>
      <c r="G602" s="148">
        <f t="shared" ref="G602:I602" si="106">SUM(G595:G601)</f>
        <v>182631</v>
      </c>
      <c r="H602" s="148">
        <f t="shared" si="106"/>
        <v>182631</v>
      </c>
      <c r="I602" s="356">
        <f t="shared" si="106"/>
        <v>182631.33000000002</v>
      </c>
      <c r="J602" s="285">
        <f t="shared" si="105"/>
        <v>100.00018069221545</v>
      </c>
      <c r="K602" s="145"/>
      <c r="L602" s="49">
        <f>SUM(F602)</f>
        <v>147631</v>
      </c>
      <c r="M602" s="49">
        <f t="shared" ref="M602:P602" si="107">SUM(G602)</f>
        <v>182631</v>
      </c>
      <c r="N602" s="49">
        <f t="shared" si="107"/>
        <v>182631</v>
      </c>
      <c r="O602" s="49">
        <f t="shared" si="107"/>
        <v>182631.33000000002</v>
      </c>
      <c r="P602" s="49">
        <f t="shared" si="107"/>
        <v>100.00018069221545</v>
      </c>
      <c r="Q602" s="49"/>
      <c r="R602" s="49"/>
    </row>
    <row r="603" spans="1:18" ht="15" customHeight="1" thickBot="1" x14ac:dyDescent="0.3">
      <c r="A603" s="201" t="s">
        <v>386</v>
      </c>
      <c r="B603" s="203"/>
      <c r="C603" s="202"/>
      <c r="D603" s="203"/>
      <c r="E603" s="259"/>
      <c r="F603" s="68">
        <f>SUM(L603)</f>
        <v>147631</v>
      </c>
      <c r="G603" s="68">
        <f t="shared" ref="G603:I603" si="108">SUM(M603)</f>
        <v>182631</v>
      </c>
      <c r="H603" s="68">
        <f t="shared" si="108"/>
        <v>182631</v>
      </c>
      <c r="I603" s="193">
        <f t="shared" si="108"/>
        <v>182631.33000000002</v>
      </c>
      <c r="J603" s="345">
        <f t="shared" si="105"/>
        <v>100.00018069221545</v>
      </c>
      <c r="K603" s="279"/>
      <c r="L603" s="346">
        <f t="shared" ref="L603:P603" si="109">SUM(L602)</f>
        <v>147631</v>
      </c>
      <c r="M603" s="346">
        <f t="shared" si="109"/>
        <v>182631</v>
      </c>
      <c r="N603" s="346">
        <f t="shared" si="109"/>
        <v>182631</v>
      </c>
      <c r="O603" s="346">
        <f t="shared" si="109"/>
        <v>182631.33000000002</v>
      </c>
      <c r="P603" s="346">
        <f t="shared" si="109"/>
        <v>100.00018069221545</v>
      </c>
      <c r="Q603" s="49"/>
      <c r="R603" s="49"/>
    </row>
    <row r="604" spans="1:18" ht="14.25" customHeight="1" x14ac:dyDescent="0.2">
      <c r="A604" s="89"/>
      <c r="B604" s="89"/>
      <c r="C604" s="125"/>
      <c r="D604" s="89"/>
      <c r="E604" s="89"/>
      <c r="F604" s="256"/>
      <c r="G604" s="256"/>
      <c r="H604" s="256"/>
      <c r="I604" s="257"/>
      <c r="J604" s="256"/>
      <c r="K604" s="256"/>
      <c r="L604" s="256"/>
    </row>
    <row r="605" spans="1:18" ht="14.25" customHeight="1" x14ac:dyDescent="0.2">
      <c r="A605" s="69"/>
      <c r="B605" s="89"/>
      <c r="C605" s="125"/>
      <c r="D605" s="89"/>
      <c r="E605" s="258"/>
      <c r="F605" s="9"/>
      <c r="G605" s="9"/>
      <c r="H605" s="9"/>
      <c r="I605" s="50"/>
      <c r="J605" s="9"/>
      <c r="K605" s="9"/>
      <c r="L605" s="9"/>
      <c r="Q605" s="49"/>
    </row>
    <row r="606" spans="1:18" ht="14.25" customHeight="1" x14ac:dyDescent="0.2">
      <c r="A606" s="183"/>
      <c r="B606" s="184"/>
      <c r="C606" s="184"/>
      <c r="D606" s="184"/>
      <c r="E606" s="183"/>
      <c r="F606" s="185"/>
      <c r="G606" s="185"/>
      <c r="H606" s="185"/>
      <c r="I606" s="197"/>
      <c r="J606" s="185"/>
      <c r="K606" s="185"/>
      <c r="L606" s="185"/>
    </row>
    <row r="607" spans="1:18" ht="14.25" customHeight="1" x14ac:dyDescent="0.2">
      <c r="A607" s="183"/>
      <c r="B607" s="184"/>
      <c r="C607" s="184"/>
      <c r="D607" s="184"/>
      <c r="E607" s="183"/>
      <c r="F607" s="185"/>
      <c r="G607" s="185"/>
      <c r="H607" s="185"/>
      <c r="I607" s="197"/>
      <c r="J607" s="185"/>
      <c r="K607" s="185"/>
      <c r="L607" s="185"/>
    </row>
    <row r="608" spans="1:18" ht="14.25" customHeight="1" x14ac:dyDescent="0.2">
      <c r="A608" s="89"/>
      <c r="B608" s="69"/>
      <c r="C608" s="89"/>
      <c r="D608" s="89"/>
      <c r="E608" s="89"/>
      <c r="F608" s="7"/>
      <c r="G608" s="7"/>
      <c r="H608" s="7"/>
      <c r="I608" s="194"/>
      <c r="J608" s="7"/>
      <c r="K608" s="7"/>
      <c r="L608" s="7"/>
    </row>
    <row r="609" spans="1:12" ht="15.75" customHeight="1" thickBot="1" x14ac:dyDescent="0.3">
      <c r="A609" s="159" t="s">
        <v>176</v>
      </c>
      <c r="B609" s="15"/>
      <c r="C609" s="159"/>
      <c r="D609" s="121"/>
      <c r="E609" s="120"/>
      <c r="F609" s="149"/>
      <c r="G609" s="149"/>
      <c r="H609" s="149"/>
      <c r="I609" s="327"/>
      <c r="J609" s="149"/>
      <c r="K609" s="46"/>
      <c r="L609" s="46"/>
    </row>
    <row r="610" spans="1:12" ht="15.75" customHeight="1" thickBot="1" x14ac:dyDescent="0.3">
      <c r="A610" s="172" t="s">
        <v>382</v>
      </c>
      <c r="B610" s="173"/>
      <c r="C610" s="174"/>
      <c r="D610" s="173"/>
      <c r="E610" s="175"/>
      <c r="F610" s="186">
        <f>SUM(F525)</f>
        <v>2517775</v>
      </c>
      <c r="G610" s="186">
        <f>SUM(G525)</f>
        <v>2763595</v>
      </c>
      <c r="H610" s="186">
        <f>SUM(H525)</f>
        <v>2780945</v>
      </c>
      <c r="I610" s="357">
        <f>SUM(I525)</f>
        <v>2754620.86</v>
      </c>
      <c r="J610" s="348">
        <f t="shared" ref="J610:J618" si="110">SUM(I610/H610)*100</f>
        <v>99.053410261619703</v>
      </c>
      <c r="K610" s="7"/>
      <c r="L610" s="7"/>
    </row>
    <row r="611" spans="1:12" ht="15.75" customHeight="1" thickBot="1" x14ac:dyDescent="0.3">
      <c r="A611" s="176" t="s">
        <v>387</v>
      </c>
      <c r="B611" s="177"/>
      <c r="C611" s="177"/>
      <c r="D611" s="177"/>
      <c r="E611" s="178"/>
      <c r="F611" s="73">
        <f>SUM(F590)</f>
        <v>171995</v>
      </c>
      <c r="G611" s="73">
        <f>SUM(G590)</f>
        <v>391488</v>
      </c>
      <c r="H611" s="73">
        <f>SUM(H590)</f>
        <v>401775</v>
      </c>
      <c r="I611" s="195">
        <f>SUM(I590)</f>
        <v>405844.63999999996</v>
      </c>
      <c r="J611" s="348">
        <f t="shared" si="110"/>
        <v>101.01291518884948</v>
      </c>
      <c r="K611" s="7"/>
      <c r="L611" s="7"/>
    </row>
    <row r="612" spans="1:12" ht="15.75" customHeight="1" thickBot="1" x14ac:dyDescent="0.3">
      <c r="A612" s="179" t="s">
        <v>386</v>
      </c>
      <c r="B612" s="180"/>
      <c r="C612" s="180"/>
      <c r="D612" s="180"/>
      <c r="E612" s="181"/>
      <c r="F612" s="170">
        <f>SUM(F603)</f>
        <v>147631</v>
      </c>
      <c r="G612" s="170">
        <f>SUM(G603)</f>
        <v>182631</v>
      </c>
      <c r="H612" s="170">
        <f>SUM(H603)</f>
        <v>182631</v>
      </c>
      <c r="I612" s="358">
        <f>SUM(I603)</f>
        <v>182631.33000000002</v>
      </c>
      <c r="J612" s="348">
        <f t="shared" si="110"/>
        <v>100.00018069221545</v>
      </c>
      <c r="K612" s="7"/>
      <c r="L612" s="7"/>
    </row>
    <row r="613" spans="1:12" ht="15.75" customHeight="1" thickBot="1" x14ac:dyDescent="0.3">
      <c r="A613" s="171" t="s">
        <v>388</v>
      </c>
      <c r="B613" s="161"/>
      <c r="C613" s="161"/>
      <c r="D613" s="161"/>
      <c r="E613" s="205"/>
      <c r="F613" s="68">
        <f>SUM(F610:F612)</f>
        <v>2837401</v>
      </c>
      <c r="G613" s="68">
        <f t="shared" ref="G613:I613" si="111">SUM(G610:G612)</f>
        <v>3337714</v>
      </c>
      <c r="H613" s="68">
        <f t="shared" si="111"/>
        <v>3365351</v>
      </c>
      <c r="I613" s="193">
        <f t="shared" si="111"/>
        <v>3343096.83</v>
      </c>
      <c r="J613" s="345">
        <f t="shared" si="110"/>
        <v>99.338726629109416</v>
      </c>
      <c r="K613" s="7"/>
      <c r="L613" s="7"/>
    </row>
    <row r="614" spans="1:12" ht="15.75" customHeight="1" thickBot="1" x14ac:dyDescent="0.25">
      <c r="A614" s="89"/>
      <c r="B614" s="89"/>
      <c r="C614" s="89"/>
      <c r="D614" s="89"/>
      <c r="E614" s="89"/>
      <c r="F614" s="160"/>
      <c r="G614" s="160"/>
      <c r="H614" s="160"/>
      <c r="I614" s="198"/>
      <c r="J614" s="160"/>
      <c r="K614" s="160"/>
      <c r="L614" s="160"/>
    </row>
    <row r="615" spans="1:12" ht="15.75" customHeight="1" thickBot="1" x14ac:dyDescent="0.3">
      <c r="A615" s="182" t="s">
        <v>379</v>
      </c>
      <c r="B615" s="173"/>
      <c r="C615" s="173"/>
      <c r="D615" s="173"/>
      <c r="E615" s="175"/>
      <c r="F615" s="219">
        <f>SUM('Príjmy 1-12-2019'!E199)</f>
        <v>2816610</v>
      </c>
      <c r="G615" s="219">
        <f>SUM('Príjmy 1-12-2019'!F199)</f>
        <v>2991651</v>
      </c>
      <c r="H615" s="219">
        <f>SUM('Príjmy 1-12-2019'!G199)</f>
        <v>3005894</v>
      </c>
      <c r="I615" s="314">
        <f>SUM('Príjmy 1-12-2019'!H199)</f>
        <v>3094810.6400000006</v>
      </c>
      <c r="J615" s="348">
        <f t="shared" si="110"/>
        <v>102.95807636596635</v>
      </c>
      <c r="K615" s="7"/>
      <c r="L615" s="7"/>
    </row>
    <row r="616" spans="1:12" ht="15.75" customHeight="1" thickBot="1" x14ac:dyDescent="0.3">
      <c r="A616" s="176" t="s">
        <v>380</v>
      </c>
      <c r="B616" s="177"/>
      <c r="C616" s="177"/>
      <c r="D616" s="177"/>
      <c r="E616" s="178"/>
      <c r="F616" s="73">
        <f>SUM('Príjmy 1-12-2019'!E200)</f>
        <v>16845</v>
      </c>
      <c r="G616" s="73">
        <f>SUM('Príjmy 1-12-2019'!F200)</f>
        <v>253797</v>
      </c>
      <c r="H616" s="73">
        <f>SUM('Príjmy 1-12-2019'!G200)</f>
        <v>253797</v>
      </c>
      <c r="I616" s="195">
        <f>SUM('Príjmy 1-12-2019'!H200)</f>
        <v>253796.81000000003</v>
      </c>
      <c r="J616" s="348">
        <f t="shared" si="110"/>
        <v>99.999925137018963</v>
      </c>
      <c r="K616" s="7"/>
      <c r="L616" s="7"/>
    </row>
    <row r="617" spans="1:12" ht="15.75" customHeight="1" thickBot="1" x14ac:dyDescent="0.3">
      <c r="A617" s="179" t="s">
        <v>381</v>
      </c>
      <c r="B617" s="180"/>
      <c r="C617" s="180"/>
      <c r="D617" s="180"/>
      <c r="E617" s="181"/>
      <c r="F617" s="73">
        <f>SUM('Príjmy 1-12-2019'!E201)</f>
        <v>3946</v>
      </c>
      <c r="G617" s="73">
        <f>SUM('Príjmy 1-12-2019'!F201)</f>
        <v>92266</v>
      </c>
      <c r="H617" s="73">
        <f>SUM('Príjmy 1-12-2019'!G201)</f>
        <v>105660</v>
      </c>
      <c r="I617" s="195">
        <f>SUM('Príjmy 1-12-2019'!H201)</f>
        <v>117913.7</v>
      </c>
      <c r="J617" s="348">
        <f t="shared" si="110"/>
        <v>111.59729320461858</v>
      </c>
      <c r="K617" s="7"/>
      <c r="L617" s="7"/>
    </row>
    <row r="618" spans="1:12" ht="15.75" customHeight="1" thickBot="1" x14ac:dyDescent="0.3">
      <c r="A618" s="20" t="s">
        <v>389</v>
      </c>
      <c r="B618" s="200"/>
      <c r="C618" s="161"/>
      <c r="D618" s="161"/>
      <c r="E618" s="206"/>
      <c r="F618" s="68">
        <f>SUM(F615:F617)</f>
        <v>2837401</v>
      </c>
      <c r="G618" s="68">
        <f t="shared" ref="G618:I618" si="112">SUM(G615:G617)</f>
        <v>3337714</v>
      </c>
      <c r="H618" s="68">
        <f t="shared" si="112"/>
        <v>3365351</v>
      </c>
      <c r="I618" s="193">
        <f t="shared" si="112"/>
        <v>3466521.1500000008</v>
      </c>
      <c r="J618" s="345">
        <f t="shared" si="110"/>
        <v>103.00622877078797</v>
      </c>
      <c r="K618" s="7"/>
      <c r="L618" s="7"/>
    </row>
    <row r="619" spans="1:12" ht="15.75" customHeight="1" thickBot="1" x14ac:dyDescent="0.25">
      <c r="A619" s="80"/>
      <c r="B619" s="80"/>
      <c r="C619" s="80"/>
      <c r="D619" s="80"/>
      <c r="E619" s="89"/>
      <c r="F619" s="9"/>
      <c r="G619" s="9"/>
      <c r="H619" s="9"/>
      <c r="I619" s="50"/>
      <c r="J619" s="9"/>
      <c r="K619" s="46"/>
      <c r="L619" s="46"/>
    </row>
    <row r="620" spans="1:12" s="10" customFormat="1" ht="15.75" customHeight="1" thickBot="1" x14ac:dyDescent="0.3">
      <c r="A620" s="20" t="s">
        <v>177</v>
      </c>
      <c r="B620" s="200"/>
      <c r="C620" s="161"/>
      <c r="D620" s="161"/>
      <c r="E620" s="206"/>
      <c r="F620" s="68">
        <f>SUM(F618-F613)</f>
        <v>0</v>
      </c>
      <c r="G620" s="68">
        <f t="shared" ref="G620:I620" si="113">SUM(G618-G613)</f>
        <v>0</v>
      </c>
      <c r="H620" s="68">
        <f t="shared" si="113"/>
        <v>0</v>
      </c>
      <c r="I620" s="193">
        <f t="shared" si="113"/>
        <v>123424.32000000076</v>
      </c>
      <c r="J620" s="68">
        <v>0</v>
      </c>
      <c r="K620" s="7"/>
      <c r="L620" s="7"/>
    </row>
    <row r="621" spans="1:12" ht="14.25" x14ac:dyDescent="0.2">
      <c r="A621" s="40"/>
      <c r="B621" s="40"/>
      <c r="C621" s="40"/>
      <c r="D621" s="40"/>
      <c r="E621" s="40"/>
      <c r="F621" s="49"/>
      <c r="G621" s="246"/>
      <c r="H621" s="188"/>
      <c r="I621" s="49"/>
      <c r="J621" s="246"/>
      <c r="K621" s="246"/>
      <c r="L621" s="246"/>
    </row>
    <row r="622" spans="1:12" ht="14.25" x14ac:dyDescent="0.2">
      <c r="A622" s="40"/>
      <c r="B622" s="40"/>
      <c r="C622" s="40"/>
      <c r="D622" s="40"/>
      <c r="E622" s="40"/>
      <c r="F622" s="49"/>
      <c r="G622" s="246"/>
      <c r="H622" s="188"/>
      <c r="I622" s="49"/>
      <c r="J622" s="246"/>
      <c r="K622" s="246"/>
      <c r="L622" s="246"/>
    </row>
    <row r="623" spans="1:12" ht="14.25" x14ac:dyDescent="0.2">
      <c r="A623" s="40"/>
      <c r="B623" s="40"/>
      <c r="C623" s="40"/>
      <c r="D623" s="40"/>
      <c r="E623" s="40"/>
      <c r="F623" s="49"/>
      <c r="G623" s="246"/>
      <c r="H623" s="188"/>
      <c r="I623" s="49"/>
      <c r="J623" s="246"/>
      <c r="K623" s="246"/>
      <c r="L623" s="246"/>
    </row>
    <row r="624" spans="1:12" s="16" customFormat="1" ht="15" x14ac:dyDescent="0.2">
      <c r="A624" s="40"/>
      <c r="B624" s="40"/>
      <c r="C624" s="40"/>
      <c r="D624" s="40"/>
      <c r="E624" s="40" t="s">
        <v>1068</v>
      </c>
      <c r="F624" s="158"/>
      <c r="G624" s="247"/>
      <c r="H624" s="238"/>
      <c r="I624" s="158"/>
      <c r="J624" s="247"/>
      <c r="K624" s="247"/>
      <c r="L624" s="247"/>
    </row>
    <row r="625" spans="1:12" s="16" customFormat="1" ht="15" x14ac:dyDescent="0.2">
      <c r="A625" s="40"/>
      <c r="B625" s="40"/>
      <c r="C625" s="40"/>
      <c r="D625" s="40"/>
      <c r="E625" s="40" t="s">
        <v>1074</v>
      </c>
      <c r="F625" s="130"/>
      <c r="G625" s="246"/>
      <c r="H625" s="239"/>
      <c r="I625" s="130"/>
      <c r="J625" s="246"/>
      <c r="K625" s="246"/>
      <c r="L625" s="246"/>
    </row>
    <row r="626" spans="1:12" s="16" customFormat="1" ht="15" x14ac:dyDescent="0.2">
      <c r="A626" s="40"/>
      <c r="B626" s="40"/>
      <c r="C626" s="40"/>
      <c r="D626" s="40"/>
      <c r="E626" s="40"/>
      <c r="F626" s="40"/>
      <c r="G626" s="40"/>
      <c r="H626" s="239"/>
      <c r="I626" s="40"/>
      <c r="J626" s="40"/>
      <c r="K626" s="40"/>
      <c r="L626" s="40"/>
    </row>
    <row r="627" spans="1:12" s="16" customFormat="1" ht="15" x14ac:dyDescent="0.2">
      <c r="A627" s="40"/>
      <c r="B627" s="40"/>
      <c r="C627" s="40"/>
      <c r="D627" s="40"/>
      <c r="E627" s="44"/>
      <c r="F627" s="44"/>
      <c r="G627" s="44"/>
      <c r="H627" s="240"/>
      <c r="I627" s="44"/>
      <c r="J627" s="44"/>
      <c r="K627" s="44"/>
      <c r="L627" s="44"/>
    </row>
    <row r="628" spans="1:12" s="16" customFormat="1" ht="15" x14ac:dyDescent="0.2">
      <c r="A628" s="40"/>
      <c r="B628" s="40"/>
      <c r="C628" s="40"/>
      <c r="D628" s="40"/>
      <c r="E628" s="45"/>
      <c r="F628" s="211"/>
      <c r="G628" s="45"/>
      <c r="H628" s="241"/>
      <c r="I628" s="211"/>
      <c r="J628" s="211"/>
      <c r="K628" s="211"/>
      <c r="L628" s="211"/>
    </row>
    <row r="629" spans="1:12" s="16" customFormat="1" ht="15" x14ac:dyDescent="0.2">
      <c r="H629" s="238"/>
    </row>
    <row r="630" spans="1:12" s="16" customFormat="1" ht="15" x14ac:dyDescent="0.2">
      <c r="H630" s="238"/>
    </row>
    <row r="631" spans="1:12" s="16" customFormat="1" ht="15" x14ac:dyDescent="0.2">
      <c r="H631" s="238"/>
    </row>
    <row r="632" spans="1:12" s="16" customFormat="1" ht="15" x14ac:dyDescent="0.2">
      <c r="H632" s="238"/>
    </row>
    <row r="633" spans="1:12" s="16" customFormat="1" ht="15" x14ac:dyDescent="0.2">
      <c r="H633" s="238"/>
    </row>
    <row r="634" spans="1:12" s="16" customFormat="1" ht="15" x14ac:dyDescent="0.2">
      <c r="H634" s="238"/>
    </row>
    <row r="635" spans="1:12" s="16" customFormat="1" ht="15" x14ac:dyDescent="0.2">
      <c r="H635" s="238"/>
    </row>
    <row r="636" spans="1:12" s="16" customFormat="1" ht="15" x14ac:dyDescent="0.2">
      <c r="H636" s="238"/>
    </row>
    <row r="637" spans="1:12" s="16" customFormat="1" ht="15" x14ac:dyDescent="0.2">
      <c r="H637" s="238"/>
    </row>
    <row r="638" spans="1:12" x14ac:dyDescent="0.2">
      <c r="H638" s="49"/>
    </row>
    <row r="639" spans="1:12" x14ac:dyDescent="0.2">
      <c r="H639" s="49"/>
    </row>
    <row r="640" spans="1:12" x14ac:dyDescent="0.2">
      <c r="H640" s="49"/>
    </row>
    <row r="641" spans="2:12" x14ac:dyDescent="0.2">
      <c r="H641" s="49"/>
    </row>
    <row r="642" spans="2:12" x14ac:dyDescent="0.2">
      <c r="H642" s="49"/>
    </row>
    <row r="643" spans="2:12" x14ac:dyDescent="0.2">
      <c r="H643" s="49"/>
    </row>
    <row r="644" spans="2:12" x14ac:dyDescent="0.2">
      <c r="H644" s="49"/>
    </row>
    <row r="645" spans="2:12" x14ac:dyDescent="0.2">
      <c r="H645" s="49"/>
    </row>
    <row r="646" spans="2:12" x14ac:dyDescent="0.2">
      <c r="H646" s="49"/>
    </row>
    <row r="647" spans="2:12" ht="15" x14ac:dyDescent="0.2">
      <c r="E647" s="17"/>
      <c r="F647" s="17"/>
      <c r="G647" s="17"/>
      <c r="H647" s="242"/>
      <c r="I647" s="17"/>
      <c r="J647" s="17"/>
      <c r="K647" s="17"/>
      <c r="L647" s="17"/>
    </row>
    <row r="648" spans="2:12" ht="15" x14ac:dyDescent="0.2">
      <c r="B648" s="17"/>
      <c r="C648" s="17"/>
      <c r="D648" s="17"/>
      <c r="H648" s="4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11"/>
  <sheetViews>
    <sheetView tabSelected="1" topLeftCell="A184" zoomScaleNormal="100" zoomScalePageLayoutView="70" workbookViewId="0">
      <selection activeCell="W204" sqref="W204"/>
    </sheetView>
  </sheetViews>
  <sheetFormatPr defaultColWidth="0.42578125" defaultRowHeight="12.75" x14ac:dyDescent="0.2"/>
  <cols>
    <col min="1" max="1" width="8.140625" customWidth="1"/>
    <col min="2" max="2" width="11.140625" customWidth="1"/>
    <col min="3" max="3" width="8.85546875" customWidth="1"/>
    <col min="4" max="4" width="68.7109375" customWidth="1"/>
    <col min="5" max="5" width="11.7109375" customWidth="1"/>
    <col min="6" max="6" width="11.85546875" customWidth="1"/>
    <col min="7" max="7" width="12" customWidth="1"/>
    <col min="8" max="8" width="14.140625" customWidth="1"/>
    <col min="9" max="9" width="11.42578125" customWidth="1"/>
    <col min="10" max="10" width="11.42578125" hidden="1" customWidth="1"/>
    <col min="11" max="11" width="13.28515625" hidden="1" customWidth="1"/>
    <col min="12" max="12" width="15.28515625" hidden="1" customWidth="1"/>
    <col min="13" max="13" width="11.42578125" hidden="1" customWidth="1"/>
    <col min="14" max="14" width="12.140625" hidden="1" customWidth="1"/>
    <col min="15" max="17" width="5.42578125" customWidth="1"/>
    <col min="18" max="44" width="10.140625" customWidth="1"/>
  </cols>
  <sheetData>
    <row r="1" spans="1:9" ht="21.2" customHeight="1" x14ac:dyDescent="0.25">
      <c r="A1" s="37" t="s">
        <v>1013</v>
      </c>
      <c r="B1" s="48"/>
      <c r="E1" s="37"/>
      <c r="F1" s="37"/>
      <c r="G1" s="37"/>
      <c r="H1" s="37"/>
      <c r="I1" s="37"/>
    </row>
    <row r="2" spans="1:9" ht="15.95" customHeight="1" x14ac:dyDescent="0.25">
      <c r="A2" s="34"/>
      <c r="B2" s="34"/>
      <c r="C2" s="34"/>
      <c r="D2" s="37" t="s">
        <v>243</v>
      </c>
      <c r="E2" s="37"/>
      <c r="F2" s="37"/>
      <c r="G2" s="37"/>
      <c r="H2" s="37"/>
      <c r="I2" s="37"/>
    </row>
    <row r="3" spans="1:9" ht="15.75" customHeight="1" x14ac:dyDescent="0.25">
      <c r="A3" s="11" t="s">
        <v>440</v>
      </c>
      <c r="B3" s="11"/>
      <c r="C3" s="10"/>
      <c r="D3" s="10"/>
      <c r="E3" s="10"/>
      <c r="F3" s="10"/>
      <c r="G3" s="10"/>
      <c r="H3" s="10"/>
      <c r="I3" s="10"/>
    </row>
    <row r="4" spans="1:9" ht="14.25" customHeight="1" x14ac:dyDescent="0.25">
      <c r="A4" s="11" t="s">
        <v>441</v>
      </c>
      <c r="B4" s="11"/>
      <c r="C4" s="10"/>
      <c r="D4" s="10"/>
      <c r="E4" s="10"/>
      <c r="F4" s="10"/>
      <c r="G4" s="10"/>
      <c r="H4" s="10"/>
      <c r="I4" s="10"/>
    </row>
    <row r="5" spans="1:9" ht="15" customHeight="1" x14ac:dyDescent="0.25">
      <c r="A5" s="11" t="s">
        <v>178</v>
      </c>
      <c r="B5" s="11"/>
      <c r="C5" s="10"/>
      <c r="D5" s="10"/>
      <c r="E5" s="10"/>
      <c r="F5" s="10"/>
      <c r="G5" s="10"/>
      <c r="H5" s="10"/>
      <c r="I5" s="10"/>
    </row>
    <row r="6" spans="1:9" ht="15.75" x14ac:dyDescent="0.25">
      <c r="A6" s="19" t="s">
        <v>428</v>
      </c>
      <c r="B6" s="19"/>
      <c r="C6" s="19"/>
      <c r="D6" s="19"/>
      <c r="E6" s="19"/>
      <c r="F6" s="19"/>
      <c r="G6" s="19"/>
      <c r="H6" s="19"/>
      <c r="I6" s="19"/>
    </row>
    <row r="7" spans="1:9" ht="15" x14ac:dyDescent="0.2">
      <c r="A7" s="26" t="s">
        <v>179</v>
      </c>
      <c r="B7" s="26"/>
      <c r="C7" s="26"/>
      <c r="D7" s="26"/>
      <c r="E7" s="26"/>
      <c r="F7" s="26"/>
      <c r="G7" s="26"/>
      <c r="H7" s="26"/>
      <c r="I7" s="26"/>
    </row>
    <row r="8" spans="1:9" ht="15.75" x14ac:dyDescent="0.25">
      <c r="A8" s="11" t="s">
        <v>527</v>
      </c>
      <c r="B8" s="11"/>
      <c r="C8" s="10"/>
      <c r="D8" s="10"/>
      <c r="E8" s="10"/>
      <c r="F8" s="10"/>
      <c r="G8" s="10"/>
      <c r="H8" s="10"/>
      <c r="I8" s="10"/>
    </row>
    <row r="9" spans="1:9" ht="15.75" x14ac:dyDescent="0.25">
      <c r="A9" s="11" t="s">
        <v>1014</v>
      </c>
      <c r="B9" s="10"/>
      <c r="C9" s="10"/>
      <c r="D9" s="10"/>
      <c r="E9" s="10"/>
      <c r="F9" s="10"/>
      <c r="G9" s="10"/>
      <c r="H9" s="10"/>
      <c r="I9" s="10"/>
    </row>
    <row r="10" spans="1:9" ht="15.75" x14ac:dyDescent="0.25">
      <c r="A10" s="19" t="s">
        <v>216</v>
      </c>
      <c r="B10" s="19"/>
      <c r="C10" s="19"/>
      <c r="D10" s="19"/>
      <c r="E10" s="19"/>
      <c r="F10" s="19"/>
      <c r="G10" s="19"/>
      <c r="H10" s="19"/>
      <c r="I10" s="19"/>
    </row>
    <row r="11" spans="1:9" ht="15.75" x14ac:dyDescent="0.25">
      <c r="A11" s="11" t="s">
        <v>751</v>
      </c>
      <c r="B11" s="10"/>
      <c r="C11" s="10"/>
      <c r="D11" s="10"/>
      <c r="E11" s="10"/>
      <c r="F11" s="10"/>
      <c r="G11" s="10"/>
      <c r="H11" s="10"/>
      <c r="I11" s="10"/>
    </row>
    <row r="12" spans="1:9" ht="15.75" x14ac:dyDescent="0.25">
      <c r="A12" s="11" t="s">
        <v>482</v>
      </c>
      <c r="B12" s="10"/>
      <c r="C12" s="10"/>
      <c r="D12" s="10"/>
      <c r="E12" s="10"/>
      <c r="F12" s="10"/>
      <c r="G12" s="10"/>
      <c r="H12" s="10"/>
      <c r="I12" s="10"/>
    </row>
    <row r="13" spans="1:9" ht="15.75" x14ac:dyDescent="0.25">
      <c r="A13" s="11" t="s">
        <v>584</v>
      </c>
      <c r="B13" s="10"/>
      <c r="C13" s="10"/>
      <c r="D13" s="11"/>
      <c r="E13" s="11"/>
      <c r="F13" s="11"/>
      <c r="G13" s="11"/>
      <c r="H13" s="11"/>
      <c r="I13" s="11"/>
    </row>
    <row r="14" spans="1:9" ht="15.75" x14ac:dyDescent="0.25">
      <c r="A14" s="11" t="s">
        <v>585</v>
      </c>
      <c r="B14" s="10"/>
      <c r="C14" s="10"/>
      <c r="D14" s="11"/>
      <c r="E14" s="11"/>
      <c r="F14" s="11"/>
      <c r="G14" s="11"/>
      <c r="H14" s="11"/>
      <c r="I14" s="11"/>
    </row>
    <row r="15" spans="1:9" ht="15.75" x14ac:dyDescent="0.25">
      <c r="A15" s="11" t="s">
        <v>743</v>
      </c>
      <c r="B15" s="10"/>
      <c r="C15" s="10"/>
      <c r="D15" s="11"/>
      <c r="E15" s="11"/>
      <c r="F15" s="11"/>
      <c r="G15" s="11"/>
      <c r="H15" s="11"/>
      <c r="I15" s="11"/>
    </row>
    <row r="16" spans="1:9" ht="15.75" x14ac:dyDescent="0.25">
      <c r="A16" s="11" t="s">
        <v>744</v>
      </c>
      <c r="B16" s="10"/>
      <c r="C16" s="10"/>
      <c r="D16" s="47"/>
      <c r="E16" s="47"/>
      <c r="F16" s="47"/>
      <c r="G16" s="47"/>
      <c r="H16" s="47"/>
      <c r="I16" s="47"/>
    </row>
    <row r="17" spans="1:22" ht="15.75" x14ac:dyDescent="0.25">
      <c r="A17" s="11"/>
      <c r="B17" s="10"/>
      <c r="C17" s="10"/>
      <c r="D17" s="47"/>
      <c r="E17" s="11"/>
      <c r="F17" s="11"/>
      <c r="G17" s="11"/>
      <c r="H17" s="11"/>
      <c r="I17" s="11"/>
    </row>
    <row r="18" spans="1:22" ht="16.5" thickBot="1" x14ac:dyDescent="0.3">
      <c r="A18" s="27"/>
      <c r="B18" s="27"/>
      <c r="C18" s="27"/>
      <c r="D18" s="6" t="s">
        <v>317</v>
      </c>
      <c r="E18" s="6"/>
      <c r="F18" s="6"/>
      <c r="G18" s="6"/>
      <c r="H18" s="6"/>
      <c r="I18" s="6"/>
    </row>
    <row r="19" spans="1:22" ht="15.75" x14ac:dyDescent="0.25">
      <c r="A19" s="138" t="s">
        <v>181</v>
      </c>
      <c r="B19" s="138" t="s">
        <v>8</v>
      </c>
      <c r="C19" s="138" t="s">
        <v>9</v>
      </c>
      <c r="D19" s="28"/>
      <c r="E19" s="153" t="s">
        <v>748</v>
      </c>
      <c r="F19" s="153" t="s">
        <v>1005</v>
      </c>
      <c r="G19" s="153" t="s">
        <v>1006</v>
      </c>
      <c r="H19" s="320" t="s">
        <v>678</v>
      </c>
      <c r="I19" s="320" t="s">
        <v>679</v>
      </c>
    </row>
    <row r="20" spans="1:22" ht="15.75" x14ac:dyDescent="0.25">
      <c r="A20" s="139" t="s">
        <v>11</v>
      </c>
      <c r="B20" s="139" t="s">
        <v>182</v>
      </c>
      <c r="C20" s="139" t="s">
        <v>12</v>
      </c>
      <c r="D20" s="29" t="s">
        <v>13</v>
      </c>
      <c r="E20" s="274" t="s">
        <v>750</v>
      </c>
      <c r="F20" s="222" t="s">
        <v>364</v>
      </c>
      <c r="G20" s="222" t="s">
        <v>364</v>
      </c>
      <c r="H20" s="321" t="s">
        <v>1007</v>
      </c>
      <c r="I20" s="321" t="s">
        <v>1008</v>
      </c>
      <c r="O20" s="1"/>
      <c r="P20" s="1"/>
      <c r="Q20" s="1"/>
      <c r="R20" s="1"/>
      <c r="S20" s="1"/>
      <c r="T20" s="1"/>
      <c r="U20" s="1"/>
      <c r="V20" s="1"/>
    </row>
    <row r="21" spans="1:22" ht="16.5" thickBot="1" x14ac:dyDescent="0.3">
      <c r="A21" s="139"/>
      <c r="B21" s="139"/>
      <c r="C21" s="139"/>
      <c r="D21" s="29"/>
      <c r="E21" s="154" t="s">
        <v>749</v>
      </c>
      <c r="F21" s="329" t="s">
        <v>1011</v>
      </c>
      <c r="G21" s="329" t="s">
        <v>1011</v>
      </c>
      <c r="H21" s="321" t="s">
        <v>1012</v>
      </c>
      <c r="I21" s="321" t="s">
        <v>1009</v>
      </c>
      <c r="O21" s="1"/>
      <c r="P21" s="1"/>
      <c r="Q21" s="1"/>
      <c r="R21" s="1"/>
      <c r="S21" s="1"/>
      <c r="T21" s="1"/>
      <c r="U21" s="1"/>
      <c r="V21" s="1"/>
    </row>
    <row r="22" spans="1:22" ht="16.5" thickBot="1" x14ac:dyDescent="0.3">
      <c r="A22" s="139"/>
      <c r="B22" s="139"/>
      <c r="C22" s="139"/>
      <c r="D22" s="29"/>
      <c r="E22" s="235" t="s">
        <v>755</v>
      </c>
      <c r="F22" s="235" t="s">
        <v>755</v>
      </c>
      <c r="G22" s="235" t="s">
        <v>755</v>
      </c>
      <c r="H22" s="235" t="s">
        <v>1010</v>
      </c>
      <c r="I22" s="235" t="s">
        <v>1010</v>
      </c>
      <c r="O22" s="1"/>
      <c r="P22" s="1"/>
      <c r="Q22" s="1"/>
      <c r="R22" s="1"/>
      <c r="S22" s="1"/>
      <c r="T22" s="1"/>
      <c r="U22" s="1"/>
      <c r="V22" s="1"/>
    </row>
    <row r="23" spans="1:22" ht="16.5" thickBot="1" x14ac:dyDescent="0.3">
      <c r="A23" s="370"/>
      <c r="B23" s="370"/>
      <c r="C23" s="370"/>
      <c r="D23" s="371"/>
      <c r="E23" s="372" t="s">
        <v>291</v>
      </c>
      <c r="F23" s="372" t="s">
        <v>291</v>
      </c>
      <c r="G23" s="372" t="s">
        <v>291</v>
      </c>
      <c r="H23" s="372" t="s">
        <v>291</v>
      </c>
      <c r="I23" s="372" t="s">
        <v>291</v>
      </c>
      <c r="O23" s="1"/>
      <c r="P23" s="1"/>
      <c r="Q23" s="1"/>
      <c r="R23" s="1"/>
      <c r="S23" s="1"/>
      <c r="T23" s="1"/>
      <c r="U23" s="1"/>
      <c r="V23" s="1"/>
    </row>
    <row r="24" spans="1:22" ht="15.75" x14ac:dyDescent="0.25">
      <c r="A24" s="366"/>
      <c r="B24" s="366"/>
      <c r="C24" s="366"/>
      <c r="D24" s="367"/>
      <c r="E24" s="368"/>
      <c r="F24" s="368"/>
      <c r="G24" s="368"/>
      <c r="H24" s="369"/>
      <c r="I24" s="368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5">
        <v>100</v>
      </c>
      <c r="B25" s="74"/>
      <c r="C25" s="56"/>
      <c r="D25" s="56" t="s">
        <v>344</v>
      </c>
      <c r="E25" s="316"/>
      <c r="F25" s="316"/>
      <c r="G25" s="316"/>
      <c r="H25" s="326"/>
      <c r="I25" s="316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5">
        <v>110</v>
      </c>
      <c r="B26" s="74"/>
      <c r="C26" s="56"/>
      <c r="D26" s="56" t="s">
        <v>393</v>
      </c>
      <c r="E26" s="127"/>
      <c r="F26" s="127"/>
      <c r="G26" s="127"/>
      <c r="H26" s="191"/>
      <c r="I26" s="127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5">
        <v>111</v>
      </c>
      <c r="B27" s="74"/>
      <c r="C27" s="56"/>
      <c r="D27" s="56" t="s">
        <v>183</v>
      </c>
      <c r="E27" s="127"/>
      <c r="F27" s="127"/>
      <c r="G27" s="127"/>
      <c r="H27" s="191"/>
      <c r="I27" s="127"/>
      <c r="O27" s="1"/>
      <c r="P27" s="1"/>
      <c r="Q27" s="1"/>
      <c r="R27" s="1"/>
      <c r="S27" s="1"/>
      <c r="T27" s="1"/>
      <c r="U27" s="1"/>
      <c r="V27" s="1"/>
    </row>
    <row r="28" spans="1:22" ht="15" x14ac:dyDescent="0.2">
      <c r="A28" s="23"/>
      <c r="B28" s="75">
        <v>111003</v>
      </c>
      <c r="C28" s="51">
        <v>41</v>
      </c>
      <c r="D28" s="51" t="s">
        <v>184</v>
      </c>
      <c r="E28" s="58">
        <v>1374150</v>
      </c>
      <c r="F28" s="58">
        <v>1375187</v>
      </c>
      <c r="G28" s="58">
        <v>1375187</v>
      </c>
      <c r="H28" s="192">
        <v>1398845.33</v>
      </c>
      <c r="I28" s="58">
        <f>SUM(H28/G28)*100</f>
        <v>101.72037184761055</v>
      </c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267"/>
      <c r="B29" s="268"/>
      <c r="C29" s="269"/>
      <c r="D29" s="269" t="s">
        <v>86</v>
      </c>
      <c r="E29" s="270">
        <f>SUM(E28)</f>
        <v>1374150</v>
      </c>
      <c r="F29" s="270">
        <f t="shared" ref="F29:H29" si="0">SUM(F28)</f>
        <v>1375187</v>
      </c>
      <c r="G29" s="270">
        <f t="shared" si="0"/>
        <v>1375187</v>
      </c>
      <c r="H29" s="271">
        <f t="shared" si="0"/>
        <v>1398845.33</v>
      </c>
      <c r="I29" s="270">
        <f>SUM(H29/G29)*100</f>
        <v>101.72037184761055</v>
      </c>
      <c r="J29" s="49">
        <f>SUM(E29)</f>
        <v>1374150</v>
      </c>
      <c r="K29" s="49">
        <f t="shared" ref="K29:N29" si="1">SUM(F29)</f>
        <v>1375187</v>
      </c>
      <c r="L29" s="49">
        <f t="shared" si="1"/>
        <v>1375187</v>
      </c>
      <c r="M29" s="49">
        <f t="shared" si="1"/>
        <v>1398845.33</v>
      </c>
      <c r="N29" s="49">
        <f t="shared" si="1"/>
        <v>101.72037184761055</v>
      </c>
      <c r="O29" s="305"/>
      <c r="P29" s="305"/>
      <c r="Q29" s="1"/>
      <c r="R29" s="1"/>
      <c r="S29" s="306"/>
      <c r="T29" s="306"/>
      <c r="U29" s="306"/>
      <c r="V29" s="306"/>
    </row>
    <row r="30" spans="1:22" ht="15.75" x14ac:dyDescent="0.25">
      <c r="A30" s="5">
        <v>120</v>
      </c>
      <c r="B30" s="74"/>
      <c r="C30" s="56"/>
      <c r="D30" s="56" t="s">
        <v>185</v>
      </c>
      <c r="E30" s="127"/>
      <c r="F30" s="127"/>
      <c r="G30" s="127"/>
      <c r="H30" s="192"/>
      <c r="I30" s="127"/>
      <c r="O30" s="1"/>
      <c r="P30" s="1"/>
      <c r="Q30" s="1"/>
      <c r="R30" s="1"/>
      <c r="S30" s="1"/>
      <c r="T30" s="1"/>
      <c r="U30" s="1"/>
      <c r="V30" s="1"/>
    </row>
    <row r="31" spans="1:22" ht="15" x14ac:dyDescent="0.2">
      <c r="A31" s="23"/>
      <c r="B31" s="75">
        <v>121001</v>
      </c>
      <c r="C31" s="51">
        <v>41</v>
      </c>
      <c r="D31" s="51" t="s">
        <v>186</v>
      </c>
      <c r="E31" s="58">
        <v>20000</v>
      </c>
      <c r="F31" s="58">
        <v>20000</v>
      </c>
      <c r="G31" s="58">
        <v>20000</v>
      </c>
      <c r="H31" s="49">
        <v>15073.92</v>
      </c>
      <c r="I31" s="58">
        <f>SUM(H31/G31)*100</f>
        <v>75.369600000000005</v>
      </c>
      <c r="O31" s="1"/>
      <c r="P31" s="1"/>
      <c r="Q31" s="1"/>
      <c r="R31" s="1"/>
      <c r="S31" s="1"/>
      <c r="T31" s="1"/>
      <c r="U31" s="1"/>
      <c r="V31" s="1"/>
    </row>
    <row r="32" spans="1:22" ht="15" x14ac:dyDescent="0.2">
      <c r="A32" s="23"/>
      <c r="B32" s="75">
        <v>121002</v>
      </c>
      <c r="C32" s="51">
        <v>41</v>
      </c>
      <c r="D32" s="51" t="s">
        <v>187</v>
      </c>
      <c r="E32" s="58">
        <v>240000</v>
      </c>
      <c r="F32" s="58">
        <v>240000</v>
      </c>
      <c r="G32" s="58">
        <v>240000</v>
      </c>
      <c r="H32" s="192">
        <v>255536.97</v>
      </c>
      <c r="I32" s="58">
        <f t="shared" ref="I32:I33" si="2">SUM(H32/G32)*100</f>
        <v>106.4737375</v>
      </c>
      <c r="O32" s="1"/>
      <c r="P32" s="1"/>
      <c r="Q32" s="1"/>
      <c r="R32" s="1"/>
      <c r="S32" s="1"/>
      <c r="T32" s="1"/>
      <c r="U32" s="1"/>
      <c r="V32" s="1"/>
    </row>
    <row r="33" spans="1:22" ht="15" x14ac:dyDescent="0.2">
      <c r="A33" s="23"/>
      <c r="B33" s="75"/>
      <c r="C33" s="51"/>
      <c r="D33" s="269" t="s">
        <v>86</v>
      </c>
      <c r="E33" s="270">
        <f t="shared" ref="E33:H33" si="3">SUM(E31:E32)</f>
        <v>260000</v>
      </c>
      <c r="F33" s="270">
        <f t="shared" si="3"/>
        <v>260000</v>
      </c>
      <c r="G33" s="270">
        <f t="shared" si="3"/>
        <v>260000</v>
      </c>
      <c r="H33" s="271">
        <f t="shared" si="3"/>
        <v>270610.89</v>
      </c>
      <c r="I33" s="270">
        <f t="shared" si="2"/>
        <v>104.08111153846153</v>
      </c>
      <c r="J33" s="49">
        <f>SUM(E33)</f>
        <v>260000</v>
      </c>
      <c r="K33" s="49">
        <f t="shared" ref="K33:N33" si="4">SUM(F33)</f>
        <v>260000</v>
      </c>
      <c r="L33" s="49">
        <f t="shared" si="4"/>
        <v>260000</v>
      </c>
      <c r="M33" s="49">
        <f t="shared" si="4"/>
        <v>270610.89</v>
      </c>
      <c r="N33" s="49">
        <f t="shared" si="4"/>
        <v>104.08111153846153</v>
      </c>
      <c r="O33" s="305"/>
      <c r="P33" s="305"/>
      <c r="Q33" s="1"/>
      <c r="R33" s="1"/>
      <c r="S33" s="306"/>
      <c r="T33" s="306"/>
      <c r="U33" s="306"/>
      <c r="V33" s="306"/>
    </row>
    <row r="34" spans="1:22" ht="15.75" x14ac:dyDescent="0.25">
      <c r="A34" s="5">
        <v>133</v>
      </c>
      <c r="B34" s="74"/>
      <c r="C34" s="56"/>
      <c r="D34" s="56" t="s">
        <v>188</v>
      </c>
      <c r="E34" s="144"/>
      <c r="F34" s="144"/>
      <c r="G34" s="144"/>
      <c r="H34" s="192"/>
      <c r="I34" s="144"/>
      <c r="O34" s="1"/>
      <c r="P34" s="1"/>
      <c r="Q34" s="1"/>
      <c r="R34" s="1"/>
      <c r="S34" s="1"/>
      <c r="T34" s="1"/>
      <c r="U34" s="1"/>
      <c r="V34" s="1"/>
    </row>
    <row r="35" spans="1:22" ht="15" x14ac:dyDescent="0.2">
      <c r="A35" s="23"/>
      <c r="B35" s="75">
        <v>133001</v>
      </c>
      <c r="C35" s="51">
        <v>41</v>
      </c>
      <c r="D35" s="51" t="s">
        <v>189</v>
      </c>
      <c r="E35" s="58">
        <v>1200</v>
      </c>
      <c r="F35" s="58">
        <v>1200</v>
      </c>
      <c r="G35" s="58">
        <v>1200</v>
      </c>
      <c r="H35" s="192">
        <v>1265</v>
      </c>
      <c r="I35" s="58">
        <f>SUM(H35/G35)*100</f>
        <v>105.41666666666667</v>
      </c>
      <c r="O35" s="1"/>
      <c r="P35" s="1"/>
      <c r="Q35" s="1"/>
      <c r="R35" s="1"/>
      <c r="S35" s="1"/>
      <c r="T35" s="1"/>
      <c r="U35" s="1"/>
      <c r="V35" s="1"/>
    </row>
    <row r="36" spans="1:22" ht="15" x14ac:dyDescent="0.2">
      <c r="A36" s="23"/>
      <c r="B36" s="76">
        <v>133012</v>
      </c>
      <c r="C36" s="61">
        <v>41</v>
      </c>
      <c r="D36" s="61" t="s">
        <v>190</v>
      </c>
      <c r="E36" s="58">
        <v>100</v>
      </c>
      <c r="F36" s="58">
        <v>200</v>
      </c>
      <c r="G36" s="58">
        <v>200</v>
      </c>
      <c r="H36" s="192">
        <v>180.2</v>
      </c>
      <c r="I36" s="58">
        <f t="shared" ref="I36:I45" si="5">SUM(H36/G36)*100</f>
        <v>90.1</v>
      </c>
      <c r="O36" s="1"/>
      <c r="P36" s="1"/>
      <c r="Q36" s="1"/>
      <c r="R36" s="1"/>
      <c r="S36" s="1"/>
      <c r="T36" s="1"/>
      <c r="U36" s="1"/>
      <c r="V36" s="1"/>
    </row>
    <row r="37" spans="1:22" ht="15" x14ac:dyDescent="0.2">
      <c r="A37" s="23"/>
      <c r="B37" s="76">
        <v>133006</v>
      </c>
      <c r="C37" s="61">
        <v>41</v>
      </c>
      <c r="D37" s="61" t="s">
        <v>191</v>
      </c>
      <c r="E37" s="58">
        <v>86</v>
      </c>
      <c r="F37" s="58">
        <v>100</v>
      </c>
      <c r="G37" s="58">
        <v>100</v>
      </c>
      <c r="H37" s="192">
        <v>91.77</v>
      </c>
      <c r="I37" s="58">
        <f t="shared" si="5"/>
        <v>91.77</v>
      </c>
      <c r="O37" s="1"/>
      <c r="P37" s="1"/>
      <c r="Q37" s="1"/>
      <c r="R37" s="1"/>
      <c r="S37" s="1"/>
      <c r="T37" s="1"/>
      <c r="U37" s="1"/>
      <c r="V37" s="1"/>
    </row>
    <row r="38" spans="1:22" ht="15" x14ac:dyDescent="0.2">
      <c r="A38" s="23"/>
      <c r="B38" s="162" t="s">
        <v>192</v>
      </c>
      <c r="C38" s="51">
        <v>41</v>
      </c>
      <c r="D38" s="51" t="s">
        <v>193</v>
      </c>
      <c r="E38" s="58">
        <v>418</v>
      </c>
      <c r="F38" s="58">
        <v>419</v>
      </c>
      <c r="G38" s="58">
        <v>419</v>
      </c>
      <c r="H38" s="192">
        <v>418.88</v>
      </c>
      <c r="I38" s="58">
        <f t="shared" si="5"/>
        <v>99.971360381861572</v>
      </c>
      <c r="O38" s="1"/>
      <c r="P38" s="1"/>
      <c r="Q38" s="1"/>
      <c r="R38" s="1"/>
      <c r="S38" s="1"/>
      <c r="T38" s="1"/>
      <c r="U38" s="1"/>
      <c r="V38" s="1"/>
    </row>
    <row r="39" spans="1:22" ht="15" x14ac:dyDescent="0.2">
      <c r="A39" s="23"/>
      <c r="B39" s="162">
        <v>133004</v>
      </c>
      <c r="C39" s="51">
        <v>41</v>
      </c>
      <c r="D39" s="224" t="s">
        <v>683</v>
      </c>
      <c r="E39" s="58">
        <v>33</v>
      </c>
      <c r="F39" s="58">
        <v>33</v>
      </c>
      <c r="G39" s="58">
        <v>33</v>
      </c>
      <c r="H39" s="192">
        <v>33.19</v>
      </c>
      <c r="I39" s="58">
        <f t="shared" si="5"/>
        <v>100.57575757575756</v>
      </c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23"/>
      <c r="B40" s="162" t="s">
        <v>194</v>
      </c>
      <c r="C40" s="51">
        <v>41</v>
      </c>
      <c r="D40" s="51" t="s">
        <v>195</v>
      </c>
      <c r="E40" s="147">
        <v>78700</v>
      </c>
      <c r="F40" s="147">
        <v>78700</v>
      </c>
      <c r="G40" s="147">
        <v>78700</v>
      </c>
      <c r="H40" s="192">
        <v>87087.85</v>
      </c>
      <c r="I40" s="58">
        <f t="shared" si="5"/>
        <v>110.65800508259214</v>
      </c>
      <c r="O40" s="1"/>
      <c r="P40" s="1"/>
      <c r="Q40" s="1"/>
      <c r="R40" s="1"/>
      <c r="S40" s="1"/>
      <c r="T40" s="1"/>
      <c r="U40" s="1"/>
      <c r="V40" s="1"/>
    </row>
    <row r="41" spans="1:22" ht="15" x14ac:dyDescent="0.2">
      <c r="A41" s="23"/>
      <c r="B41" s="162" t="s">
        <v>196</v>
      </c>
      <c r="C41" s="51">
        <v>41</v>
      </c>
      <c r="D41" s="51" t="s">
        <v>197</v>
      </c>
      <c r="E41" s="147">
        <v>17712</v>
      </c>
      <c r="F41" s="147">
        <v>17712</v>
      </c>
      <c r="G41" s="147">
        <v>17712</v>
      </c>
      <c r="H41" s="192">
        <v>17697.62</v>
      </c>
      <c r="I41" s="58">
        <f t="shared" si="5"/>
        <v>99.918812104787719</v>
      </c>
      <c r="O41" s="1"/>
      <c r="P41" s="1"/>
      <c r="Q41" s="1"/>
      <c r="R41" s="1"/>
      <c r="S41" s="1"/>
      <c r="T41" s="1"/>
      <c r="U41" s="1"/>
      <c r="V41" s="1"/>
    </row>
    <row r="42" spans="1:22" ht="15" x14ac:dyDescent="0.2">
      <c r="A42" s="23"/>
      <c r="B42" s="162" t="s">
        <v>220</v>
      </c>
      <c r="C42" s="51">
        <v>41</v>
      </c>
      <c r="D42" s="224" t="s">
        <v>776</v>
      </c>
      <c r="E42" s="58">
        <v>102100</v>
      </c>
      <c r="F42" s="58">
        <v>9753</v>
      </c>
      <c r="G42" s="58">
        <v>9753</v>
      </c>
      <c r="H42" s="192">
        <v>8607.48</v>
      </c>
      <c r="I42" s="58">
        <f t="shared" si="5"/>
        <v>88.254690864349428</v>
      </c>
      <c r="O42" s="1"/>
      <c r="P42" s="1"/>
      <c r="Q42" s="1"/>
      <c r="R42" s="1"/>
      <c r="S42" s="1"/>
      <c r="T42" s="1"/>
      <c r="U42" s="1"/>
      <c r="V42" s="1"/>
    </row>
    <row r="43" spans="1:22" ht="15" x14ac:dyDescent="0.2">
      <c r="A43" s="23"/>
      <c r="B43" s="225" t="s">
        <v>196</v>
      </c>
      <c r="C43" s="51">
        <v>41</v>
      </c>
      <c r="D43" s="224" t="s">
        <v>766</v>
      </c>
      <c r="E43" s="58">
        <v>0</v>
      </c>
      <c r="F43" s="58">
        <v>64500</v>
      </c>
      <c r="G43" s="58">
        <v>64500</v>
      </c>
      <c r="H43" s="192">
        <v>65373.599999999999</v>
      </c>
      <c r="I43" s="58">
        <f t="shared" si="5"/>
        <v>101.35441860465116</v>
      </c>
      <c r="O43" s="1"/>
      <c r="P43" s="1"/>
      <c r="Q43" s="1"/>
      <c r="R43" s="1"/>
      <c r="S43" s="1"/>
      <c r="T43" s="1"/>
      <c r="U43" s="1"/>
      <c r="V43" s="1"/>
    </row>
    <row r="44" spans="1:22" ht="15" x14ac:dyDescent="0.2">
      <c r="A44" s="23"/>
      <c r="B44" s="75">
        <v>134001</v>
      </c>
      <c r="C44" s="51">
        <v>41</v>
      </c>
      <c r="D44" s="51" t="s">
        <v>454</v>
      </c>
      <c r="E44" s="58">
        <v>101</v>
      </c>
      <c r="F44" s="58">
        <v>101</v>
      </c>
      <c r="G44" s="58">
        <v>101</v>
      </c>
      <c r="H44" s="192">
        <v>101.18</v>
      </c>
      <c r="I44" s="58">
        <f t="shared" si="5"/>
        <v>100.17821782178218</v>
      </c>
      <c r="O44" s="1"/>
      <c r="P44" s="1"/>
      <c r="Q44" s="1"/>
      <c r="R44" s="1"/>
      <c r="S44" s="1"/>
      <c r="T44" s="1"/>
      <c r="U44" s="1"/>
      <c r="V44" s="1"/>
    </row>
    <row r="45" spans="1:22" ht="15" x14ac:dyDescent="0.2">
      <c r="A45" s="23"/>
      <c r="B45" s="75"/>
      <c r="C45" s="51"/>
      <c r="D45" s="269" t="s">
        <v>86</v>
      </c>
      <c r="E45" s="270">
        <f>SUM(E35:E44)</f>
        <v>200450</v>
      </c>
      <c r="F45" s="270">
        <f t="shared" ref="F45:H45" si="6">SUM(F35:F44)</f>
        <v>172718</v>
      </c>
      <c r="G45" s="270">
        <f t="shared" si="6"/>
        <v>172718</v>
      </c>
      <c r="H45" s="271">
        <f t="shared" si="6"/>
        <v>180856.77</v>
      </c>
      <c r="I45" s="270">
        <f t="shared" si="5"/>
        <v>104.71217244294166</v>
      </c>
      <c r="J45" s="49">
        <f>SUM(E45)</f>
        <v>200450</v>
      </c>
      <c r="K45" s="49">
        <f t="shared" ref="K45:N45" si="7">SUM(F45)</f>
        <v>172718</v>
      </c>
      <c r="L45" s="49">
        <f t="shared" si="7"/>
        <v>172718</v>
      </c>
      <c r="M45" s="49">
        <f t="shared" si="7"/>
        <v>180856.77</v>
      </c>
      <c r="N45" s="49">
        <f t="shared" si="7"/>
        <v>104.71217244294166</v>
      </c>
      <c r="O45" s="305"/>
      <c r="P45" s="305"/>
      <c r="Q45" s="1"/>
      <c r="R45" s="1"/>
      <c r="S45" s="306"/>
      <c r="T45" s="306"/>
      <c r="U45" s="306"/>
      <c r="V45" s="306"/>
    </row>
    <row r="46" spans="1:22" ht="15.95" customHeight="1" x14ac:dyDescent="0.25">
      <c r="A46" s="12">
        <v>200</v>
      </c>
      <c r="B46" s="104"/>
      <c r="C46" s="64"/>
      <c r="D46" s="64" t="s">
        <v>330</v>
      </c>
      <c r="E46" s="145"/>
      <c r="F46" s="145"/>
      <c r="G46" s="145"/>
      <c r="H46" s="50"/>
      <c r="I46" s="145"/>
      <c r="O46" s="1"/>
      <c r="P46" s="1"/>
      <c r="Q46" s="1"/>
      <c r="R46" s="1"/>
      <c r="S46" s="1"/>
      <c r="T46" s="1"/>
      <c r="U46" s="1"/>
      <c r="V46" s="1"/>
    </row>
    <row r="47" spans="1:22" ht="15.95" customHeight="1" x14ac:dyDescent="0.25">
      <c r="A47" s="12">
        <v>211</v>
      </c>
      <c r="B47" s="104"/>
      <c r="C47" s="64"/>
      <c r="D47" s="64" t="s">
        <v>331</v>
      </c>
      <c r="E47" s="145"/>
      <c r="F47" s="145"/>
      <c r="G47" s="145"/>
      <c r="H47" s="50"/>
      <c r="I47" s="145"/>
      <c r="O47" s="1"/>
      <c r="P47" s="1"/>
      <c r="Q47" s="1"/>
      <c r="R47" s="1"/>
      <c r="S47" s="1"/>
      <c r="T47" s="1"/>
      <c r="U47" s="1"/>
      <c r="V47" s="1"/>
    </row>
    <row r="48" spans="1:22" ht="15.95" customHeight="1" x14ac:dyDescent="0.25">
      <c r="A48" s="12">
        <v>212</v>
      </c>
      <c r="B48" s="104"/>
      <c r="C48" s="64"/>
      <c r="D48" s="64" t="s">
        <v>332</v>
      </c>
      <c r="E48" s="145"/>
      <c r="F48" s="145"/>
      <c r="G48" s="145"/>
      <c r="H48" s="50"/>
      <c r="I48" s="145"/>
      <c r="O48" s="1"/>
      <c r="P48" s="1"/>
      <c r="Q48" s="1"/>
      <c r="R48" s="1"/>
      <c r="S48" s="1"/>
      <c r="T48" s="1"/>
      <c r="U48" s="1"/>
      <c r="V48" s="1"/>
    </row>
    <row r="49" spans="1:22" ht="15.95" customHeight="1" x14ac:dyDescent="0.2">
      <c r="A49" s="23"/>
      <c r="B49" s="162" t="s">
        <v>533</v>
      </c>
      <c r="C49" s="51">
        <v>41</v>
      </c>
      <c r="D49" s="51" t="s">
        <v>534</v>
      </c>
      <c r="E49" s="58">
        <v>675</v>
      </c>
      <c r="F49" s="58">
        <v>675</v>
      </c>
      <c r="G49" s="58">
        <v>675</v>
      </c>
      <c r="H49" s="192">
        <v>675</v>
      </c>
      <c r="I49" s="58">
        <f>SUM(H49/G49)*100</f>
        <v>100</v>
      </c>
      <c r="O49" s="1"/>
      <c r="P49" s="1"/>
      <c r="Q49" s="1"/>
      <c r="R49" s="1"/>
      <c r="S49" s="1"/>
      <c r="T49" s="1"/>
      <c r="U49" s="1"/>
      <c r="V49" s="1"/>
    </row>
    <row r="50" spans="1:22" ht="15.95" customHeight="1" x14ac:dyDescent="0.2">
      <c r="A50" s="23"/>
      <c r="B50" s="162" t="s">
        <v>535</v>
      </c>
      <c r="C50" s="51">
        <v>41</v>
      </c>
      <c r="D50" s="224" t="s">
        <v>777</v>
      </c>
      <c r="E50" s="58">
        <v>120</v>
      </c>
      <c r="F50" s="58">
        <v>160</v>
      </c>
      <c r="G50" s="58">
        <v>160</v>
      </c>
      <c r="H50" s="192">
        <v>222.97</v>
      </c>
      <c r="I50" s="58">
        <f t="shared" ref="I50:I68" si="8">SUM(H50/G50)*100</f>
        <v>139.35625000000002</v>
      </c>
      <c r="O50" s="1"/>
      <c r="P50" s="1"/>
      <c r="Q50" s="1"/>
      <c r="R50" s="1"/>
      <c r="S50" s="1"/>
      <c r="T50" s="1"/>
      <c r="U50" s="1"/>
      <c r="V50" s="1"/>
    </row>
    <row r="51" spans="1:22" ht="15.95" customHeight="1" x14ac:dyDescent="0.2">
      <c r="A51" s="23"/>
      <c r="B51" s="162">
        <v>212002</v>
      </c>
      <c r="C51" s="51">
        <v>41</v>
      </c>
      <c r="D51" s="224" t="s">
        <v>745</v>
      </c>
      <c r="E51" s="58">
        <v>58</v>
      </c>
      <c r="F51" s="58">
        <v>58</v>
      </c>
      <c r="G51" s="58">
        <v>58</v>
      </c>
      <c r="H51" s="192">
        <v>58.4</v>
      </c>
      <c r="I51" s="58">
        <f t="shared" si="8"/>
        <v>100.68965517241379</v>
      </c>
      <c r="O51" s="1"/>
      <c r="P51" s="1"/>
      <c r="Q51" s="1"/>
      <c r="R51" s="1"/>
      <c r="S51" s="1"/>
      <c r="T51" s="1"/>
      <c r="U51" s="1"/>
      <c r="V51" s="1"/>
    </row>
    <row r="52" spans="1:22" ht="15.95" customHeight="1" x14ac:dyDescent="0.2">
      <c r="A52" s="23"/>
      <c r="B52" s="162" t="s">
        <v>650</v>
      </c>
      <c r="C52" s="51">
        <v>41</v>
      </c>
      <c r="D52" s="51" t="s">
        <v>651</v>
      </c>
      <c r="E52" s="58">
        <v>300</v>
      </c>
      <c r="F52" s="58">
        <v>1065</v>
      </c>
      <c r="G52" s="58">
        <v>1065</v>
      </c>
      <c r="H52" s="192">
        <v>1064.8399999999999</v>
      </c>
      <c r="I52" s="58">
        <f t="shared" si="8"/>
        <v>99.984976525821594</v>
      </c>
      <c r="O52" s="1"/>
      <c r="P52" s="1"/>
      <c r="Q52" s="1"/>
      <c r="R52" s="1"/>
      <c r="S52" s="1"/>
      <c r="T52" s="1"/>
      <c r="U52" s="1"/>
      <c r="V52" s="1"/>
    </row>
    <row r="53" spans="1:22" ht="15.95" customHeight="1" x14ac:dyDescent="0.2">
      <c r="A53" s="23"/>
      <c r="B53" s="162" t="s">
        <v>198</v>
      </c>
      <c r="C53" s="51">
        <v>41</v>
      </c>
      <c r="D53" s="224" t="s">
        <v>997</v>
      </c>
      <c r="E53" s="58">
        <v>0</v>
      </c>
      <c r="F53" s="58">
        <v>2500</v>
      </c>
      <c r="G53" s="58">
        <v>2500</v>
      </c>
      <c r="H53" s="192">
        <v>2500</v>
      </c>
      <c r="I53" s="58">
        <f t="shared" si="8"/>
        <v>100</v>
      </c>
      <c r="O53" s="1"/>
      <c r="P53" s="1"/>
      <c r="Q53" s="1"/>
      <c r="R53" s="1"/>
      <c r="S53" s="1"/>
      <c r="T53" s="1"/>
      <c r="U53" s="1"/>
      <c r="V53" s="1"/>
    </row>
    <row r="54" spans="1:22" ht="15.95" customHeight="1" x14ac:dyDescent="0.2">
      <c r="A54" s="23"/>
      <c r="B54" s="162" t="s">
        <v>199</v>
      </c>
      <c r="C54" s="51">
        <v>41</v>
      </c>
      <c r="D54" s="51" t="s">
        <v>200</v>
      </c>
      <c r="E54" s="58">
        <v>24300</v>
      </c>
      <c r="F54" s="58">
        <v>24300</v>
      </c>
      <c r="G54" s="58">
        <v>24300</v>
      </c>
      <c r="H54" s="192">
        <v>24708.67</v>
      </c>
      <c r="I54" s="58">
        <f t="shared" si="8"/>
        <v>101.68176954732509</v>
      </c>
      <c r="O54" s="1"/>
      <c r="P54" s="1"/>
      <c r="Q54" s="1"/>
      <c r="R54" s="1"/>
      <c r="S54" s="1"/>
      <c r="T54" s="1"/>
      <c r="U54" s="1"/>
      <c r="V54" s="1"/>
    </row>
    <row r="55" spans="1:22" ht="15.95" customHeight="1" x14ac:dyDescent="0.2">
      <c r="A55" s="23"/>
      <c r="B55" s="162" t="s">
        <v>201</v>
      </c>
      <c r="C55" s="51">
        <v>41</v>
      </c>
      <c r="D55" s="51" t="s">
        <v>321</v>
      </c>
      <c r="E55" s="58">
        <v>33590</v>
      </c>
      <c r="F55" s="58">
        <v>33590</v>
      </c>
      <c r="G55" s="58">
        <v>33590</v>
      </c>
      <c r="H55" s="192">
        <v>33010.44</v>
      </c>
      <c r="I55" s="58">
        <f t="shared" si="8"/>
        <v>98.274605537362319</v>
      </c>
      <c r="O55" s="1"/>
      <c r="P55" s="1"/>
      <c r="Q55" s="1"/>
      <c r="R55" s="1"/>
      <c r="S55" s="1"/>
      <c r="T55" s="1"/>
      <c r="U55" s="1"/>
      <c r="V55" s="1"/>
    </row>
    <row r="56" spans="1:22" ht="15.95" customHeight="1" x14ac:dyDescent="0.2">
      <c r="A56" s="23"/>
      <c r="B56" s="162" t="s">
        <v>202</v>
      </c>
      <c r="C56" s="51">
        <v>41</v>
      </c>
      <c r="D56" s="51" t="s">
        <v>203</v>
      </c>
      <c r="E56" s="58">
        <v>200</v>
      </c>
      <c r="F56" s="58">
        <v>200</v>
      </c>
      <c r="G56" s="58">
        <v>200</v>
      </c>
      <c r="H56" s="192">
        <v>28</v>
      </c>
      <c r="I56" s="58">
        <f t="shared" si="8"/>
        <v>14.000000000000002</v>
      </c>
      <c r="O56" s="1"/>
      <c r="P56" s="1"/>
      <c r="Q56" s="1"/>
      <c r="R56" s="1"/>
      <c r="S56" s="1"/>
      <c r="T56" s="1"/>
      <c r="U56" s="1"/>
      <c r="V56" s="1"/>
    </row>
    <row r="57" spans="1:22" ht="15.95" customHeight="1" x14ac:dyDescent="0.2">
      <c r="A57" s="23"/>
      <c r="B57" s="163" t="s">
        <v>204</v>
      </c>
      <c r="C57" s="61">
        <v>41</v>
      </c>
      <c r="D57" s="61" t="s">
        <v>205</v>
      </c>
      <c r="E57" s="58">
        <v>500</v>
      </c>
      <c r="F57" s="58">
        <v>500</v>
      </c>
      <c r="G57" s="58">
        <v>500</v>
      </c>
      <c r="H57" s="192">
        <v>323.39999999999998</v>
      </c>
      <c r="I57" s="58">
        <f t="shared" si="8"/>
        <v>64.679999999999993</v>
      </c>
      <c r="O57" s="1"/>
      <c r="P57" s="1"/>
      <c r="Q57" s="1"/>
      <c r="R57" s="1"/>
      <c r="S57" s="1"/>
      <c r="T57" s="1"/>
      <c r="U57" s="1"/>
      <c r="V57" s="1"/>
    </row>
    <row r="58" spans="1:22" ht="15.95" customHeight="1" x14ac:dyDescent="0.2">
      <c r="A58" s="23"/>
      <c r="B58" s="163" t="s">
        <v>512</v>
      </c>
      <c r="C58" s="61">
        <v>41</v>
      </c>
      <c r="D58" s="228" t="s">
        <v>988</v>
      </c>
      <c r="E58" s="58">
        <v>1200</v>
      </c>
      <c r="F58" s="58">
        <v>1200</v>
      </c>
      <c r="G58" s="58">
        <v>1200</v>
      </c>
      <c r="H58" s="192">
        <v>1200</v>
      </c>
      <c r="I58" s="58">
        <f t="shared" si="8"/>
        <v>100</v>
      </c>
      <c r="O58" s="1"/>
      <c r="P58" s="1"/>
      <c r="Q58" s="1"/>
      <c r="R58" s="1"/>
      <c r="S58" s="1"/>
      <c r="T58" s="1"/>
      <c r="U58" s="1"/>
      <c r="V58" s="1"/>
    </row>
    <row r="59" spans="1:22" ht="15.95" customHeight="1" x14ac:dyDescent="0.2">
      <c r="A59" s="23"/>
      <c r="B59" s="162" t="s">
        <v>206</v>
      </c>
      <c r="C59" s="51">
        <v>41</v>
      </c>
      <c r="D59" s="228" t="s">
        <v>993</v>
      </c>
      <c r="E59" s="58">
        <v>0</v>
      </c>
      <c r="F59" s="58">
        <v>235</v>
      </c>
      <c r="G59" s="58">
        <v>235</v>
      </c>
      <c r="H59" s="192">
        <v>235.2</v>
      </c>
      <c r="I59" s="58">
        <f t="shared" si="8"/>
        <v>100.08510638297872</v>
      </c>
      <c r="O59" s="1"/>
      <c r="P59" s="1"/>
      <c r="Q59" s="1"/>
      <c r="R59" s="1"/>
      <c r="S59" s="1"/>
      <c r="T59" s="1"/>
      <c r="U59" s="1"/>
      <c r="V59" s="1"/>
    </row>
    <row r="60" spans="1:22" ht="15.95" customHeight="1" x14ac:dyDescent="0.2">
      <c r="A60" s="23"/>
      <c r="B60" s="162" t="s">
        <v>536</v>
      </c>
      <c r="C60" s="51">
        <v>41</v>
      </c>
      <c r="D60" s="224" t="s">
        <v>1073</v>
      </c>
      <c r="E60" s="58">
        <v>150</v>
      </c>
      <c r="F60" s="58">
        <v>50</v>
      </c>
      <c r="G60" s="58">
        <v>50</v>
      </c>
      <c r="H60" s="192">
        <v>28</v>
      </c>
      <c r="I60" s="58">
        <f t="shared" si="8"/>
        <v>56.000000000000007</v>
      </c>
      <c r="O60" s="1"/>
      <c r="P60" s="1"/>
      <c r="Q60" s="1"/>
      <c r="R60" s="1"/>
      <c r="S60" s="1"/>
      <c r="T60" s="1"/>
      <c r="U60" s="1"/>
      <c r="V60" s="1"/>
    </row>
    <row r="61" spans="1:22" ht="15.95" customHeight="1" x14ac:dyDescent="0.2">
      <c r="A61" s="23"/>
      <c r="B61" s="162" t="s">
        <v>537</v>
      </c>
      <c r="C61" s="51">
        <v>41</v>
      </c>
      <c r="D61" s="51" t="s">
        <v>538</v>
      </c>
      <c r="E61" s="58">
        <v>2</v>
      </c>
      <c r="F61" s="58">
        <v>2</v>
      </c>
      <c r="G61" s="58">
        <v>2</v>
      </c>
      <c r="H61" s="192">
        <v>2</v>
      </c>
      <c r="I61" s="58">
        <f t="shared" si="8"/>
        <v>100</v>
      </c>
      <c r="O61" s="1"/>
      <c r="P61" s="1"/>
      <c r="Q61" s="1"/>
      <c r="R61" s="1"/>
      <c r="S61" s="1"/>
      <c r="T61" s="1"/>
      <c r="U61" s="1"/>
      <c r="V61" s="1"/>
    </row>
    <row r="62" spans="1:22" ht="15.95" customHeight="1" x14ac:dyDescent="0.2">
      <c r="A62" s="23"/>
      <c r="B62" s="162">
        <v>212004</v>
      </c>
      <c r="C62" s="51">
        <v>41</v>
      </c>
      <c r="D62" s="51" t="s">
        <v>217</v>
      </c>
      <c r="E62" s="58">
        <v>0</v>
      </c>
      <c r="F62" s="58">
        <v>1851</v>
      </c>
      <c r="G62" s="58">
        <v>1851</v>
      </c>
      <c r="H62" s="192">
        <v>1850.79</v>
      </c>
      <c r="I62" s="58">
        <f t="shared" si="8"/>
        <v>99.988654781199344</v>
      </c>
      <c r="O62" s="1"/>
      <c r="P62" s="1"/>
      <c r="Q62" s="1"/>
      <c r="R62" s="1"/>
      <c r="S62" s="1"/>
      <c r="T62" s="1"/>
      <c r="U62" s="1"/>
      <c r="V62" s="1"/>
    </row>
    <row r="63" spans="1:22" ht="15.95" customHeight="1" x14ac:dyDescent="0.2">
      <c r="A63" s="23"/>
      <c r="B63" s="225" t="s">
        <v>684</v>
      </c>
      <c r="C63" s="51">
        <v>41</v>
      </c>
      <c r="D63" s="224" t="s">
        <v>685</v>
      </c>
      <c r="E63" s="58">
        <v>6000</v>
      </c>
      <c r="F63" s="58">
        <v>6000</v>
      </c>
      <c r="G63" s="58">
        <v>6000</v>
      </c>
      <c r="H63" s="192">
        <v>4460.41</v>
      </c>
      <c r="I63" s="58">
        <f t="shared" si="8"/>
        <v>74.340166666666661</v>
      </c>
      <c r="O63" s="1"/>
      <c r="P63" s="1"/>
      <c r="Q63" s="1"/>
      <c r="R63" s="1"/>
      <c r="S63" s="1"/>
      <c r="T63" s="1"/>
      <c r="U63" s="1"/>
      <c r="V63" s="1"/>
    </row>
    <row r="64" spans="1:22" ht="15.95" customHeight="1" x14ac:dyDescent="0.2">
      <c r="A64" s="23"/>
      <c r="B64" s="163" t="s">
        <v>1</v>
      </c>
      <c r="C64" s="51">
        <v>41</v>
      </c>
      <c r="D64" s="51" t="s">
        <v>292</v>
      </c>
      <c r="E64" s="58">
        <v>370</v>
      </c>
      <c r="F64" s="58">
        <v>370</v>
      </c>
      <c r="G64" s="58">
        <v>370</v>
      </c>
      <c r="H64" s="192">
        <v>310</v>
      </c>
      <c r="I64" s="58">
        <f t="shared" si="8"/>
        <v>83.78378378378379</v>
      </c>
      <c r="O64" s="1"/>
      <c r="P64" s="1"/>
      <c r="Q64" s="1"/>
      <c r="R64" s="1"/>
      <c r="S64" s="1"/>
      <c r="T64" s="1"/>
      <c r="U64" s="1"/>
      <c r="V64" s="1"/>
    </row>
    <row r="65" spans="1:22" ht="15.95" customHeight="1" x14ac:dyDescent="0.2">
      <c r="A65" s="23"/>
      <c r="B65" s="163" t="s">
        <v>508</v>
      </c>
      <c r="C65" s="51">
        <v>41</v>
      </c>
      <c r="D65" s="140" t="s">
        <v>509</v>
      </c>
      <c r="E65" s="58">
        <v>8000</v>
      </c>
      <c r="F65" s="58">
        <v>8000</v>
      </c>
      <c r="G65" s="58">
        <v>8000</v>
      </c>
      <c r="H65" s="192">
        <v>10563.22</v>
      </c>
      <c r="I65" s="58">
        <f t="shared" si="8"/>
        <v>132.04024999999999</v>
      </c>
      <c r="O65" s="1"/>
      <c r="P65" s="1"/>
      <c r="Q65" s="1"/>
      <c r="R65" s="1"/>
      <c r="S65" s="1"/>
      <c r="T65" s="1"/>
      <c r="U65" s="1"/>
      <c r="V65" s="1"/>
    </row>
    <row r="66" spans="1:22" ht="15.95" customHeight="1" x14ac:dyDescent="0.2">
      <c r="A66" s="23"/>
      <c r="B66" s="163" t="s">
        <v>608</v>
      </c>
      <c r="C66" s="51">
        <v>41</v>
      </c>
      <c r="D66" s="169" t="s">
        <v>756</v>
      </c>
      <c r="E66" s="58">
        <v>848</v>
      </c>
      <c r="F66" s="58">
        <v>848</v>
      </c>
      <c r="G66" s="58">
        <v>848</v>
      </c>
      <c r="H66" s="192">
        <v>890.89</v>
      </c>
      <c r="I66" s="58">
        <f t="shared" si="8"/>
        <v>105.05778301886792</v>
      </c>
      <c r="O66" s="1"/>
      <c r="P66" s="1"/>
      <c r="Q66" s="1"/>
      <c r="R66" s="1"/>
      <c r="S66" s="1"/>
      <c r="T66" s="1"/>
      <c r="U66" s="1"/>
      <c r="V66" s="1"/>
    </row>
    <row r="67" spans="1:22" ht="15.95" customHeight="1" x14ac:dyDescent="0.2">
      <c r="A67" s="23"/>
      <c r="B67" s="163" t="s">
        <v>609</v>
      </c>
      <c r="C67" s="51">
        <v>41</v>
      </c>
      <c r="D67" s="169" t="s">
        <v>757</v>
      </c>
      <c r="E67" s="58">
        <v>3014</v>
      </c>
      <c r="F67" s="58">
        <v>3014</v>
      </c>
      <c r="G67" s="58">
        <v>3014</v>
      </c>
      <c r="H67" s="192">
        <v>3013.52</v>
      </c>
      <c r="I67" s="58">
        <f t="shared" si="8"/>
        <v>99.984074319840744</v>
      </c>
      <c r="O67" s="1"/>
      <c r="P67" s="1"/>
      <c r="Q67" s="1"/>
      <c r="R67" s="1"/>
      <c r="S67" s="1"/>
      <c r="T67" s="1"/>
      <c r="U67" s="1"/>
      <c r="V67" s="1"/>
    </row>
    <row r="68" spans="1:22" ht="15.95" customHeight="1" x14ac:dyDescent="0.2">
      <c r="A68" s="23"/>
      <c r="B68" s="75"/>
      <c r="C68" s="51"/>
      <c r="D68" s="269" t="s">
        <v>86</v>
      </c>
      <c r="E68" s="271">
        <f>SUM(E49:E67)</f>
        <v>79327</v>
      </c>
      <c r="F68" s="271">
        <f t="shared" ref="F68:H68" si="9">SUM(F49:F67)</f>
        <v>84618</v>
      </c>
      <c r="G68" s="271">
        <f t="shared" si="9"/>
        <v>84618</v>
      </c>
      <c r="H68" s="271">
        <f t="shared" si="9"/>
        <v>85145.75</v>
      </c>
      <c r="I68" s="270">
        <f t="shared" si="8"/>
        <v>100.62368526790991</v>
      </c>
      <c r="J68" s="49">
        <f>SUM(E68)</f>
        <v>79327</v>
      </c>
      <c r="K68" s="49">
        <f t="shared" ref="K68:N68" si="10">SUM(F68)</f>
        <v>84618</v>
      </c>
      <c r="L68" s="49">
        <f t="shared" si="10"/>
        <v>84618</v>
      </c>
      <c r="M68" s="49">
        <f t="shared" si="10"/>
        <v>85145.75</v>
      </c>
      <c r="N68" s="49">
        <f t="shared" si="10"/>
        <v>100.62368526790991</v>
      </c>
      <c r="O68" s="305"/>
      <c r="P68" s="305"/>
      <c r="Q68" s="1"/>
      <c r="R68" s="1"/>
      <c r="S68" s="305"/>
      <c r="T68" s="305"/>
      <c r="U68" s="305"/>
      <c r="V68" s="305"/>
    </row>
    <row r="69" spans="1:22" ht="15.95" customHeight="1" x14ac:dyDescent="0.25">
      <c r="A69" s="12">
        <v>220</v>
      </c>
      <c r="B69" s="104"/>
      <c r="C69" s="64"/>
      <c r="D69" s="64" t="s">
        <v>333</v>
      </c>
      <c r="E69" s="145"/>
      <c r="F69" s="145"/>
      <c r="G69" s="145"/>
      <c r="H69" s="50"/>
      <c r="I69" s="145"/>
      <c r="O69" s="1"/>
      <c r="P69" s="1"/>
      <c r="Q69" s="1"/>
      <c r="R69" s="1"/>
      <c r="S69" s="1"/>
      <c r="T69" s="1"/>
      <c r="U69" s="1"/>
      <c r="V69" s="1"/>
    </row>
    <row r="70" spans="1:22" ht="15.95" customHeight="1" x14ac:dyDescent="0.25">
      <c r="A70" s="12">
        <v>221</v>
      </c>
      <c r="B70" s="104"/>
      <c r="C70" s="64"/>
      <c r="D70" s="64" t="s">
        <v>334</v>
      </c>
      <c r="E70" s="145"/>
      <c r="F70" s="145"/>
      <c r="G70" s="145"/>
      <c r="H70" s="50"/>
      <c r="I70" s="145"/>
      <c r="O70" s="1"/>
      <c r="P70" s="1"/>
      <c r="Q70" s="1"/>
      <c r="R70" s="1"/>
      <c r="S70" s="1"/>
      <c r="T70" s="1"/>
      <c r="U70" s="1"/>
      <c r="V70" s="1"/>
    </row>
    <row r="71" spans="1:22" ht="15.95" customHeight="1" x14ac:dyDescent="0.2">
      <c r="A71" s="23"/>
      <c r="B71" s="75">
        <v>221004</v>
      </c>
      <c r="C71" s="51">
        <v>41</v>
      </c>
      <c r="D71" s="224" t="s">
        <v>207</v>
      </c>
      <c r="E71" s="58">
        <v>500</v>
      </c>
      <c r="F71" s="58">
        <v>500</v>
      </c>
      <c r="G71" s="58">
        <v>500</v>
      </c>
      <c r="H71" s="192">
        <v>249</v>
      </c>
      <c r="I71" s="58">
        <f>SUM(H71/G71)*100</f>
        <v>49.8</v>
      </c>
      <c r="O71" s="1"/>
      <c r="P71" s="1"/>
      <c r="Q71" s="1"/>
      <c r="R71" s="1"/>
      <c r="S71" s="1"/>
      <c r="T71" s="1"/>
      <c r="U71" s="1"/>
      <c r="V71" s="1"/>
    </row>
    <row r="72" spans="1:22" ht="15.95" customHeight="1" x14ac:dyDescent="0.2">
      <c r="A72" s="23"/>
      <c r="B72" s="162" t="s">
        <v>208</v>
      </c>
      <c r="C72" s="51">
        <v>41</v>
      </c>
      <c r="D72" s="224" t="s">
        <v>752</v>
      </c>
      <c r="E72" s="58">
        <v>4000</v>
      </c>
      <c r="F72" s="58">
        <v>4000</v>
      </c>
      <c r="G72" s="58">
        <v>4000</v>
      </c>
      <c r="H72" s="192">
        <v>4984</v>
      </c>
      <c r="I72" s="58">
        <f t="shared" ref="I72:I77" si="11">SUM(H72/G72)*100</f>
        <v>124.6</v>
      </c>
      <c r="O72" s="1"/>
      <c r="P72" s="1"/>
      <c r="Q72" s="1"/>
      <c r="R72" s="1"/>
      <c r="S72" s="1"/>
      <c r="T72" s="1"/>
      <c r="U72" s="1"/>
      <c r="V72" s="1"/>
    </row>
    <row r="73" spans="1:22" ht="15.95" customHeight="1" x14ac:dyDescent="0.2">
      <c r="A73" s="23"/>
      <c r="B73" s="162" t="s">
        <v>209</v>
      </c>
      <c r="C73" s="51">
        <v>41</v>
      </c>
      <c r="D73" s="224" t="s">
        <v>753</v>
      </c>
      <c r="E73" s="58">
        <v>100</v>
      </c>
      <c r="F73" s="58">
        <v>160</v>
      </c>
      <c r="G73" s="58">
        <v>160</v>
      </c>
      <c r="H73" s="192">
        <v>190</v>
      </c>
      <c r="I73" s="58">
        <f t="shared" si="11"/>
        <v>118.75</v>
      </c>
      <c r="O73" s="1"/>
      <c r="P73" s="1"/>
      <c r="Q73" s="1"/>
      <c r="R73" s="1"/>
      <c r="S73" s="1"/>
      <c r="T73" s="1"/>
      <c r="U73" s="1"/>
      <c r="V73" s="1"/>
    </row>
    <row r="74" spans="1:22" ht="15.95" customHeight="1" x14ac:dyDescent="0.2">
      <c r="A74" s="23"/>
      <c r="B74" s="162" t="s">
        <v>210</v>
      </c>
      <c r="C74" s="51">
        <v>41</v>
      </c>
      <c r="D74" s="51" t="s">
        <v>211</v>
      </c>
      <c r="E74" s="147">
        <v>3345</v>
      </c>
      <c r="F74" s="147">
        <v>3345</v>
      </c>
      <c r="G74" s="147">
        <v>3345</v>
      </c>
      <c r="H74" s="192">
        <v>2993</v>
      </c>
      <c r="I74" s="58">
        <f t="shared" si="11"/>
        <v>89.47683109118087</v>
      </c>
      <c r="O74" s="1"/>
      <c r="P74" s="1"/>
      <c r="Q74" s="1"/>
      <c r="R74" s="1"/>
      <c r="S74" s="1"/>
      <c r="T74" s="1"/>
      <c r="U74" s="1"/>
      <c r="V74" s="1"/>
    </row>
    <row r="75" spans="1:22" ht="15.95" customHeight="1" x14ac:dyDescent="0.2">
      <c r="A75" s="23"/>
      <c r="B75" s="162" t="s">
        <v>212</v>
      </c>
      <c r="C75" s="51">
        <v>41</v>
      </c>
      <c r="D75" s="224" t="s">
        <v>754</v>
      </c>
      <c r="E75" s="58">
        <v>5000</v>
      </c>
      <c r="F75" s="58">
        <v>6000</v>
      </c>
      <c r="G75" s="58">
        <v>6000</v>
      </c>
      <c r="H75" s="192">
        <v>7070</v>
      </c>
      <c r="I75" s="58">
        <f t="shared" si="11"/>
        <v>117.83333333333333</v>
      </c>
      <c r="O75" s="1"/>
      <c r="P75" s="1"/>
      <c r="Q75" s="1"/>
      <c r="R75" s="1"/>
      <c r="S75" s="1"/>
      <c r="T75" s="1"/>
      <c r="U75" s="1"/>
      <c r="V75" s="1"/>
    </row>
    <row r="76" spans="1:22" ht="15.95" customHeight="1" x14ac:dyDescent="0.2">
      <c r="A76" s="23"/>
      <c r="B76" s="162" t="s">
        <v>429</v>
      </c>
      <c r="C76" s="51">
        <v>41</v>
      </c>
      <c r="D76" s="51" t="s">
        <v>430</v>
      </c>
      <c r="E76" s="58">
        <v>190</v>
      </c>
      <c r="F76" s="58">
        <v>190</v>
      </c>
      <c r="G76" s="58">
        <v>190</v>
      </c>
      <c r="H76" s="192">
        <v>0</v>
      </c>
      <c r="I76" s="58">
        <f t="shared" si="11"/>
        <v>0</v>
      </c>
      <c r="O76" s="1"/>
      <c r="P76" s="1"/>
      <c r="Q76" s="1"/>
      <c r="R76" s="1"/>
      <c r="S76" s="1"/>
      <c r="T76" s="1"/>
      <c r="U76" s="1"/>
      <c r="V76" s="1"/>
    </row>
    <row r="77" spans="1:22" ht="15.95" customHeight="1" x14ac:dyDescent="0.2">
      <c r="A77" s="23"/>
      <c r="B77" s="75"/>
      <c r="C77" s="51"/>
      <c r="D77" s="269" t="s">
        <v>86</v>
      </c>
      <c r="E77" s="271">
        <f>SUM(E71:E76)</f>
        <v>13135</v>
      </c>
      <c r="F77" s="271">
        <f t="shared" ref="F77:H77" si="12">SUM(F71:F76)</f>
        <v>14195</v>
      </c>
      <c r="G77" s="271">
        <f t="shared" si="12"/>
        <v>14195</v>
      </c>
      <c r="H77" s="271">
        <f t="shared" si="12"/>
        <v>15486</v>
      </c>
      <c r="I77" s="270">
        <f t="shared" si="11"/>
        <v>109.09475167312435</v>
      </c>
      <c r="J77" s="49">
        <f>SUM(E77)</f>
        <v>13135</v>
      </c>
      <c r="K77" s="49">
        <f t="shared" ref="K77:N77" si="13">SUM(F77)</f>
        <v>14195</v>
      </c>
      <c r="L77" s="49">
        <f t="shared" si="13"/>
        <v>14195</v>
      </c>
      <c r="M77" s="49">
        <f t="shared" si="13"/>
        <v>15486</v>
      </c>
      <c r="N77" s="49">
        <f t="shared" si="13"/>
        <v>109.09475167312435</v>
      </c>
      <c r="O77" s="305"/>
      <c r="P77" s="305"/>
      <c r="Q77" s="1"/>
      <c r="R77" s="1"/>
      <c r="S77" s="305"/>
      <c r="T77" s="305"/>
      <c r="U77" s="305"/>
      <c r="V77" s="305"/>
    </row>
    <row r="78" spans="1:22" ht="15.95" customHeight="1" x14ac:dyDescent="0.25">
      <c r="A78" s="12">
        <v>223</v>
      </c>
      <c r="B78" s="104"/>
      <c r="C78" s="64"/>
      <c r="D78" s="64" t="s">
        <v>335</v>
      </c>
      <c r="E78" s="145"/>
      <c r="F78" s="145"/>
      <c r="G78" s="145"/>
      <c r="H78" s="50"/>
      <c r="I78" s="145"/>
      <c r="O78" s="1"/>
      <c r="P78" s="1"/>
      <c r="Q78" s="1"/>
      <c r="R78" s="1"/>
      <c r="S78" s="1"/>
      <c r="T78" s="1"/>
      <c r="U78" s="1"/>
      <c r="V78" s="1"/>
    </row>
    <row r="79" spans="1:22" ht="15.95" customHeight="1" x14ac:dyDescent="0.2">
      <c r="A79" s="23"/>
      <c r="B79" s="75">
        <v>222003</v>
      </c>
      <c r="C79" s="51">
        <v>41</v>
      </c>
      <c r="D79" s="51" t="s">
        <v>629</v>
      </c>
      <c r="E79" s="58">
        <v>300</v>
      </c>
      <c r="F79" s="58">
        <v>300</v>
      </c>
      <c r="G79" s="58">
        <v>300</v>
      </c>
      <c r="H79" s="192">
        <v>80</v>
      </c>
      <c r="I79" s="58">
        <f>SUM(H79/G79)*100</f>
        <v>26.666666666666668</v>
      </c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">
      <c r="A80" s="23"/>
      <c r="B80" s="75" t="s">
        <v>500</v>
      </c>
      <c r="C80" s="51">
        <v>41</v>
      </c>
      <c r="D80" s="51" t="s">
        <v>501</v>
      </c>
      <c r="E80" s="58">
        <v>300</v>
      </c>
      <c r="F80" s="58">
        <v>300</v>
      </c>
      <c r="G80" s="58">
        <v>300</v>
      </c>
      <c r="H80" s="192">
        <v>260</v>
      </c>
      <c r="I80" s="58">
        <f t="shared" ref="I80:I106" si="14">SUM(H80/G80)*100</f>
        <v>86.666666666666671</v>
      </c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">
      <c r="A81" s="23"/>
      <c r="B81" s="162" t="s">
        <v>223</v>
      </c>
      <c r="C81" s="51">
        <v>41</v>
      </c>
      <c r="D81" s="224" t="s">
        <v>999</v>
      </c>
      <c r="E81" s="58">
        <v>200</v>
      </c>
      <c r="F81" s="58">
        <v>200</v>
      </c>
      <c r="G81" s="58">
        <v>200</v>
      </c>
      <c r="H81" s="192">
        <v>0</v>
      </c>
      <c r="I81" s="58">
        <f t="shared" si="14"/>
        <v>0</v>
      </c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">
      <c r="A82" s="23"/>
      <c r="B82" s="162" t="s">
        <v>224</v>
      </c>
      <c r="C82" s="51">
        <v>41</v>
      </c>
      <c r="D82" s="224" t="s">
        <v>998</v>
      </c>
      <c r="E82" s="58">
        <v>1093</v>
      </c>
      <c r="F82" s="58">
        <v>1093</v>
      </c>
      <c r="G82" s="58">
        <v>1093</v>
      </c>
      <c r="H82" s="192">
        <v>0</v>
      </c>
      <c r="I82" s="58">
        <f t="shared" si="14"/>
        <v>0</v>
      </c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">
      <c r="A83" s="23"/>
      <c r="B83" s="162" t="s">
        <v>225</v>
      </c>
      <c r="C83" s="51">
        <v>41</v>
      </c>
      <c r="D83" s="51" t="s">
        <v>583</v>
      </c>
      <c r="E83" s="58">
        <v>2200</v>
      </c>
      <c r="F83" s="58">
        <v>2200</v>
      </c>
      <c r="G83" s="58">
        <v>2200</v>
      </c>
      <c r="H83" s="192">
        <v>0</v>
      </c>
      <c r="I83" s="58">
        <f t="shared" si="14"/>
        <v>0</v>
      </c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">
      <c r="A84" s="23"/>
      <c r="B84" s="162" t="s">
        <v>226</v>
      </c>
      <c r="C84" s="51">
        <v>41</v>
      </c>
      <c r="D84" s="51" t="s">
        <v>316</v>
      </c>
      <c r="E84" s="58">
        <v>23592</v>
      </c>
      <c r="F84" s="58">
        <v>23592</v>
      </c>
      <c r="G84" s="58">
        <v>23592</v>
      </c>
      <c r="H84" s="192">
        <v>24373.01</v>
      </c>
      <c r="I84" s="58">
        <f t="shared" si="14"/>
        <v>103.31048660562902</v>
      </c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">
      <c r="A85" s="23"/>
      <c r="B85" s="162" t="s">
        <v>227</v>
      </c>
      <c r="C85" s="51">
        <v>41</v>
      </c>
      <c r="D85" s="51" t="s">
        <v>449</v>
      </c>
      <c r="E85" s="58">
        <v>22416</v>
      </c>
      <c r="F85" s="58">
        <v>22416</v>
      </c>
      <c r="G85" s="58">
        <v>22416</v>
      </c>
      <c r="H85" s="192">
        <v>23050.23</v>
      </c>
      <c r="I85" s="58">
        <f t="shared" si="14"/>
        <v>102.82936295503211</v>
      </c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">
      <c r="A86" s="23"/>
      <c r="B86" s="162" t="s">
        <v>228</v>
      </c>
      <c r="C86" s="51">
        <v>41</v>
      </c>
      <c r="D86" s="51" t="s">
        <v>229</v>
      </c>
      <c r="E86" s="58">
        <v>600</v>
      </c>
      <c r="F86" s="58">
        <v>600</v>
      </c>
      <c r="G86" s="58">
        <v>600</v>
      </c>
      <c r="H86" s="192">
        <v>711</v>
      </c>
      <c r="I86" s="58">
        <f t="shared" si="14"/>
        <v>118.5</v>
      </c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">
      <c r="A87" s="23"/>
      <c r="B87" s="162" t="s">
        <v>230</v>
      </c>
      <c r="C87" s="51">
        <v>41</v>
      </c>
      <c r="D87" s="51" t="s">
        <v>231</v>
      </c>
      <c r="E87" s="58">
        <v>250</v>
      </c>
      <c r="F87" s="58">
        <v>130</v>
      </c>
      <c r="G87" s="58">
        <v>130</v>
      </c>
      <c r="H87" s="192">
        <v>130.07</v>
      </c>
      <c r="I87" s="58">
        <f t="shared" si="14"/>
        <v>100.05384615384614</v>
      </c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">
      <c r="A88" s="23"/>
      <c r="B88" s="162" t="s">
        <v>450</v>
      </c>
      <c r="C88" s="51">
        <v>41</v>
      </c>
      <c r="D88" s="51" t="s">
        <v>628</v>
      </c>
      <c r="E88" s="147">
        <v>250</v>
      </c>
      <c r="F88" s="147">
        <v>518</v>
      </c>
      <c r="G88" s="147">
        <v>518</v>
      </c>
      <c r="H88" s="192">
        <v>517.74</v>
      </c>
      <c r="I88" s="58">
        <f t="shared" si="14"/>
        <v>99.949806949806955</v>
      </c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">
      <c r="A89" s="23"/>
      <c r="B89" s="162" t="s">
        <v>452</v>
      </c>
      <c r="C89" s="51">
        <v>41</v>
      </c>
      <c r="D89" s="51" t="s">
        <v>431</v>
      </c>
      <c r="E89" s="147">
        <v>2000</v>
      </c>
      <c r="F89" s="147">
        <v>3000</v>
      </c>
      <c r="G89" s="147">
        <v>3000</v>
      </c>
      <c r="H89" s="192">
        <v>3765.6</v>
      </c>
      <c r="I89" s="58">
        <f t="shared" si="14"/>
        <v>125.51999999999998</v>
      </c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">
      <c r="A90" s="23"/>
      <c r="B90" s="162" t="s">
        <v>293</v>
      </c>
      <c r="C90" s="51">
        <v>41</v>
      </c>
      <c r="D90" s="51" t="s">
        <v>294</v>
      </c>
      <c r="E90" s="58">
        <v>0</v>
      </c>
      <c r="F90" s="58">
        <v>208</v>
      </c>
      <c r="G90" s="58">
        <v>208</v>
      </c>
      <c r="H90" s="192">
        <v>208</v>
      </c>
      <c r="I90" s="58">
        <f t="shared" si="14"/>
        <v>100</v>
      </c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">
      <c r="A91" s="23"/>
      <c r="B91" s="162" t="s">
        <v>539</v>
      </c>
      <c r="C91" s="51">
        <v>41</v>
      </c>
      <c r="D91" s="51" t="s">
        <v>586</v>
      </c>
      <c r="E91" s="58">
        <v>0</v>
      </c>
      <c r="F91" s="58">
        <v>132</v>
      </c>
      <c r="G91" s="58">
        <v>132</v>
      </c>
      <c r="H91" s="192">
        <v>132</v>
      </c>
      <c r="I91" s="58">
        <f t="shared" si="14"/>
        <v>100</v>
      </c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">
      <c r="A92" s="23"/>
      <c r="B92" s="162" t="s">
        <v>606</v>
      </c>
      <c r="C92" s="51">
        <v>41</v>
      </c>
      <c r="D92" s="51" t="s">
        <v>610</v>
      </c>
      <c r="E92" s="58">
        <v>0</v>
      </c>
      <c r="F92" s="58">
        <v>2739</v>
      </c>
      <c r="G92" s="58">
        <v>2739</v>
      </c>
      <c r="H92" s="192">
        <v>2739.07</v>
      </c>
      <c r="I92" s="58">
        <f t="shared" si="14"/>
        <v>100.00255567725446</v>
      </c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">
      <c r="A93" s="23"/>
      <c r="B93" s="162" t="s">
        <v>611</v>
      </c>
      <c r="C93" s="51">
        <v>41</v>
      </c>
      <c r="D93" s="51" t="s">
        <v>612</v>
      </c>
      <c r="E93" s="58">
        <v>500</v>
      </c>
      <c r="F93" s="58">
        <v>1109</v>
      </c>
      <c r="G93" s="58">
        <v>1109</v>
      </c>
      <c r="H93" s="192">
        <v>1439.33</v>
      </c>
      <c r="I93" s="58">
        <f t="shared" si="14"/>
        <v>129.78629395852118</v>
      </c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">
      <c r="A94" s="23"/>
      <c r="B94" s="225" t="s">
        <v>655</v>
      </c>
      <c r="C94" s="51">
        <v>41</v>
      </c>
      <c r="D94" s="224" t="s">
        <v>656</v>
      </c>
      <c r="E94" s="58">
        <v>0</v>
      </c>
      <c r="F94" s="58">
        <v>200</v>
      </c>
      <c r="G94" s="58">
        <v>200</v>
      </c>
      <c r="H94" s="192">
        <v>200</v>
      </c>
      <c r="I94" s="58">
        <f t="shared" si="14"/>
        <v>100</v>
      </c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">
      <c r="A95" s="23"/>
      <c r="B95" s="225" t="s">
        <v>1018</v>
      </c>
      <c r="C95" s="51">
        <v>41</v>
      </c>
      <c r="D95" s="224" t="s">
        <v>1019</v>
      </c>
      <c r="E95" s="58">
        <v>0</v>
      </c>
      <c r="F95" s="58">
        <v>0</v>
      </c>
      <c r="G95" s="58">
        <v>0</v>
      </c>
      <c r="H95" s="192">
        <v>548.14</v>
      </c>
      <c r="I95" s="58">
        <v>0</v>
      </c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">
      <c r="A96" s="23"/>
      <c r="B96" s="225" t="s">
        <v>981</v>
      </c>
      <c r="C96" s="51">
        <v>41</v>
      </c>
      <c r="D96" s="224" t="s">
        <v>1022</v>
      </c>
      <c r="E96" s="58">
        <v>0</v>
      </c>
      <c r="F96" s="58">
        <v>0</v>
      </c>
      <c r="G96" s="58">
        <v>0</v>
      </c>
      <c r="H96" s="192">
        <v>100</v>
      </c>
      <c r="I96" s="58">
        <v>0</v>
      </c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">
      <c r="A97" s="23"/>
      <c r="B97" s="225" t="s">
        <v>686</v>
      </c>
      <c r="C97" s="51">
        <v>41</v>
      </c>
      <c r="D97" s="224" t="s">
        <v>687</v>
      </c>
      <c r="E97" s="58">
        <v>0</v>
      </c>
      <c r="F97" s="58">
        <v>4013</v>
      </c>
      <c r="G97" s="58">
        <v>4013</v>
      </c>
      <c r="H97" s="192">
        <v>4013.1</v>
      </c>
      <c r="I97" s="58">
        <f t="shared" si="14"/>
        <v>100.00249190132071</v>
      </c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">
      <c r="A98" s="23"/>
      <c r="B98" s="225" t="s">
        <v>451</v>
      </c>
      <c r="C98" s="51">
        <v>41</v>
      </c>
      <c r="D98" s="224" t="s">
        <v>778</v>
      </c>
      <c r="E98" s="58">
        <v>0</v>
      </c>
      <c r="F98" s="58">
        <v>808</v>
      </c>
      <c r="G98" s="58">
        <v>808</v>
      </c>
      <c r="H98" s="192">
        <v>807.84</v>
      </c>
      <c r="I98" s="58">
        <f t="shared" si="14"/>
        <v>99.980198019801975</v>
      </c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">
      <c r="A99" s="23"/>
      <c r="B99" s="225" t="s">
        <v>779</v>
      </c>
      <c r="C99" s="51">
        <v>41</v>
      </c>
      <c r="D99" s="224" t="s">
        <v>780</v>
      </c>
      <c r="E99" s="58">
        <v>0</v>
      </c>
      <c r="F99" s="58">
        <v>670</v>
      </c>
      <c r="G99" s="58">
        <v>670</v>
      </c>
      <c r="H99" s="192">
        <v>669.88</v>
      </c>
      <c r="I99" s="58">
        <f t="shared" si="14"/>
        <v>99.982089552238804</v>
      </c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">
      <c r="A100" s="23"/>
      <c r="B100" s="225" t="s">
        <v>981</v>
      </c>
      <c r="C100" s="51">
        <v>41</v>
      </c>
      <c r="D100" s="224" t="s">
        <v>982</v>
      </c>
      <c r="E100" s="58">
        <v>0</v>
      </c>
      <c r="F100" s="58">
        <v>659</v>
      </c>
      <c r="G100" s="58">
        <v>659</v>
      </c>
      <c r="H100" s="192">
        <v>0</v>
      </c>
      <c r="I100" s="58">
        <f t="shared" si="14"/>
        <v>0</v>
      </c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">
      <c r="A101" s="23"/>
      <c r="B101" s="225" t="s">
        <v>1020</v>
      </c>
      <c r="C101" s="51">
        <v>41</v>
      </c>
      <c r="D101" s="224" t="s">
        <v>1021</v>
      </c>
      <c r="E101" s="58">
        <v>0</v>
      </c>
      <c r="F101" s="58">
        <v>0</v>
      </c>
      <c r="G101" s="58">
        <v>0</v>
      </c>
      <c r="H101" s="192">
        <v>98.79</v>
      </c>
      <c r="I101" s="58">
        <v>0</v>
      </c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">
      <c r="A102" s="23"/>
      <c r="B102" s="262">
        <v>223001</v>
      </c>
      <c r="C102" s="261">
        <v>41</v>
      </c>
      <c r="D102" s="261" t="s">
        <v>740</v>
      </c>
      <c r="E102" s="58">
        <v>9000</v>
      </c>
      <c r="F102" s="58">
        <v>47000</v>
      </c>
      <c r="G102" s="336">
        <v>29834</v>
      </c>
      <c r="H102" s="192">
        <v>50951.82</v>
      </c>
      <c r="I102" s="58">
        <f t="shared" si="14"/>
        <v>170.78440705235639</v>
      </c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">
      <c r="A103" s="38">
        <v>220</v>
      </c>
      <c r="B103" s="260">
        <v>223003</v>
      </c>
      <c r="C103" s="260">
        <v>41</v>
      </c>
      <c r="D103" s="251" t="s">
        <v>994</v>
      </c>
      <c r="E103" s="123">
        <v>30000</v>
      </c>
      <c r="F103" s="123">
        <v>26612</v>
      </c>
      <c r="G103" s="339">
        <v>20400</v>
      </c>
      <c r="H103" s="325">
        <v>30307.88</v>
      </c>
      <c r="I103" s="58">
        <f t="shared" si="14"/>
        <v>148.5680392156863</v>
      </c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">
      <c r="A104" s="23"/>
      <c r="B104" s="262">
        <v>223001</v>
      </c>
      <c r="C104" s="261">
        <v>41</v>
      </c>
      <c r="D104" s="261" t="s">
        <v>404</v>
      </c>
      <c r="E104" s="58">
        <v>11500</v>
      </c>
      <c r="F104" s="58">
        <v>12000</v>
      </c>
      <c r="G104" s="336">
        <v>17676</v>
      </c>
      <c r="H104" s="325">
        <v>17676.03</v>
      </c>
      <c r="I104" s="58">
        <f t="shared" si="14"/>
        <v>100.00016972165649</v>
      </c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">
      <c r="A105" s="35">
        <v>220</v>
      </c>
      <c r="B105" s="261">
        <v>223003</v>
      </c>
      <c r="C105" s="261">
        <v>41</v>
      </c>
      <c r="D105" s="261" t="s">
        <v>1070</v>
      </c>
      <c r="E105" s="58">
        <v>15000</v>
      </c>
      <c r="F105" s="58">
        <v>15000</v>
      </c>
      <c r="G105" s="336">
        <v>9878</v>
      </c>
      <c r="H105" s="192">
        <v>10414.34</v>
      </c>
      <c r="I105" s="58">
        <f t="shared" si="14"/>
        <v>105.42964162785988</v>
      </c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">
      <c r="A106" s="23"/>
      <c r="B106" s="75"/>
      <c r="C106" s="51"/>
      <c r="D106" s="269" t="s">
        <v>86</v>
      </c>
      <c r="E106" s="270">
        <f>SUM(E79:E105)</f>
        <v>119201</v>
      </c>
      <c r="F106" s="270">
        <f t="shared" ref="F106:H106" si="15">SUM(F79:F105)</f>
        <v>165499</v>
      </c>
      <c r="G106" s="270">
        <f t="shared" si="15"/>
        <v>142675</v>
      </c>
      <c r="H106" s="271">
        <f t="shared" si="15"/>
        <v>173193.87</v>
      </c>
      <c r="I106" s="270">
        <f t="shared" si="14"/>
        <v>121.39048186437708</v>
      </c>
      <c r="J106" s="49">
        <f>SUM(E106)</f>
        <v>119201</v>
      </c>
      <c r="K106" s="49">
        <f t="shared" ref="K106:N106" si="16">SUM(F106)</f>
        <v>165499</v>
      </c>
      <c r="L106" s="49">
        <f t="shared" si="16"/>
        <v>142675</v>
      </c>
      <c r="M106" s="49">
        <f t="shared" si="16"/>
        <v>173193.87</v>
      </c>
      <c r="N106" s="49">
        <f t="shared" si="16"/>
        <v>121.39048186437708</v>
      </c>
      <c r="O106" s="305"/>
      <c r="P106" s="305"/>
      <c r="Q106" s="1"/>
      <c r="R106" s="1"/>
      <c r="S106" s="306"/>
      <c r="T106" s="306"/>
      <c r="U106" s="306"/>
      <c r="V106" s="306"/>
    </row>
    <row r="107" spans="1:22" ht="15.6" customHeight="1" x14ac:dyDescent="0.25">
      <c r="A107" s="12">
        <v>229</v>
      </c>
      <c r="B107" s="104"/>
      <c r="C107" s="64"/>
      <c r="D107" s="64" t="s">
        <v>336</v>
      </c>
      <c r="E107" s="145"/>
      <c r="F107" s="145"/>
      <c r="G107" s="145"/>
      <c r="H107" s="50"/>
      <c r="I107" s="145"/>
      <c r="O107" s="1"/>
      <c r="P107" s="1"/>
      <c r="Q107" s="1"/>
      <c r="R107" s="1"/>
      <c r="S107" s="1"/>
      <c r="T107" s="1"/>
      <c r="U107" s="1"/>
      <c r="V107" s="1"/>
    </row>
    <row r="108" spans="1:22" ht="15.6" customHeight="1" x14ac:dyDescent="0.2">
      <c r="A108" s="23"/>
      <c r="B108" s="75">
        <v>229005</v>
      </c>
      <c r="C108" s="51">
        <v>41</v>
      </c>
      <c r="D108" s="51" t="s">
        <v>232</v>
      </c>
      <c r="E108" s="147">
        <v>977</v>
      </c>
      <c r="F108" s="147">
        <v>400</v>
      </c>
      <c r="G108" s="147">
        <v>400</v>
      </c>
      <c r="H108" s="192">
        <v>392.5</v>
      </c>
      <c r="I108" s="58">
        <f>SUM(H108/G108)*100</f>
        <v>98.125</v>
      </c>
      <c r="O108" s="1"/>
      <c r="P108" s="1"/>
      <c r="Q108" s="1"/>
      <c r="R108" s="1"/>
      <c r="S108" s="1"/>
      <c r="T108" s="1"/>
      <c r="U108" s="1"/>
      <c r="V108" s="1"/>
    </row>
    <row r="109" spans="1:22" ht="15.6" customHeight="1" x14ac:dyDescent="0.2">
      <c r="A109" s="23"/>
      <c r="B109" s="75"/>
      <c r="C109" s="51"/>
      <c r="D109" s="269" t="s">
        <v>86</v>
      </c>
      <c r="E109" s="270">
        <f>SUM(E108)</f>
        <v>977</v>
      </c>
      <c r="F109" s="270">
        <f t="shared" ref="F109:H109" si="17">SUM(F108)</f>
        <v>400</v>
      </c>
      <c r="G109" s="270">
        <f t="shared" si="17"/>
        <v>400</v>
      </c>
      <c r="H109" s="271">
        <f t="shared" si="17"/>
        <v>392.5</v>
      </c>
      <c r="I109" s="270">
        <f t="shared" ref="I109:I114" si="18">SUM(H109/G109)*100</f>
        <v>98.125</v>
      </c>
      <c r="J109" s="49">
        <f>SUM(E109)</f>
        <v>977</v>
      </c>
      <c r="K109" s="49">
        <f t="shared" ref="K109:N109" si="19">SUM(F109)</f>
        <v>400</v>
      </c>
      <c r="L109" s="49">
        <f t="shared" si="19"/>
        <v>400</v>
      </c>
      <c r="M109" s="49">
        <f t="shared" si="19"/>
        <v>392.5</v>
      </c>
      <c r="N109" s="49">
        <f t="shared" si="19"/>
        <v>98.125</v>
      </c>
      <c r="O109" s="305"/>
      <c r="P109" s="305"/>
      <c r="Q109" s="1"/>
      <c r="R109" s="1"/>
      <c r="S109" s="306"/>
      <c r="T109" s="306"/>
      <c r="U109" s="306"/>
      <c r="V109" s="306"/>
    </row>
    <row r="110" spans="1:22" ht="15.6" customHeight="1" x14ac:dyDescent="0.2">
      <c r="A110" s="253"/>
      <c r="B110" s="79"/>
      <c r="C110" s="80"/>
      <c r="D110" s="373"/>
      <c r="E110" s="374"/>
      <c r="F110" s="374"/>
      <c r="G110" s="374"/>
      <c r="H110" s="375"/>
      <c r="I110" s="374"/>
      <c r="J110" s="49"/>
      <c r="K110" s="49"/>
      <c r="L110" s="49"/>
      <c r="M110" s="49"/>
      <c r="N110" s="49"/>
      <c r="O110" s="305"/>
      <c r="P110" s="305"/>
      <c r="Q110" s="1"/>
      <c r="R110" s="1"/>
      <c r="S110" s="306"/>
      <c r="T110" s="306"/>
      <c r="U110" s="306"/>
      <c r="V110" s="306"/>
    </row>
    <row r="111" spans="1:22" ht="15.6" customHeight="1" x14ac:dyDescent="0.2">
      <c r="A111" s="253"/>
      <c r="B111" s="79"/>
      <c r="C111" s="80"/>
      <c r="D111" s="373"/>
      <c r="E111" s="374"/>
      <c r="F111" s="374"/>
      <c r="G111" s="374"/>
      <c r="H111" s="375"/>
      <c r="I111" s="374"/>
      <c r="J111" s="49"/>
      <c r="K111" s="49"/>
      <c r="L111" s="49"/>
      <c r="M111" s="49"/>
      <c r="N111" s="49"/>
      <c r="O111" s="305"/>
      <c r="P111" s="305"/>
      <c r="Q111" s="1"/>
      <c r="R111" s="1"/>
      <c r="S111" s="306"/>
      <c r="T111" s="306"/>
      <c r="U111" s="306"/>
      <c r="V111" s="306"/>
    </row>
    <row r="112" spans="1:22" ht="15.6" customHeight="1" x14ac:dyDescent="0.25">
      <c r="A112" s="12">
        <v>240</v>
      </c>
      <c r="B112" s="104"/>
      <c r="C112" s="64"/>
      <c r="D112" s="64" t="s">
        <v>337</v>
      </c>
      <c r="E112" s="145"/>
      <c r="F112" s="145"/>
      <c r="G112" s="145"/>
      <c r="H112" s="50"/>
      <c r="I112" s="9"/>
      <c r="O112" s="1"/>
      <c r="P112" s="1"/>
      <c r="Q112" s="1"/>
      <c r="R112" s="1"/>
      <c r="S112" s="1"/>
      <c r="T112" s="1"/>
      <c r="U112" s="1"/>
      <c r="V112" s="1"/>
    </row>
    <row r="113" spans="1:22" ht="15.6" customHeight="1" x14ac:dyDescent="0.2">
      <c r="A113" s="23"/>
      <c r="B113" s="75">
        <v>242</v>
      </c>
      <c r="C113" s="51">
        <v>41</v>
      </c>
      <c r="D113" s="51" t="s">
        <v>233</v>
      </c>
      <c r="E113" s="147">
        <v>5</v>
      </c>
      <c r="F113" s="147">
        <v>5</v>
      </c>
      <c r="G113" s="147">
        <v>5</v>
      </c>
      <c r="H113" s="192">
        <v>0</v>
      </c>
      <c r="I113" s="58">
        <f t="shared" si="18"/>
        <v>0</v>
      </c>
      <c r="O113" s="1"/>
      <c r="P113" s="1"/>
      <c r="Q113" s="1"/>
      <c r="R113" s="1"/>
      <c r="S113" s="1"/>
      <c r="T113" s="1"/>
      <c r="U113" s="1"/>
      <c r="V113" s="1"/>
    </row>
    <row r="114" spans="1:22" ht="15.6" customHeight="1" x14ac:dyDescent="0.2">
      <c r="A114" s="23"/>
      <c r="B114" s="75"/>
      <c r="C114" s="51"/>
      <c r="D114" s="269" t="s">
        <v>86</v>
      </c>
      <c r="E114" s="270">
        <f>SUM(E113)</f>
        <v>5</v>
      </c>
      <c r="F114" s="270">
        <f t="shared" ref="F114:H114" si="20">SUM(F113)</f>
        <v>5</v>
      </c>
      <c r="G114" s="270">
        <f t="shared" si="20"/>
        <v>5</v>
      </c>
      <c r="H114" s="271">
        <f t="shared" si="20"/>
        <v>0</v>
      </c>
      <c r="I114" s="270">
        <f t="shared" si="18"/>
        <v>0</v>
      </c>
      <c r="J114" s="49">
        <f>SUM(E114)</f>
        <v>5</v>
      </c>
      <c r="K114" s="49">
        <f t="shared" ref="K114:N114" si="21">SUM(F114)</f>
        <v>5</v>
      </c>
      <c r="L114" s="49">
        <f t="shared" si="21"/>
        <v>5</v>
      </c>
      <c r="M114" s="49">
        <f t="shared" si="21"/>
        <v>0</v>
      </c>
      <c r="N114" s="49">
        <f t="shared" si="21"/>
        <v>0</v>
      </c>
      <c r="O114" s="305"/>
      <c r="P114" s="305"/>
      <c r="Q114" s="1"/>
      <c r="R114" s="1"/>
      <c r="S114" s="306"/>
      <c r="T114" s="306"/>
      <c r="U114" s="306"/>
      <c r="V114" s="306"/>
    </row>
    <row r="115" spans="1:22" ht="15.6" customHeight="1" x14ac:dyDescent="0.25">
      <c r="A115" s="12">
        <v>290</v>
      </c>
      <c r="B115" s="104"/>
      <c r="C115" s="64"/>
      <c r="D115" s="64" t="s">
        <v>338</v>
      </c>
      <c r="E115" s="145"/>
      <c r="F115" s="145"/>
      <c r="G115" s="145"/>
      <c r="H115" s="50"/>
      <c r="I115" s="145"/>
      <c r="O115" s="1"/>
      <c r="P115" s="1"/>
      <c r="Q115" s="1"/>
      <c r="R115" s="1"/>
      <c r="S115" s="1"/>
      <c r="T115" s="1"/>
      <c r="U115" s="1"/>
      <c r="V115" s="1"/>
    </row>
    <row r="116" spans="1:22" ht="15.6" customHeight="1" x14ac:dyDescent="0.25">
      <c r="A116" s="12">
        <v>292</v>
      </c>
      <c r="B116" s="104"/>
      <c r="C116" s="64"/>
      <c r="D116" s="64" t="s">
        <v>339</v>
      </c>
      <c r="E116" s="145"/>
      <c r="F116" s="145"/>
      <c r="G116" s="145"/>
      <c r="H116" s="50"/>
      <c r="I116" s="145"/>
      <c r="O116" s="1"/>
      <c r="P116" s="1"/>
      <c r="Q116" s="1"/>
      <c r="R116" s="1"/>
      <c r="S116" s="1"/>
      <c r="T116" s="1"/>
      <c r="U116" s="1"/>
      <c r="V116" s="1"/>
    </row>
    <row r="117" spans="1:22" ht="15.6" customHeight="1" x14ac:dyDescent="0.2">
      <c r="A117" s="23"/>
      <c r="B117" s="75">
        <v>292008</v>
      </c>
      <c r="C117" s="51">
        <v>41</v>
      </c>
      <c r="D117" s="51" t="s">
        <v>234</v>
      </c>
      <c r="E117" s="147">
        <v>800</v>
      </c>
      <c r="F117" s="147">
        <v>800</v>
      </c>
      <c r="G117" s="147">
        <v>800</v>
      </c>
      <c r="H117" s="192">
        <v>888.15</v>
      </c>
      <c r="I117" s="58">
        <f>SUM(H117/G117)*100</f>
        <v>111.01874999999998</v>
      </c>
      <c r="O117" s="1"/>
      <c r="P117" s="1"/>
      <c r="Q117" s="1"/>
      <c r="R117" s="1"/>
      <c r="S117" s="1"/>
      <c r="T117" s="1"/>
      <c r="U117" s="1"/>
      <c r="V117" s="1"/>
    </row>
    <row r="118" spans="1:22" ht="15.6" customHeight="1" x14ac:dyDescent="0.2">
      <c r="A118" s="23"/>
      <c r="B118" s="75">
        <v>292019</v>
      </c>
      <c r="C118" s="51">
        <v>41</v>
      </c>
      <c r="D118" s="51" t="s">
        <v>235</v>
      </c>
      <c r="E118" s="147">
        <v>210</v>
      </c>
      <c r="F118" s="147">
        <v>251</v>
      </c>
      <c r="G118" s="147">
        <v>251</v>
      </c>
      <c r="H118" s="192">
        <v>251.08</v>
      </c>
      <c r="I118" s="58">
        <f t="shared" ref="I118:I122" si="22">SUM(H118/G118)*100</f>
        <v>100.03187250996018</v>
      </c>
      <c r="O118" s="1"/>
      <c r="P118" s="1"/>
      <c r="Q118" s="1"/>
      <c r="R118" s="1"/>
      <c r="S118" s="1"/>
      <c r="T118" s="1"/>
      <c r="U118" s="1"/>
      <c r="V118" s="1"/>
    </row>
    <row r="119" spans="1:22" ht="15.6" customHeight="1" x14ac:dyDescent="0.2">
      <c r="A119" s="30"/>
      <c r="B119" s="164" t="s">
        <v>607</v>
      </c>
      <c r="C119" s="54">
        <v>41</v>
      </c>
      <c r="D119" s="156" t="s">
        <v>643</v>
      </c>
      <c r="E119" s="150">
        <v>8208</v>
      </c>
      <c r="F119" s="150">
        <v>8208</v>
      </c>
      <c r="G119" s="150">
        <v>8208</v>
      </c>
      <c r="H119" s="192">
        <v>13864.35</v>
      </c>
      <c r="I119" s="58">
        <f t="shared" si="22"/>
        <v>168.91264619883043</v>
      </c>
      <c r="O119" s="1"/>
      <c r="P119" s="1"/>
      <c r="Q119" s="1"/>
      <c r="R119" s="1"/>
      <c r="S119" s="1"/>
      <c r="T119" s="1"/>
      <c r="U119" s="1"/>
      <c r="V119" s="1"/>
    </row>
    <row r="120" spans="1:22" ht="15.6" customHeight="1" x14ac:dyDescent="0.2">
      <c r="A120" s="30"/>
      <c r="B120" s="77">
        <v>292027</v>
      </c>
      <c r="C120" s="54">
        <v>41</v>
      </c>
      <c r="D120" s="226" t="s">
        <v>758</v>
      </c>
      <c r="E120" s="150">
        <v>190</v>
      </c>
      <c r="F120" s="150">
        <v>136</v>
      </c>
      <c r="G120" s="150">
        <v>136</v>
      </c>
      <c r="H120" s="192">
        <v>136.41</v>
      </c>
      <c r="I120" s="58">
        <f t="shared" si="22"/>
        <v>100.30147058823529</v>
      </c>
      <c r="O120" s="1"/>
      <c r="P120" s="1"/>
      <c r="Q120" s="1"/>
      <c r="R120" s="1"/>
      <c r="S120" s="1"/>
      <c r="T120" s="1"/>
      <c r="U120" s="1"/>
      <c r="V120" s="1"/>
    </row>
    <row r="121" spans="1:22" ht="15.6" customHeight="1" x14ac:dyDescent="0.2">
      <c r="A121" s="30"/>
      <c r="B121" s="77">
        <v>292027</v>
      </c>
      <c r="C121" s="54">
        <v>41</v>
      </c>
      <c r="D121" s="226" t="s">
        <v>759</v>
      </c>
      <c r="E121" s="150">
        <v>320</v>
      </c>
      <c r="F121" s="150">
        <v>292</v>
      </c>
      <c r="G121" s="150">
        <v>292</v>
      </c>
      <c r="H121" s="192">
        <v>292.19</v>
      </c>
      <c r="I121" s="58">
        <f t="shared" si="22"/>
        <v>100.06506849315069</v>
      </c>
      <c r="O121" s="1"/>
      <c r="P121" s="1"/>
      <c r="Q121" s="1"/>
      <c r="R121" s="1"/>
      <c r="S121" s="1"/>
      <c r="T121" s="1"/>
      <c r="U121" s="1"/>
      <c r="V121" s="1"/>
    </row>
    <row r="122" spans="1:22" ht="15.6" customHeight="1" x14ac:dyDescent="0.2">
      <c r="A122" s="23"/>
      <c r="B122" s="75"/>
      <c r="C122" s="51"/>
      <c r="D122" s="269" t="s">
        <v>86</v>
      </c>
      <c r="E122" s="272">
        <f>SUM(E117:E121)</f>
        <v>9728</v>
      </c>
      <c r="F122" s="272">
        <f t="shared" ref="F122:H122" si="23">SUM(F117:F121)</f>
        <v>9687</v>
      </c>
      <c r="G122" s="272">
        <f t="shared" si="23"/>
        <v>9687</v>
      </c>
      <c r="H122" s="353">
        <f t="shared" si="23"/>
        <v>15432.18</v>
      </c>
      <c r="I122" s="270">
        <f t="shared" si="22"/>
        <v>159.30814493651286</v>
      </c>
      <c r="J122" s="49">
        <f>SUM(E122)</f>
        <v>9728</v>
      </c>
      <c r="K122" s="49">
        <f t="shared" ref="K122:N122" si="24">SUM(F122)</f>
        <v>9687</v>
      </c>
      <c r="L122" s="49">
        <f t="shared" si="24"/>
        <v>9687</v>
      </c>
      <c r="M122" s="49">
        <f t="shared" si="24"/>
        <v>15432.18</v>
      </c>
      <c r="N122" s="49">
        <f t="shared" si="24"/>
        <v>159.30814493651286</v>
      </c>
      <c r="O122" s="305"/>
      <c r="P122" s="305"/>
      <c r="Q122" s="1"/>
      <c r="R122" s="1"/>
      <c r="S122" s="306"/>
      <c r="T122" s="306"/>
      <c r="U122" s="306"/>
      <c r="V122" s="306"/>
    </row>
    <row r="123" spans="1:22" ht="15.95" customHeight="1" x14ac:dyDescent="0.25">
      <c r="A123" s="12">
        <v>300</v>
      </c>
      <c r="B123" s="104"/>
      <c r="C123" s="64"/>
      <c r="D123" s="64" t="s">
        <v>340</v>
      </c>
      <c r="E123" s="145"/>
      <c r="F123" s="145"/>
      <c r="G123" s="145"/>
      <c r="H123" s="330"/>
      <c r="I123" s="145"/>
      <c r="O123" s="1"/>
      <c r="P123" s="1"/>
      <c r="Q123" s="1"/>
      <c r="R123" s="1"/>
      <c r="S123" s="1"/>
      <c r="T123" s="1"/>
      <c r="U123" s="1"/>
      <c r="V123" s="1"/>
    </row>
    <row r="124" spans="1:22" ht="15.95" customHeight="1" x14ac:dyDescent="0.25">
      <c r="A124" s="12">
        <v>311</v>
      </c>
      <c r="B124" s="104"/>
      <c r="C124" s="64"/>
      <c r="D124" s="64" t="s">
        <v>341</v>
      </c>
      <c r="E124" s="145"/>
      <c r="F124" s="145"/>
      <c r="G124" s="145"/>
      <c r="H124" s="50"/>
      <c r="I124" s="145"/>
      <c r="O124" s="1"/>
      <c r="P124" s="1"/>
      <c r="Q124" s="1"/>
      <c r="R124" s="1"/>
      <c r="S124" s="1"/>
      <c r="T124" s="1"/>
      <c r="U124" s="1"/>
      <c r="V124" s="1"/>
    </row>
    <row r="125" spans="1:22" ht="15.95" customHeight="1" x14ac:dyDescent="0.2">
      <c r="A125" s="23"/>
      <c r="B125" s="75" t="s">
        <v>236</v>
      </c>
      <c r="C125" s="51" t="s">
        <v>493</v>
      </c>
      <c r="D125" s="51" t="s">
        <v>237</v>
      </c>
      <c r="E125" s="58">
        <v>1130</v>
      </c>
      <c r="F125" s="58">
        <v>1130</v>
      </c>
      <c r="G125" s="58">
        <v>1130</v>
      </c>
      <c r="H125" s="192">
        <v>1129.28</v>
      </c>
      <c r="I125" s="58">
        <f>SUM(H125/G125)*100</f>
        <v>99.936283185840708</v>
      </c>
      <c r="O125" s="1"/>
      <c r="P125" s="1"/>
      <c r="Q125" s="1"/>
      <c r="R125" s="1"/>
      <c r="S125" s="1"/>
      <c r="T125" s="1"/>
      <c r="U125" s="1"/>
      <c r="V125" s="1"/>
    </row>
    <row r="126" spans="1:22" ht="15.95" customHeight="1" x14ac:dyDescent="0.2">
      <c r="A126" s="23"/>
      <c r="B126" s="75" t="s">
        <v>238</v>
      </c>
      <c r="C126" s="51" t="s">
        <v>493</v>
      </c>
      <c r="D126" s="51" t="s">
        <v>239</v>
      </c>
      <c r="E126" s="58">
        <v>530</v>
      </c>
      <c r="F126" s="58">
        <v>530</v>
      </c>
      <c r="G126" s="58">
        <v>530</v>
      </c>
      <c r="H126" s="192">
        <v>659.75</v>
      </c>
      <c r="I126" s="58">
        <f t="shared" ref="I126:I135" si="25">SUM(H126/G126)*100</f>
        <v>124.48113207547169</v>
      </c>
      <c r="O126" s="1"/>
      <c r="P126" s="1"/>
      <c r="Q126" s="1"/>
      <c r="R126" s="1"/>
      <c r="S126" s="1"/>
      <c r="T126" s="1"/>
      <c r="U126" s="1"/>
      <c r="V126" s="1"/>
    </row>
    <row r="127" spans="1:22" ht="15.95" customHeight="1" x14ac:dyDescent="0.2">
      <c r="A127" s="23"/>
      <c r="B127" s="75" t="s">
        <v>240</v>
      </c>
      <c r="C127" s="51" t="s">
        <v>493</v>
      </c>
      <c r="D127" s="51" t="s">
        <v>244</v>
      </c>
      <c r="E127" s="58">
        <v>1030</v>
      </c>
      <c r="F127" s="58">
        <v>1030</v>
      </c>
      <c r="G127" s="58">
        <v>1030</v>
      </c>
      <c r="H127" s="192">
        <v>1255.07</v>
      </c>
      <c r="I127" s="58">
        <f t="shared" si="25"/>
        <v>121.85145631067959</v>
      </c>
      <c r="O127" s="1"/>
      <c r="P127" s="1"/>
      <c r="Q127" s="1"/>
      <c r="R127" s="1"/>
      <c r="S127" s="1"/>
      <c r="T127" s="1"/>
      <c r="U127" s="1"/>
      <c r="V127" s="1"/>
    </row>
    <row r="128" spans="1:22" ht="15.95" customHeight="1" x14ac:dyDescent="0.2">
      <c r="A128" s="23"/>
      <c r="B128" s="75" t="s">
        <v>245</v>
      </c>
      <c r="C128" s="51" t="s">
        <v>493</v>
      </c>
      <c r="D128" s="51" t="s">
        <v>246</v>
      </c>
      <c r="E128" s="58">
        <v>1360</v>
      </c>
      <c r="F128" s="58">
        <v>1360</v>
      </c>
      <c r="G128" s="58">
        <v>1360</v>
      </c>
      <c r="H128" s="192">
        <v>1277.69</v>
      </c>
      <c r="I128" s="58">
        <f t="shared" si="25"/>
        <v>93.947794117647064</v>
      </c>
      <c r="O128" s="1"/>
      <c r="P128" s="1"/>
      <c r="Q128" s="1"/>
      <c r="R128" s="1"/>
      <c r="S128" s="1"/>
      <c r="T128" s="1"/>
      <c r="U128" s="1"/>
      <c r="V128" s="1"/>
    </row>
    <row r="129" spans="1:22" ht="15.95" customHeight="1" x14ac:dyDescent="0.2">
      <c r="A129" s="23"/>
      <c r="B129" s="75" t="s">
        <v>247</v>
      </c>
      <c r="C129" s="51" t="s">
        <v>493</v>
      </c>
      <c r="D129" s="51" t="s">
        <v>248</v>
      </c>
      <c r="E129" s="58">
        <v>860</v>
      </c>
      <c r="F129" s="58">
        <v>860</v>
      </c>
      <c r="G129" s="58">
        <v>860</v>
      </c>
      <c r="H129" s="192">
        <v>873.86</v>
      </c>
      <c r="I129" s="58">
        <f t="shared" si="25"/>
        <v>101.61162790697675</v>
      </c>
      <c r="O129" s="1"/>
      <c r="P129" s="1"/>
      <c r="Q129" s="1"/>
      <c r="R129" s="1"/>
      <c r="S129" s="1"/>
      <c r="T129" s="1"/>
      <c r="U129" s="1"/>
      <c r="V129" s="1"/>
    </row>
    <row r="130" spans="1:22" ht="15.95" customHeight="1" x14ac:dyDescent="0.2">
      <c r="A130" s="23"/>
      <c r="B130" s="75" t="s">
        <v>249</v>
      </c>
      <c r="C130" s="51" t="s">
        <v>493</v>
      </c>
      <c r="D130" s="51" t="s">
        <v>250</v>
      </c>
      <c r="E130" s="58">
        <v>960</v>
      </c>
      <c r="F130" s="58">
        <v>965</v>
      </c>
      <c r="G130" s="58">
        <v>965</v>
      </c>
      <c r="H130" s="192">
        <v>1129.28</v>
      </c>
      <c r="I130" s="58">
        <f t="shared" si="25"/>
        <v>117.0238341968912</v>
      </c>
      <c r="O130" s="1"/>
      <c r="P130" s="1"/>
      <c r="Q130" s="1"/>
      <c r="R130" s="1"/>
      <c r="S130" s="1"/>
      <c r="T130" s="1"/>
      <c r="U130" s="1"/>
      <c r="V130" s="1"/>
    </row>
    <row r="131" spans="1:22" ht="15.95" customHeight="1" x14ac:dyDescent="0.2">
      <c r="A131" s="23"/>
      <c r="B131" s="234" t="s">
        <v>781</v>
      </c>
      <c r="C131" s="224" t="s">
        <v>652</v>
      </c>
      <c r="D131" s="224" t="s">
        <v>782</v>
      </c>
      <c r="E131" s="58">
        <v>0</v>
      </c>
      <c r="F131" s="58">
        <v>500</v>
      </c>
      <c r="G131" s="58">
        <v>500</v>
      </c>
      <c r="H131" s="192">
        <v>500</v>
      </c>
      <c r="I131" s="58">
        <f t="shared" si="25"/>
        <v>100</v>
      </c>
      <c r="O131" s="1"/>
      <c r="P131" s="1"/>
      <c r="Q131" s="1"/>
      <c r="R131" s="1"/>
      <c r="S131" s="1"/>
      <c r="T131" s="1"/>
      <c r="U131" s="1"/>
      <c r="V131" s="1"/>
    </row>
    <row r="132" spans="1:22" ht="15.95" customHeight="1" x14ac:dyDescent="0.2">
      <c r="A132" s="23"/>
      <c r="B132" s="227">
        <v>311000</v>
      </c>
      <c r="C132" s="228" t="s">
        <v>657</v>
      </c>
      <c r="D132" s="228" t="s">
        <v>760</v>
      </c>
      <c r="E132" s="58">
        <v>1200</v>
      </c>
      <c r="F132" s="58">
        <v>4200</v>
      </c>
      <c r="G132" s="58">
        <v>4200</v>
      </c>
      <c r="H132" s="192">
        <v>4200</v>
      </c>
      <c r="I132" s="58">
        <f t="shared" si="25"/>
        <v>100</v>
      </c>
      <c r="O132" s="1"/>
      <c r="P132" s="1"/>
      <c r="Q132" s="1"/>
      <c r="R132" s="1"/>
      <c r="S132" s="1"/>
      <c r="T132" s="1"/>
      <c r="U132" s="1"/>
      <c r="V132" s="1"/>
    </row>
    <row r="133" spans="1:22" ht="15.95" customHeight="1" x14ac:dyDescent="0.2">
      <c r="A133" s="23"/>
      <c r="B133" s="227" t="s">
        <v>761</v>
      </c>
      <c r="C133" s="228" t="s">
        <v>657</v>
      </c>
      <c r="D133" s="228" t="s">
        <v>762</v>
      </c>
      <c r="E133" s="58">
        <v>1000</v>
      </c>
      <c r="F133" s="58">
        <v>1200</v>
      </c>
      <c r="G133" s="58">
        <v>1200</v>
      </c>
      <c r="H133" s="192">
        <v>1200</v>
      </c>
      <c r="I133" s="58">
        <f t="shared" si="25"/>
        <v>100</v>
      </c>
      <c r="O133" s="1"/>
      <c r="P133" s="1"/>
      <c r="Q133" s="1"/>
      <c r="R133" s="1"/>
      <c r="S133" s="1"/>
      <c r="T133" s="1"/>
      <c r="U133" s="1"/>
      <c r="V133" s="1"/>
    </row>
    <row r="134" spans="1:22" ht="15.95" customHeight="1" x14ac:dyDescent="0.2">
      <c r="A134" s="23"/>
      <c r="B134" s="227">
        <v>310000</v>
      </c>
      <c r="C134" s="228" t="s">
        <v>657</v>
      </c>
      <c r="D134" s="228" t="s">
        <v>1067</v>
      </c>
      <c r="E134" s="58">
        <v>0</v>
      </c>
      <c r="F134" s="58">
        <v>0</v>
      </c>
      <c r="G134" s="336">
        <v>15000</v>
      </c>
      <c r="H134" s="192">
        <v>15000</v>
      </c>
      <c r="I134" s="58">
        <f t="shared" si="25"/>
        <v>100</v>
      </c>
      <c r="O134" s="1"/>
      <c r="P134" s="1"/>
      <c r="Q134" s="1"/>
      <c r="R134" s="1"/>
      <c r="S134" s="1"/>
      <c r="T134" s="1"/>
      <c r="U134" s="1"/>
      <c r="V134" s="1"/>
    </row>
    <row r="135" spans="1:22" ht="15.95" customHeight="1" x14ac:dyDescent="0.2">
      <c r="A135" s="23"/>
      <c r="B135" s="75"/>
      <c r="C135" s="51"/>
      <c r="D135" s="56" t="s">
        <v>86</v>
      </c>
      <c r="E135" s="272">
        <f>SUM(E125:E134)</f>
        <v>8070</v>
      </c>
      <c r="F135" s="272">
        <f t="shared" ref="F135:H135" si="26">SUM(F125:F134)</f>
        <v>11775</v>
      </c>
      <c r="G135" s="272">
        <f t="shared" si="26"/>
        <v>26775</v>
      </c>
      <c r="H135" s="353">
        <f t="shared" si="26"/>
        <v>27224.93</v>
      </c>
      <c r="I135" s="270">
        <f t="shared" si="25"/>
        <v>101.68041083099905</v>
      </c>
      <c r="J135" s="49">
        <f>SUM(E135)</f>
        <v>8070</v>
      </c>
      <c r="K135" s="49">
        <f t="shared" ref="K135:N135" si="27">SUM(F135)</f>
        <v>11775</v>
      </c>
      <c r="L135" s="49">
        <f t="shared" si="27"/>
        <v>26775</v>
      </c>
      <c r="M135" s="49">
        <f t="shared" si="27"/>
        <v>27224.93</v>
      </c>
      <c r="N135" s="49">
        <f t="shared" si="27"/>
        <v>101.68041083099905</v>
      </c>
      <c r="O135" s="305"/>
      <c r="P135" s="305"/>
      <c r="Q135" s="1"/>
      <c r="R135" s="1"/>
      <c r="S135" s="306"/>
      <c r="T135" s="306"/>
      <c r="U135" s="306"/>
      <c r="V135" s="306"/>
    </row>
    <row r="136" spans="1:22" ht="15.95" customHeight="1" x14ac:dyDescent="0.25">
      <c r="A136" s="12">
        <v>312</v>
      </c>
      <c r="B136" s="104"/>
      <c r="C136" s="64"/>
      <c r="D136" s="64" t="s">
        <v>342</v>
      </c>
      <c r="E136" s="145"/>
      <c r="F136" s="145"/>
      <c r="G136" s="145"/>
      <c r="H136" s="50"/>
      <c r="I136" s="145"/>
      <c r="O136" s="1"/>
      <c r="P136" s="1"/>
      <c r="Q136" s="1"/>
      <c r="R136" s="1"/>
      <c r="S136" s="1"/>
      <c r="T136" s="1"/>
      <c r="U136" s="1"/>
      <c r="V136" s="1"/>
    </row>
    <row r="137" spans="1:22" ht="15.95" customHeight="1" x14ac:dyDescent="0.2">
      <c r="A137" s="23"/>
      <c r="B137" s="162" t="s">
        <v>434</v>
      </c>
      <c r="C137" s="51">
        <v>111</v>
      </c>
      <c r="D137" s="51" t="s">
        <v>252</v>
      </c>
      <c r="E137" s="58">
        <v>9360</v>
      </c>
      <c r="F137" s="58">
        <v>10885</v>
      </c>
      <c r="G137" s="58">
        <v>10885</v>
      </c>
      <c r="H137" s="192">
        <v>10885.53</v>
      </c>
      <c r="I137" s="58">
        <f>SUM(H137/G137)*100</f>
        <v>100.00486908589804</v>
      </c>
      <c r="O137" s="1"/>
      <c r="P137" s="1"/>
      <c r="Q137" s="1"/>
      <c r="R137" s="1"/>
      <c r="S137" s="1"/>
      <c r="T137" s="1"/>
      <c r="U137" s="1"/>
      <c r="V137" s="1"/>
    </row>
    <row r="138" spans="1:22" ht="15.95" customHeight="1" x14ac:dyDescent="0.2">
      <c r="A138" s="23"/>
      <c r="B138" s="162" t="s">
        <v>613</v>
      </c>
      <c r="C138" s="51">
        <v>111</v>
      </c>
      <c r="D138" s="51" t="s">
        <v>587</v>
      </c>
      <c r="E138" s="58">
        <v>4488</v>
      </c>
      <c r="F138" s="58">
        <v>4493</v>
      </c>
      <c r="G138" s="58">
        <v>4493</v>
      </c>
      <c r="H138" s="192">
        <v>5286.69</v>
      </c>
      <c r="I138" s="58">
        <f t="shared" ref="I138:I167" si="28">SUM(H138/G138)*100</f>
        <v>117.66503449810817</v>
      </c>
      <c r="O138" s="1"/>
      <c r="P138" s="1"/>
      <c r="Q138" s="1"/>
      <c r="R138" s="1"/>
      <c r="S138" s="1"/>
      <c r="T138" s="1"/>
      <c r="U138" s="1"/>
      <c r="V138" s="1"/>
    </row>
    <row r="139" spans="1:22" ht="15.95" customHeight="1" x14ac:dyDescent="0.2">
      <c r="A139" s="23"/>
      <c r="B139" s="162" t="s">
        <v>433</v>
      </c>
      <c r="C139" s="51">
        <v>111</v>
      </c>
      <c r="D139" s="51" t="s">
        <v>588</v>
      </c>
      <c r="E139" s="58">
        <v>175</v>
      </c>
      <c r="F139" s="58">
        <v>175</v>
      </c>
      <c r="G139" s="58">
        <v>175</v>
      </c>
      <c r="H139" s="192">
        <v>174.87</v>
      </c>
      <c r="I139" s="58">
        <f t="shared" si="28"/>
        <v>99.925714285714278</v>
      </c>
      <c r="O139" s="1"/>
      <c r="P139" s="1"/>
      <c r="Q139" s="1"/>
      <c r="R139" s="1"/>
      <c r="S139" s="1"/>
      <c r="T139" s="1"/>
      <c r="U139" s="1"/>
      <c r="V139" s="1"/>
    </row>
    <row r="140" spans="1:22" ht="15.95" customHeight="1" x14ac:dyDescent="0.2">
      <c r="A140" s="23"/>
      <c r="B140" s="162" t="s">
        <v>614</v>
      </c>
      <c r="C140" s="51">
        <v>111</v>
      </c>
      <c r="D140" s="51" t="s">
        <v>253</v>
      </c>
      <c r="E140" s="58">
        <v>1334</v>
      </c>
      <c r="F140" s="58">
        <v>1336</v>
      </c>
      <c r="G140" s="58">
        <v>1336</v>
      </c>
      <c r="H140" s="192">
        <v>1335.84</v>
      </c>
      <c r="I140" s="58">
        <f t="shared" si="28"/>
        <v>99.988023952095801</v>
      </c>
      <c r="O140" s="1"/>
      <c r="P140" s="1"/>
      <c r="Q140" s="1"/>
      <c r="R140" s="1"/>
      <c r="S140" s="1"/>
      <c r="T140" s="1"/>
      <c r="U140" s="1"/>
      <c r="V140" s="1"/>
    </row>
    <row r="141" spans="1:22" ht="15.95" customHeight="1" x14ac:dyDescent="0.2">
      <c r="A141" s="23"/>
      <c r="B141" s="162" t="s">
        <v>615</v>
      </c>
      <c r="C141" s="51">
        <v>111</v>
      </c>
      <c r="D141" s="51" t="s">
        <v>597</v>
      </c>
      <c r="E141" s="58">
        <v>210</v>
      </c>
      <c r="F141" s="58">
        <v>77</v>
      </c>
      <c r="G141" s="58">
        <v>77</v>
      </c>
      <c r="H141" s="192">
        <v>77.2</v>
      </c>
      <c r="I141" s="58">
        <f t="shared" si="28"/>
        <v>100.25974025974027</v>
      </c>
      <c r="O141" s="1"/>
      <c r="P141" s="1"/>
      <c r="Q141" s="1"/>
      <c r="R141" s="1"/>
      <c r="S141" s="1"/>
      <c r="T141" s="1"/>
      <c r="U141" s="1"/>
      <c r="V141" s="1"/>
    </row>
    <row r="142" spans="1:22" ht="15.95" customHeight="1" x14ac:dyDescent="0.2">
      <c r="A142" s="23"/>
      <c r="B142" s="162" t="s">
        <v>438</v>
      </c>
      <c r="C142" s="51">
        <v>111</v>
      </c>
      <c r="D142" s="51" t="s">
        <v>309</v>
      </c>
      <c r="E142" s="58">
        <v>384</v>
      </c>
      <c r="F142" s="58">
        <v>378</v>
      </c>
      <c r="G142" s="58">
        <v>378</v>
      </c>
      <c r="H142" s="192">
        <v>378.41</v>
      </c>
      <c r="I142" s="58">
        <f t="shared" si="28"/>
        <v>100.10846560846562</v>
      </c>
      <c r="O142" s="1"/>
      <c r="P142" s="1"/>
      <c r="Q142" s="1"/>
      <c r="R142" s="1"/>
      <c r="S142" s="1"/>
      <c r="T142" s="1"/>
      <c r="U142" s="1"/>
      <c r="V142" s="1"/>
    </row>
    <row r="143" spans="1:22" ht="15.95" customHeight="1" x14ac:dyDescent="0.2">
      <c r="A143" s="23"/>
      <c r="B143" s="162" t="s">
        <v>432</v>
      </c>
      <c r="C143" s="51">
        <v>111</v>
      </c>
      <c r="D143" s="51" t="s">
        <v>251</v>
      </c>
      <c r="E143" s="66">
        <v>662961</v>
      </c>
      <c r="F143" s="286">
        <v>734687</v>
      </c>
      <c r="G143" s="333">
        <v>763628</v>
      </c>
      <c r="H143" s="192">
        <v>763628</v>
      </c>
      <c r="I143" s="58">
        <f t="shared" si="28"/>
        <v>100</v>
      </c>
      <c r="O143" s="1"/>
      <c r="P143" s="1"/>
      <c r="Q143" s="1"/>
      <c r="R143" s="1"/>
      <c r="S143" s="1"/>
      <c r="T143" s="1"/>
      <c r="U143" s="1"/>
      <c r="V143" s="1"/>
    </row>
    <row r="144" spans="1:22" ht="15.95" customHeight="1" x14ac:dyDescent="0.2">
      <c r="A144" s="23"/>
      <c r="B144" s="162" t="s">
        <v>439</v>
      </c>
      <c r="C144" s="51">
        <v>111</v>
      </c>
      <c r="D144" s="51" t="s">
        <v>453</v>
      </c>
      <c r="E144" s="58">
        <v>350</v>
      </c>
      <c r="F144" s="58">
        <v>300</v>
      </c>
      <c r="G144" s="58">
        <v>300</v>
      </c>
      <c r="H144" s="192">
        <v>300</v>
      </c>
      <c r="I144" s="58">
        <f t="shared" si="28"/>
        <v>100</v>
      </c>
      <c r="O144" s="1"/>
      <c r="P144" s="1"/>
      <c r="Q144" s="1"/>
      <c r="R144" s="1"/>
      <c r="S144" s="1"/>
      <c r="T144" s="1"/>
      <c r="U144" s="1"/>
      <c r="V144" s="1"/>
    </row>
    <row r="145" spans="1:22" ht="15.95" customHeight="1" x14ac:dyDescent="0.2">
      <c r="A145" s="23"/>
      <c r="B145" s="162" t="s">
        <v>436</v>
      </c>
      <c r="C145" s="51">
        <v>111</v>
      </c>
      <c r="D145" s="51" t="s">
        <v>502</v>
      </c>
      <c r="E145" s="58">
        <v>21720</v>
      </c>
      <c r="F145" s="58">
        <v>23407</v>
      </c>
      <c r="G145" s="58">
        <v>23407</v>
      </c>
      <c r="H145" s="192">
        <v>23407</v>
      </c>
      <c r="I145" s="58">
        <f t="shared" si="28"/>
        <v>100</v>
      </c>
      <c r="O145" s="1"/>
      <c r="P145" s="1"/>
      <c r="Q145" s="1"/>
      <c r="R145" s="1"/>
      <c r="S145" s="1"/>
      <c r="T145" s="1"/>
      <c r="U145" s="1"/>
      <c r="V145" s="1"/>
    </row>
    <row r="146" spans="1:22" ht="15.95" customHeight="1" x14ac:dyDescent="0.2">
      <c r="A146" s="23"/>
      <c r="B146" s="162" t="s">
        <v>437</v>
      </c>
      <c r="C146" s="51">
        <v>111</v>
      </c>
      <c r="D146" s="51" t="s">
        <v>167</v>
      </c>
      <c r="E146" s="58">
        <v>9690</v>
      </c>
      <c r="F146" s="58">
        <v>10733</v>
      </c>
      <c r="G146" s="58">
        <v>10733</v>
      </c>
      <c r="H146" s="192">
        <v>10733</v>
      </c>
      <c r="I146" s="58">
        <f t="shared" si="28"/>
        <v>100</v>
      </c>
      <c r="O146" s="1"/>
      <c r="P146" s="1"/>
      <c r="Q146" s="1"/>
      <c r="R146" s="1"/>
      <c r="S146" s="1"/>
      <c r="T146" s="1"/>
      <c r="U146" s="1"/>
      <c r="V146" s="1"/>
    </row>
    <row r="147" spans="1:22" ht="15.95" customHeight="1" x14ac:dyDescent="0.2">
      <c r="A147" s="30"/>
      <c r="B147" s="162" t="s">
        <v>254</v>
      </c>
      <c r="C147" s="54">
        <v>111</v>
      </c>
      <c r="D147" s="226" t="s">
        <v>767</v>
      </c>
      <c r="E147" s="58">
        <v>0</v>
      </c>
      <c r="F147" s="58">
        <v>11027</v>
      </c>
      <c r="G147" s="336">
        <v>11027</v>
      </c>
      <c r="H147" s="192">
        <v>11026.8</v>
      </c>
      <c r="I147" s="58">
        <f t="shared" si="28"/>
        <v>99.99818627006438</v>
      </c>
      <c r="O147" s="1"/>
      <c r="P147" s="1"/>
      <c r="Q147" s="1"/>
      <c r="R147" s="1"/>
      <c r="S147" s="1"/>
      <c r="T147" s="1"/>
      <c r="U147" s="1"/>
      <c r="V147" s="1"/>
    </row>
    <row r="148" spans="1:22" ht="15.95" customHeight="1" x14ac:dyDescent="0.2">
      <c r="A148" s="30"/>
      <c r="B148" s="164" t="s">
        <v>297</v>
      </c>
      <c r="C148" s="54">
        <v>111</v>
      </c>
      <c r="D148" s="54" t="s">
        <v>298</v>
      </c>
      <c r="E148" s="58">
        <v>400</v>
      </c>
      <c r="F148" s="58">
        <v>37182</v>
      </c>
      <c r="G148" s="336">
        <v>30308</v>
      </c>
      <c r="H148" s="192">
        <v>37182</v>
      </c>
      <c r="I148" s="58">
        <f t="shared" si="28"/>
        <v>122.6804804012142</v>
      </c>
      <c r="O148" s="1"/>
      <c r="P148" s="1"/>
      <c r="Q148" s="1"/>
      <c r="R148" s="1"/>
      <c r="S148" s="1"/>
      <c r="T148" s="1"/>
      <c r="U148" s="1"/>
      <c r="V148" s="1"/>
    </row>
    <row r="149" spans="1:22" ht="15.95" customHeight="1" x14ac:dyDescent="0.2">
      <c r="A149" s="30"/>
      <c r="B149" s="164" t="s">
        <v>299</v>
      </c>
      <c r="C149" s="54">
        <v>111</v>
      </c>
      <c r="D149" s="54" t="s">
        <v>300</v>
      </c>
      <c r="E149" s="58">
        <v>116</v>
      </c>
      <c r="F149" s="58">
        <v>17</v>
      </c>
      <c r="G149" s="58">
        <v>17</v>
      </c>
      <c r="H149" s="192">
        <v>16.600000000000001</v>
      </c>
      <c r="I149" s="58">
        <f t="shared" si="28"/>
        <v>97.64705882352942</v>
      </c>
      <c r="O149" s="1"/>
      <c r="P149" s="1"/>
      <c r="Q149" s="1"/>
      <c r="R149" s="1"/>
      <c r="S149" s="1"/>
      <c r="T149" s="1"/>
      <c r="U149" s="1"/>
      <c r="V149" s="1"/>
    </row>
    <row r="150" spans="1:22" ht="15.95" customHeight="1" x14ac:dyDescent="0.2">
      <c r="A150" s="23"/>
      <c r="B150" s="162" t="s">
        <v>435</v>
      </c>
      <c r="C150" s="51">
        <v>111</v>
      </c>
      <c r="D150" s="51" t="s">
        <v>290</v>
      </c>
      <c r="E150" s="58">
        <v>6077</v>
      </c>
      <c r="F150" s="58">
        <v>7418</v>
      </c>
      <c r="G150" s="58">
        <v>7418</v>
      </c>
      <c r="H150" s="192">
        <v>7418</v>
      </c>
      <c r="I150" s="58">
        <f t="shared" si="28"/>
        <v>100</v>
      </c>
      <c r="O150" s="1"/>
      <c r="P150" s="1"/>
      <c r="Q150" s="1"/>
      <c r="R150" s="1"/>
      <c r="S150" s="1"/>
      <c r="T150" s="1"/>
      <c r="U150" s="1"/>
      <c r="V150" s="1"/>
    </row>
    <row r="151" spans="1:22" ht="15.95" customHeight="1" x14ac:dyDescent="0.2">
      <c r="A151" s="30"/>
      <c r="B151" s="164" t="s">
        <v>295</v>
      </c>
      <c r="C151" s="54">
        <v>111</v>
      </c>
      <c r="D151" s="54" t="s">
        <v>296</v>
      </c>
      <c r="E151" s="58">
        <v>2870</v>
      </c>
      <c r="F151" s="58">
        <v>2870</v>
      </c>
      <c r="G151" s="343">
        <v>2870</v>
      </c>
      <c r="H151" s="192">
        <v>1334.74</v>
      </c>
      <c r="I151" s="58">
        <f t="shared" si="28"/>
        <v>46.506620209059236</v>
      </c>
      <c r="O151" s="1"/>
      <c r="P151" s="1"/>
      <c r="Q151" s="1"/>
      <c r="R151" s="1"/>
      <c r="S151" s="1"/>
      <c r="T151" s="1"/>
      <c r="U151" s="1"/>
      <c r="V151" s="1"/>
    </row>
    <row r="152" spans="1:22" ht="15.95" customHeight="1" x14ac:dyDescent="0.2">
      <c r="A152" s="23"/>
      <c r="B152" s="225" t="s">
        <v>763</v>
      </c>
      <c r="C152" s="51">
        <v>111</v>
      </c>
      <c r="D152" s="224" t="s">
        <v>764</v>
      </c>
      <c r="E152" s="58">
        <v>12000</v>
      </c>
      <c r="F152" s="58">
        <v>10829</v>
      </c>
      <c r="G152" s="58">
        <v>10829</v>
      </c>
      <c r="H152" s="192">
        <v>10828.94</v>
      </c>
      <c r="I152" s="58">
        <f t="shared" si="28"/>
        <v>99.999445932219047</v>
      </c>
      <c r="O152" s="1"/>
      <c r="P152" s="1"/>
      <c r="Q152" s="1"/>
      <c r="R152" s="1"/>
      <c r="S152" s="1"/>
      <c r="T152" s="1"/>
      <c r="U152" s="1"/>
      <c r="V152" s="1"/>
    </row>
    <row r="153" spans="1:22" ht="15.95" customHeight="1" x14ac:dyDescent="0.2">
      <c r="A153" s="23"/>
      <c r="B153" s="162" t="s">
        <v>604</v>
      </c>
      <c r="C153" s="140">
        <v>111</v>
      </c>
      <c r="D153" s="169" t="s">
        <v>605</v>
      </c>
      <c r="E153" s="58">
        <v>0</v>
      </c>
      <c r="F153" s="58">
        <v>3000</v>
      </c>
      <c r="G153" s="58">
        <v>3000</v>
      </c>
      <c r="H153" s="192">
        <v>3000</v>
      </c>
      <c r="I153" s="58">
        <f t="shared" si="28"/>
        <v>100</v>
      </c>
      <c r="O153" s="1"/>
      <c r="P153" s="1"/>
      <c r="Q153" s="1"/>
      <c r="R153" s="1"/>
      <c r="S153" s="1"/>
      <c r="T153" s="1"/>
      <c r="U153" s="1"/>
      <c r="V153" s="1"/>
    </row>
    <row r="154" spans="1:22" ht="15.6" customHeight="1" x14ac:dyDescent="0.2">
      <c r="A154" s="23"/>
      <c r="B154" s="225" t="s">
        <v>680</v>
      </c>
      <c r="C154" s="140">
        <v>111</v>
      </c>
      <c r="D154" s="169" t="s">
        <v>681</v>
      </c>
      <c r="E154" s="58">
        <v>0</v>
      </c>
      <c r="F154" s="58">
        <v>1400</v>
      </c>
      <c r="G154" s="58">
        <v>1400</v>
      </c>
      <c r="H154" s="192">
        <v>1400</v>
      </c>
      <c r="I154" s="58">
        <f t="shared" si="28"/>
        <v>100</v>
      </c>
      <c r="O154" s="1"/>
      <c r="P154" s="1"/>
      <c r="Q154" s="1"/>
      <c r="R154" s="1"/>
      <c r="S154" s="1"/>
      <c r="T154" s="1"/>
      <c r="U154" s="1"/>
      <c r="V154" s="1"/>
    </row>
    <row r="155" spans="1:22" ht="15.6" customHeight="1" x14ac:dyDescent="0.2">
      <c r="A155" s="30"/>
      <c r="B155" s="229" t="s">
        <v>769</v>
      </c>
      <c r="C155" s="141">
        <v>111</v>
      </c>
      <c r="D155" s="156" t="s">
        <v>772</v>
      </c>
      <c r="E155" s="146">
        <v>0</v>
      </c>
      <c r="F155" s="146">
        <v>2555</v>
      </c>
      <c r="G155" s="146">
        <v>2555</v>
      </c>
      <c r="H155" s="192">
        <v>2554.98</v>
      </c>
      <c r="I155" s="58">
        <f t="shared" si="28"/>
        <v>99.999217221135027</v>
      </c>
      <c r="O155" s="1"/>
      <c r="P155" s="1"/>
      <c r="Q155" s="1"/>
      <c r="R155" s="1"/>
      <c r="S155" s="1"/>
      <c r="T155" s="1"/>
      <c r="U155" s="1"/>
      <c r="V155" s="1"/>
    </row>
    <row r="156" spans="1:22" ht="15.6" customHeight="1" x14ac:dyDescent="0.2">
      <c r="A156" s="30"/>
      <c r="B156" s="229" t="s">
        <v>295</v>
      </c>
      <c r="C156" s="141">
        <v>111</v>
      </c>
      <c r="D156" s="156" t="s">
        <v>773</v>
      </c>
      <c r="E156" s="146">
        <v>0</v>
      </c>
      <c r="F156" s="146">
        <v>2153</v>
      </c>
      <c r="G156" s="146">
        <v>2153</v>
      </c>
      <c r="H156" s="192">
        <v>2152.96</v>
      </c>
      <c r="I156" s="58">
        <f t="shared" si="28"/>
        <v>99.998142127264288</v>
      </c>
      <c r="O156" s="1"/>
      <c r="P156" s="1"/>
      <c r="Q156" s="1"/>
      <c r="R156" s="1"/>
      <c r="S156" s="1"/>
      <c r="T156" s="1"/>
      <c r="U156" s="1"/>
      <c r="V156" s="1"/>
    </row>
    <row r="157" spans="1:22" ht="15.6" customHeight="1" x14ac:dyDescent="0.2">
      <c r="A157" s="30"/>
      <c r="B157" s="229" t="s">
        <v>770</v>
      </c>
      <c r="C157" s="141">
        <v>111</v>
      </c>
      <c r="D157" s="156" t="s">
        <v>771</v>
      </c>
      <c r="E157" s="146">
        <v>0</v>
      </c>
      <c r="F157" s="146">
        <v>2975</v>
      </c>
      <c r="G157" s="146">
        <v>2975</v>
      </c>
      <c r="H157" s="192">
        <v>2974.96</v>
      </c>
      <c r="I157" s="58">
        <f t="shared" si="28"/>
        <v>99.998655462184871</v>
      </c>
      <c r="O157" s="1"/>
      <c r="P157" s="1"/>
      <c r="Q157" s="1"/>
      <c r="R157" s="1"/>
      <c r="S157" s="1"/>
      <c r="T157" s="1"/>
      <c r="U157" s="1"/>
      <c r="V157" s="1"/>
    </row>
    <row r="158" spans="1:22" ht="15.6" customHeight="1" x14ac:dyDescent="0.2">
      <c r="A158" s="30"/>
      <c r="B158" s="229">
        <v>312001</v>
      </c>
      <c r="C158" s="156" t="s">
        <v>774</v>
      </c>
      <c r="D158" s="156" t="s">
        <v>775</v>
      </c>
      <c r="E158" s="146">
        <v>0</v>
      </c>
      <c r="F158" s="146">
        <v>3993</v>
      </c>
      <c r="G158" s="146">
        <v>3993</v>
      </c>
      <c r="H158" s="192">
        <v>3992.54</v>
      </c>
      <c r="I158" s="58">
        <f t="shared" si="28"/>
        <v>99.988479839719517</v>
      </c>
      <c r="O158" s="1"/>
      <c r="P158" s="1"/>
      <c r="Q158" s="1"/>
      <c r="R158" s="1"/>
      <c r="S158" s="1"/>
      <c r="T158" s="1"/>
      <c r="U158" s="1"/>
      <c r="V158" s="1"/>
    </row>
    <row r="159" spans="1:22" ht="15.6" customHeight="1" x14ac:dyDescent="0.2">
      <c r="A159" s="30"/>
      <c r="B159" s="229" t="s">
        <v>1015</v>
      </c>
      <c r="C159" s="156" t="s">
        <v>1016</v>
      </c>
      <c r="D159" s="156" t="s">
        <v>1017</v>
      </c>
      <c r="E159" s="146">
        <v>0</v>
      </c>
      <c r="F159" s="146">
        <v>0</v>
      </c>
      <c r="G159" s="146">
        <v>0</v>
      </c>
      <c r="H159" s="192">
        <v>1856.16</v>
      </c>
      <c r="I159" s="58">
        <v>0</v>
      </c>
      <c r="O159" s="1"/>
      <c r="P159" s="1"/>
      <c r="Q159" s="1"/>
      <c r="R159" s="1"/>
      <c r="S159" s="1"/>
      <c r="T159" s="1"/>
      <c r="U159" s="1"/>
      <c r="V159" s="1"/>
    </row>
    <row r="160" spans="1:22" ht="15.95" customHeight="1" x14ac:dyDescent="0.2">
      <c r="A160" s="30"/>
      <c r="B160" s="166">
        <v>312002</v>
      </c>
      <c r="C160" s="237" t="s">
        <v>689</v>
      </c>
      <c r="D160" s="226" t="s">
        <v>682</v>
      </c>
      <c r="E160" s="146">
        <v>0</v>
      </c>
      <c r="F160" s="146">
        <v>547</v>
      </c>
      <c r="G160" s="146">
        <v>547</v>
      </c>
      <c r="H160" s="192">
        <v>547.20000000000005</v>
      </c>
      <c r="I160" s="58">
        <f t="shared" si="28"/>
        <v>100.036563071298</v>
      </c>
      <c r="O160" s="1"/>
      <c r="P160" s="1"/>
      <c r="Q160" s="1"/>
      <c r="R160" s="1"/>
      <c r="S160" s="1"/>
      <c r="T160" s="1"/>
      <c r="U160" s="1"/>
      <c r="V160" s="1"/>
    </row>
    <row r="161" spans="1:22" ht="15.95" customHeight="1" x14ac:dyDescent="0.2">
      <c r="A161" s="30"/>
      <c r="B161" s="164" t="s">
        <v>540</v>
      </c>
      <c r="C161" s="141">
        <v>111</v>
      </c>
      <c r="D161" s="54" t="s">
        <v>541</v>
      </c>
      <c r="E161" s="146">
        <v>152</v>
      </c>
      <c r="F161" s="146">
        <v>1572</v>
      </c>
      <c r="G161" s="146">
        <v>1572</v>
      </c>
      <c r="H161" s="192">
        <v>1572</v>
      </c>
      <c r="I161" s="58">
        <f t="shared" si="28"/>
        <v>100</v>
      </c>
      <c r="O161" s="1"/>
      <c r="P161" s="1"/>
      <c r="Q161" s="1"/>
      <c r="R161" s="1"/>
      <c r="S161" s="1"/>
      <c r="T161" s="1"/>
      <c r="U161" s="1"/>
      <c r="V161" s="1"/>
    </row>
    <row r="162" spans="1:22" ht="15.95" customHeight="1" x14ac:dyDescent="0.2">
      <c r="A162" s="30"/>
      <c r="B162" s="229" t="s">
        <v>768</v>
      </c>
      <c r="C162" s="141">
        <v>111</v>
      </c>
      <c r="D162" s="54" t="s">
        <v>542</v>
      </c>
      <c r="E162" s="146">
        <v>10080</v>
      </c>
      <c r="F162" s="146">
        <v>11088</v>
      </c>
      <c r="G162" s="146">
        <v>11088</v>
      </c>
      <c r="H162" s="192">
        <v>11088</v>
      </c>
      <c r="I162" s="58">
        <f t="shared" si="28"/>
        <v>100</v>
      </c>
      <c r="O162" s="1"/>
      <c r="P162" s="1"/>
      <c r="Q162" s="1"/>
      <c r="R162" s="1"/>
      <c r="S162" s="1"/>
      <c r="T162" s="1"/>
      <c r="U162" s="1"/>
      <c r="V162" s="1"/>
    </row>
    <row r="163" spans="1:22" ht="15.95" customHeight="1" x14ac:dyDescent="0.2">
      <c r="A163" s="23"/>
      <c r="B163" s="162">
        <v>312012</v>
      </c>
      <c r="C163" s="140">
        <v>111</v>
      </c>
      <c r="D163" s="51" t="s">
        <v>582</v>
      </c>
      <c r="E163" s="58">
        <v>0</v>
      </c>
      <c r="F163" s="58">
        <v>5220</v>
      </c>
      <c r="G163" s="58">
        <v>5220</v>
      </c>
      <c r="H163" s="192">
        <v>5220</v>
      </c>
      <c r="I163" s="58">
        <f t="shared" si="28"/>
        <v>100</v>
      </c>
      <c r="O163" s="1"/>
      <c r="P163" s="1"/>
      <c r="Q163" s="1"/>
      <c r="R163" s="1"/>
      <c r="S163" s="1"/>
      <c r="T163" s="1"/>
      <c r="U163" s="1"/>
      <c r="V163" s="1"/>
    </row>
    <row r="164" spans="1:22" ht="15.95" customHeight="1" x14ac:dyDescent="0.2">
      <c r="A164" s="30"/>
      <c r="B164" s="164" t="s">
        <v>591</v>
      </c>
      <c r="C164" s="141">
        <v>111</v>
      </c>
      <c r="D164" s="54" t="s">
        <v>592</v>
      </c>
      <c r="E164" s="146">
        <v>4500</v>
      </c>
      <c r="F164" s="146">
        <v>3450</v>
      </c>
      <c r="G164" s="146">
        <v>3450</v>
      </c>
      <c r="H164" s="192">
        <v>3450</v>
      </c>
      <c r="I164" s="58">
        <f t="shared" si="28"/>
        <v>100</v>
      </c>
      <c r="O164" s="1"/>
      <c r="P164" s="1"/>
      <c r="Q164" s="1"/>
      <c r="R164" s="1"/>
      <c r="S164" s="1"/>
      <c r="T164" s="1"/>
      <c r="U164" s="1"/>
      <c r="V164" s="1"/>
    </row>
    <row r="165" spans="1:22" ht="15.95" customHeight="1" x14ac:dyDescent="0.2">
      <c r="A165" s="30"/>
      <c r="B165" s="164" t="s">
        <v>593</v>
      </c>
      <c r="C165" s="141">
        <v>111</v>
      </c>
      <c r="D165" s="54" t="s">
        <v>594</v>
      </c>
      <c r="E165" s="146">
        <v>4700</v>
      </c>
      <c r="F165" s="146">
        <v>3800</v>
      </c>
      <c r="G165" s="146">
        <v>3800</v>
      </c>
      <c r="H165" s="192">
        <v>3800</v>
      </c>
      <c r="I165" s="58">
        <f t="shared" si="28"/>
        <v>100</v>
      </c>
      <c r="O165" s="1"/>
      <c r="P165" s="1"/>
      <c r="Q165" s="1"/>
      <c r="R165" s="1"/>
      <c r="S165" s="1"/>
      <c r="T165" s="1"/>
      <c r="U165" s="1"/>
      <c r="V165" s="1"/>
    </row>
    <row r="166" spans="1:22" ht="15.95" customHeight="1" thickBot="1" x14ac:dyDescent="0.25">
      <c r="A166" s="32"/>
      <c r="B166" s="165"/>
      <c r="C166" s="81"/>
      <c r="D166" s="82" t="s">
        <v>86</v>
      </c>
      <c r="E166" s="151">
        <f>SUM(E137:E165)</f>
        <v>751567</v>
      </c>
      <c r="F166" s="151">
        <f t="shared" ref="F166:H166" si="29">SUM(F137:F165)</f>
        <v>897567</v>
      </c>
      <c r="G166" s="151">
        <f t="shared" si="29"/>
        <v>919634</v>
      </c>
      <c r="H166" s="359">
        <f t="shared" si="29"/>
        <v>927622.41999999993</v>
      </c>
      <c r="I166" s="349">
        <f t="shared" si="28"/>
        <v>100.86865209420269</v>
      </c>
      <c r="J166" s="49">
        <f>SUM(E166)</f>
        <v>751567</v>
      </c>
      <c r="K166" s="49">
        <f t="shared" ref="K166:N166" si="30">SUM(F166)</f>
        <v>897567</v>
      </c>
      <c r="L166" s="49">
        <f t="shared" si="30"/>
        <v>919634</v>
      </c>
      <c r="M166" s="49">
        <f t="shared" si="30"/>
        <v>927622.41999999993</v>
      </c>
      <c r="N166" s="49">
        <f t="shared" si="30"/>
        <v>100.86865209420269</v>
      </c>
      <c r="O166" s="305"/>
      <c r="P166" s="305"/>
      <c r="Q166" s="1"/>
      <c r="R166" s="1"/>
      <c r="S166" s="306"/>
      <c r="T166" s="306"/>
      <c r="U166" s="306"/>
      <c r="V166" s="306"/>
    </row>
    <row r="167" spans="1:22" ht="15.95" customHeight="1" thickBot="1" x14ac:dyDescent="0.3">
      <c r="A167" s="20" t="s">
        <v>255</v>
      </c>
      <c r="B167" s="200"/>
      <c r="C167" s="200"/>
      <c r="D167" s="161"/>
      <c r="E167" s="68">
        <f t="shared" ref="E167" si="31">SUM(J167)</f>
        <v>2816610</v>
      </c>
      <c r="F167" s="68">
        <f t="shared" ref="F167" si="32">SUM(K167)</f>
        <v>2991651</v>
      </c>
      <c r="G167" s="68">
        <f t="shared" ref="G167" si="33">SUM(L167)</f>
        <v>3005894</v>
      </c>
      <c r="H167" s="193">
        <f t="shared" ref="H167" si="34">SUM(M167)</f>
        <v>3094810.6400000006</v>
      </c>
      <c r="I167" s="345">
        <f t="shared" si="28"/>
        <v>102.95807636596635</v>
      </c>
      <c r="J167" s="49">
        <f>SUM(J29:J166)</f>
        <v>2816610</v>
      </c>
      <c r="K167" s="49">
        <f t="shared" ref="K167:M167" si="35">SUM(K29:K166)</f>
        <v>2991651</v>
      </c>
      <c r="L167" s="49">
        <f t="shared" si="35"/>
        <v>3005894</v>
      </c>
      <c r="M167" s="49">
        <f t="shared" si="35"/>
        <v>3094810.6400000006</v>
      </c>
      <c r="N167" s="58">
        <f t="shared" ref="N167" si="36">SUM(M167/L167)*100</f>
        <v>102.95807636596635</v>
      </c>
      <c r="O167" s="306"/>
      <c r="P167" s="306"/>
      <c r="Q167" s="1"/>
      <c r="R167" s="1"/>
      <c r="S167" s="306"/>
      <c r="T167" s="306"/>
      <c r="U167" s="306"/>
      <c r="V167" s="306"/>
    </row>
    <row r="168" spans="1:22" ht="15.95" customHeight="1" x14ac:dyDescent="0.25">
      <c r="A168" s="21"/>
      <c r="B168" s="69"/>
      <c r="C168" s="69"/>
      <c r="D168" s="89"/>
      <c r="E168" s="7"/>
      <c r="F168" s="7"/>
      <c r="G168" s="7"/>
      <c r="H168" s="50"/>
      <c r="I168" s="7"/>
      <c r="O168" s="1"/>
      <c r="P168" s="1"/>
      <c r="Q168" s="1"/>
      <c r="R168" s="1"/>
      <c r="S168" s="1"/>
      <c r="T168" s="1"/>
      <c r="U168" s="1"/>
      <c r="V168" s="1"/>
    </row>
    <row r="169" spans="1:22" ht="15.95" customHeight="1" x14ac:dyDescent="0.25">
      <c r="A169" s="33">
        <v>230</v>
      </c>
      <c r="B169" s="84"/>
      <c r="C169" s="84"/>
      <c r="D169" s="33" t="s">
        <v>257</v>
      </c>
      <c r="E169" s="145"/>
      <c r="F169" s="145"/>
      <c r="G169" s="145"/>
      <c r="H169" s="50"/>
      <c r="I169" s="145"/>
      <c r="O169" s="1"/>
      <c r="P169" s="1"/>
      <c r="Q169" s="1"/>
      <c r="R169" s="1"/>
      <c r="S169" s="1"/>
      <c r="T169" s="1"/>
      <c r="U169" s="1"/>
      <c r="V169" s="1"/>
    </row>
    <row r="170" spans="1:22" ht="15.95" customHeight="1" x14ac:dyDescent="0.2">
      <c r="A170" s="23"/>
      <c r="B170" s="140">
        <v>233001</v>
      </c>
      <c r="C170" s="51">
        <v>43</v>
      </c>
      <c r="D170" s="224" t="s">
        <v>765</v>
      </c>
      <c r="E170" s="147">
        <v>0</v>
      </c>
      <c r="F170" s="147">
        <v>4000</v>
      </c>
      <c r="G170" s="147">
        <v>4000</v>
      </c>
      <c r="H170" s="192">
        <v>4000</v>
      </c>
      <c r="I170" s="58">
        <f>SUM(H170/G170)*100</f>
        <v>100</v>
      </c>
      <c r="O170" s="1"/>
      <c r="P170" s="1"/>
      <c r="Q170" s="1"/>
      <c r="R170" s="1"/>
      <c r="S170" s="1"/>
      <c r="T170" s="1"/>
      <c r="U170" s="1"/>
      <c r="V170" s="1"/>
    </row>
    <row r="171" spans="1:22" ht="15.95" customHeight="1" x14ac:dyDescent="0.2">
      <c r="A171" s="23"/>
      <c r="B171" s="169" t="s">
        <v>658</v>
      </c>
      <c r="C171" s="51">
        <v>43</v>
      </c>
      <c r="D171" s="224" t="s">
        <v>671</v>
      </c>
      <c r="E171" s="147">
        <v>16845</v>
      </c>
      <c r="F171" s="147">
        <v>99269</v>
      </c>
      <c r="G171" s="147">
        <v>99269</v>
      </c>
      <c r="H171" s="192">
        <v>99268.96</v>
      </c>
      <c r="I171" s="58">
        <f t="shared" ref="I171:I179" si="37">SUM(H171/G171)*100</f>
        <v>99.999959705446827</v>
      </c>
      <c r="O171" s="1"/>
      <c r="P171" s="1"/>
      <c r="Q171" s="1"/>
      <c r="R171" s="1"/>
      <c r="S171" s="152"/>
      <c r="T171" s="1"/>
      <c r="U171" s="1"/>
      <c r="V171" s="1"/>
    </row>
    <row r="172" spans="1:22" ht="15.95" customHeight="1" x14ac:dyDescent="0.2">
      <c r="A172" s="23"/>
      <c r="B172" s="169" t="s">
        <v>786</v>
      </c>
      <c r="C172" s="51">
        <v>43</v>
      </c>
      <c r="D172" s="224" t="s">
        <v>787</v>
      </c>
      <c r="E172" s="147">
        <v>0</v>
      </c>
      <c r="F172" s="147">
        <v>171</v>
      </c>
      <c r="G172" s="147">
        <v>171</v>
      </c>
      <c r="H172" s="192">
        <v>171</v>
      </c>
      <c r="I172" s="58">
        <f t="shared" si="37"/>
        <v>100</v>
      </c>
      <c r="O172" s="1"/>
      <c r="P172" s="1"/>
      <c r="Q172" s="1"/>
      <c r="R172" s="1"/>
      <c r="S172" s="1"/>
      <c r="T172" s="1"/>
      <c r="U172" s="1"/>
      <c r="V172" s="1"/>
    </row>
    <row r="173" spans="1:22" ht="15.95" customHeight="1" x14ac:dyDescent="0.2">
      <c r="A173" s="23"/>
      <c r="B173" s="169">
        <v>231000</v>
      </c>
      <c r="C173" s="51">
        <v>43</v>
      </c>
      <c r="D173" s="224" t="s">
        <v>690</v>
      </c>
      <c r="E173" s="147">
        <v>0</v>
      </c>
      <c r="F173" s="147">
        <v>73800</v>
      </c>
      <c r="G173" s="147">
        <v>73800</v>
      </c>
      <c r="H173" s="192">
        <v>73800</v>
      </c>
      <c r="I173" s="58">
        <f t="shared" si="37"/>
        <v>100</v>
      </c>
      <c r="O173" s="1"/>
      <c r="P173" s="1"/>
      <c r="Q173" s="1"/>
      <c r="R173" s="1"/>
      <c r="S173" s="305"/>
      <c r="T173" s="1"/>
      <c r="U173" s="1"/>
      <c r="V173" s="1"/>
    </row>
    <row r="174" spans="1:22" ht="15.95" customHeight="1" x14ac:dyDescent="0.2">
      <c r="A174" s="23"/>
      <c r="B174" s="140">
        <v>322002</v>
      </c>
      <c r="C174" s="244" t="s">
        <v>689</v>
      </c>
      <c r="D174" s="51" t="s">
        <v>635</v>
      </c>
      <c r="E174" s="147">
        <v>0</v>
      </c>
      <c r="F174" s="147">
        <v>11557</v>
      </c>
      <c r="G174" s="147">
        <v>11557</v>
      </c>
      <c r="H174" s="192">
        <v>11556.85</v>
      </c>
      <c r="I174" s="58">
        <f t="shared" si="37"/>
        <v>99.998702085316253</v>
      </c>
      <c r="O174" s="1"/>
      <c r="P174" s="1"/>
      <c r="Q174" s="1"/>
      <c r="R174" s="1"/>
      <c r="S174" s="1"/>
      <c r="T174" s="1"/>
      <c r="U174" s="1"/>
      <c r="V174" s="1"/>
    </row>
    <row r="175" spans="1:22" ht="15.95" customHeight="1" x14ac:dyDescent="0.2">
      <c r="A175" s="23"/>
      <c r="B175" s="225">
        <v>322001</v>
      </c>
      <c r="C175" s="224">
        <v>111</v>
      </c>
      <c r="D175" s="169" t="s">
        <v>783</v>
      </c>
      <c r="E175" s="58">
        <v>0</v>
      </c>
      <c r="F175" s="58">
        <v>8000</v>
      </c>
      <c r="G175" s="58">
        <v>8000</v>
      </c>
      <c r="H175" s="192">
        <v>8000</v>
      </c>
      <c r="I175" s="58">
        <f t="shared" si="37"/>
        <v>100</v>
      </c>
      <c r="O175" s="1"/>
      <c r="P175" s="1"/>
      <c r="Q175" s="1"/>
      <c r="R175" s="1"/>
      <c r="S175" s="1"/>
      <c r="T175" s="1"/>
      <c r="U175" s="1"/>
      <c r="V175" s="1"/>
    </row>
    <row r="176" spans="1:22" ht="15.95" customHeight="1" x14ac:dyDescent="0.2">
      <c r="A176" s="23"/>
      <c r="B176" s="225" t="s">
        <v>784</v>
      </c>
      <c r="C176" s="224">
        <v>111</v>
      </c>
      <c r="D176" s="169" t="s">
        <v>785</v>
      </c>
      <c r="E176" s="58">
        <v>0</v>
      </c>
      <c r="F176" s="58">
        <v>27000</v>
      </c>
      <c r="G176" s="58">
        <v>27000</v>
      </c>
      <c r="H176" s="192">
        <v>27000</v>
      </c>
      <c r="I176" s="58">
        <f t="shared" si="37"/>
        <v>100</v>
      </c>
      <c r="O176" s="1"/>
      <c r="P176" s="1"/>
      <c r="Q176" s="1"/>
      <c r="R176" s="1"/>
      <c r="S176" s="1"/>
      <c r="T176" s="1"/>
      <c r="U176" s="1"/>
      <c r="V176" s="1"/>
    </row>
    <row r="177" spans="1:83" ht="15.95" customHeight="1" x14ac:dyDescent="0.2">
      <c r="A177" s="23"/>
      <c r="B177" s="225" t="s">
        <v>1077</v>
      </c>
      <c r="C177" s="224" t="s">
        <v>657</v>
      </c>
      <c r="D177" s="224" t="s">
        <v>688</v>
      </c>
      <c r="E177" s="58">
        <v>0</v>
      </c>
      <c r="F177" s="58">
        <v>30000</v>
      </c>
      <c r="G177" s="58">
        <v>30000</v>
      </c>
      <c r="H177" s="192">
        <v>30000</v>
      </c>
      <c r="I177" s="58">
        <f t="shared" si="37"/>
        <v>100</v>
      </c>
      <c r="O177" s="1"/>
      <c r="P177" s="1"/>
      <c r="Q177" s="1"/>
      <c r="R177" s="1"/>
      <c r="S177" s="1"/>
      <c r="T177" s="1"/>
      <c r="U177" s="1"/>
      <c r="V177" s="1"/>
    </row>
    <row r="178" spans="1:83" ht="15.95" customHeight="1" thickBot="1" x14ac:dyDescent="0.25">
      <c r="A178" s="31"/>
      <c r="B178" s="54"/>
      <c r="C178" s="54"/>
      <c r="D178" s="62" t="s">
        <v>86</v>
      </c>
      <c r="E178" s="151">
        <f>SUM(E170:E177)</f>
        <v>16845</v>
      </c>
      <c r="F178" s="151">
        <f t="shared" ref="F178:H178" si="38">SUM(F170:F177)</f>
        <v>253797</v>
      </c>
      <c r="G178" s="151">
        <f t="shared" si="38"/>
        <v>253797</v>
      </c>
      <c r="H178" s="359">
        <f t="shared" si="38"/>
        <v>253796.81000000003</v>
      </c>
      <c r="I178" s="349">
        <f t="shared" si="37"/>
        <v>99.999925137018963</v>
      </c>
      <c r="J178" s="49">
        <f>SUM(E178)</f>
        <v>16845</v>
      </c>
      <c r="K178" s="49">
        <f t="shared" ref="K178:N178" si="39">SUM(F178)</f>
        <v>253797</v>
      </c>
      <c r="L178" s="49">
        <f t="shared" si="39"/>
        <v>253797</v>
      </c>
      <c r="M178" s="49">
        <f t="shared" si="39"/>
        <v>253796.81000000003</v>
      </c>
      <c r="N178" s="49">
        <f t="shared" si="39"/>
        <v>99.999925137018963</v>
      </c>
      <c r="O178" s="305"/>
      <c r="P178" s="305"/>
      <c r="Q178" s="1"/>
      <c r="R178" s="1"/>
      <c r="S178" s="306"/>
      <c r="T178" s="306"/>
      <c r="U178" s="306"/>
      <c r="V178" s="306"/>
    </row>
    <row r="179" spans="1:83" ht="15.95" customHeight="1" thickBot="1" x14ac:dyDescent="0.3">
      <c r="A179" s="20" t="s">
        <v>258</v>
      </c>
      <c r="B179" s="83"/>
      <c r="C179" s="83"/>
      <c r="D179" s="83"/>
      <c r="E179" s="68">
        <f t="shared" ref="E179" si="40">SUM(J179)</f>
        <v>16845</v>
      </c>
      <c r="F179" s="68">
        <f t="shared" ref="F179" si="41">SUM(K179)</f>
        <v>253797</v>
      </c>
      <c r="G179" s="68">
        <f t="shared" ref="G179" si="42">SUM(L179)</f>
        <v>253797</v>
      </c>
      <c r="H179" s="193">
        <f t="shared" ref="H179" si="43">SUM(M179)</f>
        <v>253796.81000000003</v>
      </c>
      <c r="I179" s="345">
        <f t="shared" si="37"/>
        <v>99.999925137018963</v>
      </c>
      <c r="J179" s="49">
        <f>SUM(J178)</f>
        <v>16845</v>
      </c>
      <c r="K179" s="49">
        <f t="shared" ref="K179:M179" si="44">SUM(K178)</f>
        <v>253797</v>
      </c>
      <c r="L179" s="49">
        <f t="shared" si="44"/>
        <v>253797</v>
      </c>
      <c r="M179" s="49">
        <f t="shared" si="44"/>
        <v>253796.81000000003</v>
      </c>
      <c r="N179" s="58">
        <f t="shared" ref="N179" si="45">SUM(M179/L179)*100</f>
        <v>99.999925137018963</v>
      </c>
      <c r="O179" s="305"/>
      <c r="P179" s="305"/>
      <c r="Q179" s="307"/>
      <c r="R179" s="307"/>
      <c r="S179" s="308"/>
      <c r="T179" s="308"/>
      <c r="U179" s="308"/>
      <c r="V179" s="30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</row>
    <row r="180" spans="1:83" ht="15.95" customHeight="1" x14ac:dyDescent="0.25">
      <c r="A180" s="21"/>
      <c r="B180" s="69"/>
      <c r="C180" s="69"/>
      <c r="D180" s="69"/>
      <c r="E180" s="7"/>
      <c r="F180" s="7"/>
      <c r="G180" s="7"/>
      <c r="H180" s="194"/>
      <c r="I180" s="363"/>
      <c r="J180" s="49"/>
      <c r="K180" s="49"/>
      <c r="L180" s="49"/>
      <c r="M180" s="49"/>
      <c r="N180" s="9"/>
      <c r="O180" s="305"/>
      <c r="P180" s="305"/>
      <c r="Q180" s="307"/>
      <c r="R180" s="307"/>
      <c r="S180" s="308"/>
      <c r="T180" s="308"/>
      <c r="U180" s="308"/>
      <c r="V180" s="30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</row>
    <row r="181" spans="1:83" s="128" customFormat="1" ht="15" customHeight="1" x14ac:dyDescent="0.25">
      <c r="A181" s="18"/>
      <c r="B181" s="89"/>
      <c r="C181" s="89"/>
      <c r="D181" s="21" t="s">
        <v>259</v>
      </c>
      <c r="E181" s="7"/>
      <c r="F181" s="7"/>
      <c r="G181" s="7"/>
      <c r="H181" s="50"/>
      <c r="I181" s="7"/>
      <c r="J181" s="18"/>
      <c r="K181" s="18"/>
      <c r="L181" s="18"/>
      <c r="M181" s="18"/>
      <c r="N181" s="18"/>
      <c r="O181" s="307"/>
      <c r="P181" s="307"/>
      <c r="Q181" s="307"/>
      <c r="R181" s="307"/>
      <c r="S181" s="307"/>
      <c r="T181" s="307"/>
      <c r="U181" s="307"/>
      <c r="V181" s="307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</row>
    <row r="182" spans="1:83" ht="15" customHeight="1" x14ac:dyDescent="0.25">
      <c r="A182" s="43" t="s">
        <v>646</v>
      </c>
      <c r="B182" s="84"/>
      <c r="C182" s="84"/>
      <c r="D182" s="84" t="s">
        <v>260</v>
      </c>
      <c r="E182" s="145"/>
      <c r="F182" s="145"/>
      <c r="G182" s="145"/>
      <c r="H182" s="50"/>
      <c r="I182" s="145"/>
      <c r="J182" s="18"/>
      <c r="K182" s="18"/>
      <c r="L182" s="18"/>
      <c r="M182" s="18"/>
      <c r="N182" s="18"/>
      <c r="O182" s="307"/>
      <c r="P182" s="307"/>
      <c r="Q182" s="307"/>
      <c r="R182" s="307"/>
      <c r="S182" s="307"/>
      <c r="T182" s="307"/>
      <c r="U182" s="307"/>
      <c r="V182" s="307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</row>
    <row r="183" spans="1:83" ht="15.95" customHeight="1" x14ac:dyDescent="0.2">
      <c r="A183" s="38"/>
      <c r="B183" s="85">
        <v>454001</v>
      </c>
      <c r="C183" s="57">
        <v>46</v>
      </c>
      <c r="D183" s="230" t="s">
        <v>793</v>
      </c>
      <c r="E183" s="58">
        <v>0</v>
      </c>
      <c r="F183" s="58">
        <v>27746</v>
      </c>
      <c r="G183" s="58">
        <v>27746</v>
      </c>
      <c r="H183" s="192">
        <v>27746.12</v>
      </c>
      <c r="I183" s="58">
        <f>SUM(H183/G183)*100</f>
        <v>100.00043249477402</v>
      </c>
      <c r="J183" s="18"/>
      <c r="K183" s="18"/>
      <c r="L183" s="18"/>
      <c r="M183" s="18"/>
      <c r="N183" s="18"/>
      <c r="O183" s="307"/>
      <c r="P183" s="307"/>
      <c r="Q183" s="307"/>
      <c r="R183" s="307"/>
      <c r="S183" s="307"/>
      <c r="T183" s="307"/>
      <c r="U183" s="307"/>
      <c r="V183" s="307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</row>
    <row r="184" spans="1:83" ht="15.95" customHeight="1" x14ac:dyDescent="0.2">
      <c r="A184" s="35"/>
      <c r="B184" s="75">
        <v>410</v>
      </c>
      <c r="C184" s="51">
        <v>41</v>
      </c>
      <c r="D184" s="224" t="s">
        <v>736</v>
      </c>
      <c r="E184" s="146">
        <v>3946</v>
      </c>
      <c r="F184" s="146">
        <v>3946</v>
      </c>
      <c r="G184" s="146">
        <v>3946</v>
      </c>
      <c r="H184" s="192">
        <v>0</v>
      </c>
      <c r="I184" s="58">
        <f t="shared" ref="I184:I193" si="46">SUM(H184/G184)*100</f>
        <v>0</v>
      </c>
      <c r="J184" s="18"/>
      <c r="K184" s="18"/>
      <c r="L184" s="18"/>
      <c r="M184" s="18"/>
      <c r="N184" s="18"/>
      <c r="O184" s="307"/>
      <c r="P184" s="307"/>
      <c r="Q184" s="307"/>
      <c r="R184" s="307"/>
      <c r="S184" s="307"/>
      <c r="T184" s="307"/>
      <c r="U184" s="307"/>
      <c r="V184" s="307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</row>
    <row r="185" spans="1:83" ht="15.95" customHeight="1" x14ac:dyDescent="0.2">
      <c r="A185" s="223"/>
      <c r="B185" s="236" t="s">
        <v>794</v>
      </c>
      <c r="C185" s="54">
        <v>71</v>
      </c>
      <c r="D185" s="156" t="s">
        <v>795</v>
      </c>
      <c r="E185" s="146">
        <v>0</v>
      </c>
      <c r="F185" s="146">
        <v>0</v>
      </c>
      <c r="G185" s="146">
        <v>0</v>
      </c>
      <c r="H185" s="192">
        <v>0</v>
      </c>
      <c r="I185" s="58">
        <v>0</v>
      </c>
      <c r="J185" s="18"/>
      <c r="K185" s="18"/>
      <c r="L185" s="18"/>
      <c r="M185" s="18"/>
      <c r="N185" s="18"/>
      <c r="O185" s="307"/>
      <c r="P185" s="307"/>
      <c r="Q185" s="307"/>
      <c r="R185" s="307"/>
      <c r="S185" s="307"/>
      <c r="T185" s="307"/>
      <c r="U185" s="307"/>
      <c r="V185" s="307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</row>
    <row r="186" spans="1:83" ht="15.95" customHeight="1" x14ac:dyDescent="0.2">
      <c r="A186" s="223"/>
      <c r="B186" s="236" t="s">
        <v>796</v>
      </c>
      <c r="C186" s="54">
        <v>71</v>
      </c>
      <c r="D186" s="156" t="s">
        <v>797</v>
      </c>
      <c r="E186" s="146">
        <v>0</v>
      </c>
      <c r="F186" s="146">
        <v>0</v>
      </c>
      <c r="G186" s="146">
        <v>0</v>
      </c>
      <c r="H186" s="192">
        <v>16200</v>
      </c>
      <c r="I186" s="58">
        <v>0</v>
      </c>
      <c r="J186" s="18"/>
      <c r="K186" s="18"/>
      <c r="L186" s="18"/>
      <c r="M186" s="18"/>
      <c r="N186" s="18"/>
      <c r="O186" s="307"/>
      <c r="P186" s="307"/>
      <c r="Q186" s="307"/>
      <c r="R186" s="307"/>
      <c r="S186" s="307"/>
      <c r="T186" s="307"/>
      <c r="U186" s="307"/>
      <c r="V186" s="307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</row>
    <row r="187" spans="1:83" ht="15.95" customHeight="1" x14ac:dyDescent="0.2">
      <c r="A187" s="223"/>
      <c r="B187" s="236" t="s">
        <v>788</v>
      </c>
      <c r="C187" s="226" t="s">
        <v>789</v>
      </c>
      <c r="D187" s="156" t="s">
        <v>790</v>
      </c>
      <c r="E187" s="146">
        <v>0</v>
      </c>
      <c r="F187" s="146">
        <v>60000</v>
      </c>
      <c r="G187" s="146">
        <v>60000</v>
      </c>
      <c r="H187" s="192">
        <v>60000</v>
      </c>
      <c r="I187" s="58">
        <f t="shared" si="46"/>
        <v>100</v>
      </c>
      <c r="J187" s="18"/>
      <c r="K187" s="18"/>
      <c r="L187" s="18"/>
      <c r="M187" s="18"/>
      <c r="N187" s="18"/>
      <c r="O187" s="307"/>
      <c r="P187" s="307"/>
      <c r="Q187" s="307"/>
      <c r="R187" s="307"/>
      <c r="S187" s="307"/>
      <c r="T187" s="307"/>
      <c r="U187" s="307"/>
      <c r="V187" s="307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</row>
    <row r="188" spans="1:83" ht="15.95" customHeight="1" x14ac:dyDescent="0.2">
      <c r="A188" s="223"/>
      <c r="B188" s="236" t="s">
        <v>791</v>
      </c>
      <c r="C188" s="226" t="s">
        <v>792</v>
      </c>
      <c r="D188" s="156" t="s">
        <v>1063</v>
      </c>
      <c r="E188" s="146">
        <v>0</v>
      </c>
      <c r="F188" s="146">
        <v>574</v>
      </c>
      <c r="G188" s="146">
        <v>574</v>
      </c>
      <c r="H188" s="192">
        <v>573.66</v>
      </c>
      <c r="I188" s="58">
        <f t="shared" si="46"/>
        <v>99.940766550522639</v>
      </c>
      <c r="J188" s="18"/>
      <c r="K188" s="18"/>
      <c r="L188" s="18"/>
      <c r="M188" s="18"/>
      <c r="N188" s="18"/>
      <c r="O188" s="307"/>
      <c r="P188" s="307"/>
      <c r="Q188" s="307"/>
      <c r="R188" s="307"/>
      <c r="S188" s="307"/>
      <c r="T188" s="307"/>
      <c r="U188" s="307"/>
      <c r="V188" s="307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</row>
    <row r="189" spans="1:83" ht="15.95" customHeight="1" x14ac:dyDescent="0.2">
      <c r="A189" s="223"/>
      <c r="B189" s="236">
        <v>453000</v>
      </c>
      <c r="C189" s="226" t="s">
        <v>792</v>
      </c>
      <c r="D189" s="156" t="s">
        <v>1064</v>
      </c>
      <c r="E189" s="146">
        <v>0</v>
      </c>
      <c r="F189" s="146">
        <v>0</v>
      </c>
      <c r="G189" s="342">
        <v>6155</v>
      </c>
      <c r="H189" s="338">
        <v>6154.76</v>
      </c>
      <c r="I189" s="58">
        <f t="shared" si="46"/>
        <v>99.996100731112918</v>
      </c>
      <c r="J189" s="18"/>
      <c r="K189" s="18"/>
      <c r="L189" s="18"/>
      <c r="M189" s="18"/>
      <c r="N189" s="18"/>
      <c r="O189" s="307"/>
      <c r="P189" s="307"/>
      <c r="Q189" s="307"/>
      <c r="R189" s="307"/>
      <c r="S189" s="307"/>
      <c r="T189" s="307"/>
      <c r="U189" s="307"/>
      <c r="V189" s="307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</row>
    <row r="190" spans="1:83" ht="15.95" customHeight="1" x14ac:dyDescent="0.2">
      <c r="A190" s="223"/>
      <c r="B190" s="236">
        <v>453000</v>
      </c>
      <c r="C190" s="226" t="s">
        <v>1060</v>
      </c>
      <c r="D190" s="156" t="s">
        <v>1066</v>
      </c>
      <c r="E190" s="146">
        <v>0</v>
      </c>
      <c r="F190" s="146">
        <v>0</v>
      </c>
      <c r="G190" s="342">
        <v>5118</v>
      </c>
      <c r="H190" s="338">
        <v>5118.1400000000003</v>
      </c>
      <c r="I190" s="58">
        <f t="shared" si="46"/>
        <v>100.00273544353264</v>
      </c>
      <c r="J190" s="18"/>
      <c r="K190" s="18"/>
      <c r="L190" s="18"/>
      <c r="M190" s="18"/>
      <c r="N190" s="18"/>
      <c r="O190" s="307"/>
      <c r="P190" s="307"/>
      <c r="Q190" s="307"/>
      <c r="R190" s="307"/>
      <c r="S190" s="307"/>
      <c r="T190" s="307"/>
      <c r="U190" s="307"/>
      <c r="V190" s="307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</row>
    <row r="191" spans="1:83" ht="15.95" customHeight="1" x14ac:dyDescent="0.2">
      <c r="A191" s="223"/>
      <c r="B191" s="236">
        <v>453000</v>
      </c>
      <c r="C191" s="226" t="s">
        <v>1060</v>
      </c>
      <c r="D191" s="156" t="s">
        <v>1065</v>
      </c>
      <c r="E191" s="146">
        <v>0</v>
      </c>
      <c r="F191" s="146">
        <v>0</v>
      </c>
      <c r="G191" s="342">
        <v>2121</v>
      </c>
      <c r="H191" s="338">
        <v>2121.02</v>
      </c>
      <c r="I191" s="58">
        <f t="shared" si="46"/>
        <v>100.00094295143799</v>
      </c>
      <c r="J191" s="18"/>
      <c r="K191" s="18"/>
      <c r="L191" s="18"/>
      <c r="M191" s="18"/>
      <c r="N191" s="18"/>
      <c r="O191" s="307"/>
      <c r="P191" s="307"/>
      <c r="Q191" s="307"/>
      <c r="R191" s="307"/>
      <c r="S191" s="307"/>
      <c r="T191" s="307"/>
      <c r="U191" s="307"/>
      <c r="V191" s="307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</row>
    <row r="192" spans="1:83" ht="15.95" customHeight="1" thickBot="1" x14ac:dyDescent="0.25">
      <c r="A192" s="30"/>
      <c r="B192" s="54"/>
      <c r="C192" s="54"/>
      <c r="D192" s="70" t="s">
        <v>86</v>
      </c>
      <c r="E192" s="148">
        <f>SUM(E183:E191)</f>
        <v>3946</v>
      </c>
      <c r="F192" s="148">
        <f t="shared" ref="F192:H192" si="47">SUM(F183:F191)</f>
        <v>92266</v>
      </c>
      <c r="G192" s="148">
        <f t="shared" si="47"/>
        <v>105660</v>
      </c>
      <c r="H192" s="356">
        <f t="shared" si="47"/>
        <v>117913.7</v>
      </c>
      <c r="I192" s="349">
        <f t="shared" si="46"/>
        <v>111.59729320461858</v>
      </c>
      <c r="J192" s="309">
        <f>SUM(E192)</f>
        <v>3946</v>
      </c>
      <c r="K192" s="309">
        <f t="shared" ref="K192:N192" si="48">SUM(F192)</f>
        <v>92266</v>
      </c>
      <c r="L192" s="309">
        <f t="shared" si="48"/>
        <v>105660</v>
      </c>
      <c r="M192" s="309">
        <f t="shared" si="48"/>
        <v>117913.7</v>
      </c>
      <c r="N192" s="309">
        <f t="shared" si="48"/>
        <v>111.59729320461858</v>
      </c>
      <c r="O192" s="310"/>
      <c r="P192" s="310"/>
      <c r="Q192" s="307"/>
      <c r="R192" s="307"/>
      <c r="S192" s="308"/>
      <c r="T192" s="308"/>
      <c r="U192" s="308"/>
      <c r="V192" s="30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</row>
    <row r="193" spans="1:83" ht="15.95" customHeight="1" thickBot="1" x14ac:dyDescent="0.3">
      <c r="A193" s="129" t="s">
        <v>261</v>
      </c>
      <c r="B193" s="207"/>
      <c r="C193" s="207"/>
      <c r="D193" s="208"/>
      <c r="E193" s="68">
        <f t="shared" ref="E193" si="49">SUM(J193)</f>
        <v>3946</v>
      </c>
      <c r="F193" s="68">
        <f t="shared" ref="F193" si="50">SUM(K193)</f>
        <v>92266</v>
      </c>
      <c r="G193" s="68">
        <f t="shared" ref="G193" si="51">SUM(L193)</f>
        <v>105660</v>
      </c>
      <c r="H193" s="193">
        <f t="shared" ref="H193" si="52">SUM(M193)</f>
        <v>117913.7</v>
      </c>
      <c r="I193" s="345">
        <f t="shared" si="46"/>
        <v>111.59729320461858</v>
      </c>
      <c r="J193" s="309">
        <f>SUM(J192)</f>
        <v>3946</v>
      </c>
      <c r="K193" s="309">
        <f t="shared" ref="K193:M193" si="53">SUM(K192)</f>
        <v>92266</v>
      </c>
      <c r="L193" s="309">
        <f t="shared" si="53"/>
        <v>105660</v>
      </c>
      <c r="M193" s="309">
        <f t="shared" si="53"/>
        <v>117913.7</v>
      </c>
      <c r="N193" s="58">
        <f t="shared" ref="N193" si="54">SUM(M193/L193)*100</f>
        <v>111.59729320461858</v>
      </c>
      <c r="O193" s="310"/>
      <c r="P193" s="310"/>
      <c r="Q193" s="307"/>
      <c r="R193" s="307"/>
      <c r="S193" s="308"/>
      <c r="T193" s="308"/>
      <c r="U193" s="308"/>
      <c r="V193" s="30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</row>
    <row r="194" spans="1:83" ht="15.95" customHeight="1" x14ac:dyDescent="0.25">
      <c r="A194" s="252"/>
      <c r="B194" s="80"/>
      <c r="C194" s="80"/>
      <c r="D194" s="90"/>
      <c r="E194" s="145"/>
      <c r="F194" s="145"/>
      <c r="G194" s="145"/>
      <c r="H194" s="50"/>
      <c r="I194" s="145"/>
      <c r="J194" s="18"/>
      <c r="K194" s="18"/>
      <c r="L194" s="18"/>
      <c r="M194" s="18"/>
      <c r="N194" s="18"/>
      <c r="O194" s="307"/>
      <c r="P194" s="307"/>
      <c r="Q194" s="307"/>
      <c r="R194" s="307"/>
      <c r="S194" s="307"/>
      <c r="T194" s="307"/>
      <c r="U194" s="307"/>
      <c r="V194" s="307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</row>
    <row r="195" spans="1:83" ht="15" customHeight="1" x14ac:dyDescent="0.2">
      <c r="A195" s="253" t="s">
        <v>108</v>
      </c>
      <c r="B195" s="80"/>
      <c r="C195" s="80"/>
      <c r="D195" s="90"/>
      <c r="E195" s="145"/>
      <c r="F195" s="145"/>
      <c r="G195" s="145"/>
      <c r="H195" s="50"/>
      <c r="I195" s="145"/>
      <c r="J195" s="18"/>
      <c r="K195" s="18"/>
      <c r="L195" s="18"/>
      <c r="M195" s="18"/>
      <c r="N195" s="18"/>
      <c r="O195" s="307"/>
      <c r="P195" s="307"/>
      <c r="Q195" s="307"/>
      <c r="R195" s="307"/>
      <c r="S195" s="307"/>
      <c r="T195" s="307"/>
      <c r="U195" s="307"/>
      <c r="V195" s="307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</row>
    <row r="196" spans="1:83" ht="15" customHeight="1" x14ac:dyDescent="0.2">
      <c r="A196" s="254"/>
      <c r="B196" s="92"/>
      <c r="C196" s="92"/>
      <c r="D196" s="92"/>
      <c r="E196" s="145"/>
      <c r="F196" s="145"/>
      <c r="G196" s="145"/>
      <c r="H196" s="50"/>
      <c r="I196" s="145"/>
      <c r="J196" s="18"/>
      <c r="K196" s="18"/>
      <c r="L196" s="18"/>
      <c r="M196" s="18"/>
      <c r="N196" s="18"/>
      <c r="O196" s="307"/>
      <c r="P196" s="307"/>
      <c r="Q196" s="307"/>
      <c r="R196" s="307"/>
      <c r="S196" s="307"/>
      <c r="T196" s="307"/>
      <c r="U196" s="307"/>
      <c r="V196" s="307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</row>
    <row r="197" spans="1:83" ht="15" customHeight="1" x14ac:dyDescent="0.25">
      <c r="A197" s="52"/>
      <c r="B197" s="69"/>
      <c r="C197" s="69"/>
      <c r="D197" s="69"/>
      <c r="E197" s="189"/>
      <c r="F197" s="189"/>
      <c r="G197" s="189"/>
      <c r="H197" s="331"/>
      <c r="I197" s="189"/>
      <c r="J197" s="18"/>
      <c r="K197" s="18"/>
      <c r="L197" s="18"/>
      <c r="M197" s="18"/>
      <c r="N197" s="18"/>
      <c r="O197" s="307"/>
      <c r="P197" s="307"/>
      <c r="Q197" s="307"/>
      <c r="R197" s="307"/>
      <c r="S197" s="307"/>
      <c r="T197" s="307"/>
      <c r="U197" s="307"/>
      <c r="V197" s="307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</row>
    <row r="198" spans="1:83" s="128" customFormat="1" ht="15.95" customHeight="1" thickBot="1" x14ac:dyDescent="0.3">
      <c r="B198" s="120"/>
      <c r="C198" s="120"/>
      <c r="D198" s="376" t="s">
        <v>262</v>
      </c>
      <c r="E198" s="199"/>
      <c r="F198" s="199"/>
      <c r="G198" s="199"/>
      <c r="H198" s="332"/>
      <c r="I198" s="199"/>
      <c r="J198" s="18"/>
      <c r="K198" s="18"/>
      <c r="L198" s="18"/>
      <c r="M198" s="18"/>
      <c r="N198" s="18"/>
      <c r="O198" s="307"/>
      <c r="P198" s="307"/>
      <c r="Q198" s="307"/>
      <c r="R198" s="307"/>
      <c r="S198" s="307"/>
      <c r="T198" s="307"/>
      <c r="U198" s="307"/>
      <c r="V198" s="307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</row>
    <row r="199" spans="1:83" ht="15.95" customHeight="1" thickBot="1" x14ac:dyDescent="0.3">
      <c r="A199" s="25" t="s">
        <v>180</v>
      </c>
      <c r="B199" s="86"/>
      <c r="C199" s="86"/>
      <c r="D199" s="86"/>
      <c r="E199" s="195">
        <f>SUM(E167)</f>
        <v>2816610</v>
      </c>
      <c r="F199" s="195">
        <f>SUM(F167)</f>
        <v>2991651</v>
      </c>
      <c r="G199" s="195">
        <f>SUM(G167)</f>
        <v>3005894</v>
      </c>
      <c r="H199" s="195">
        <f>SUM(H167)</f>
        <v>3094810.6400000006</v>
      </c>
      <c r="I199" s="350">
        <f t="shared" ref="I199:I202" si="55">SUM(H199/G199)*100</f>
        <v>102.95807636596635</v>
      </c>
    </row>
    <row r="200" spans="1:83" ht="15.95" customHeight="1" thickBot="1" x14ac:dyDescent="0.3">
      <c r="A200" s="24" t="s">
        <v>256</v>
      </c>
      <c r="B200" s="64"/>
      <c r="C200" s="80"/>
      <c r="D200" s="80"/>
      <c r="E200" s="195">
        <f>SUM(E179)</f>
        <v>16845</v>
      </c>
      <c r="F200" s="195">
        <f>SUM(F179)</f>
        <v>253797</v>
      </c>
      <c r="G200" s="195">
        <f>SUM(G179)</f>
        <v>253797</v>
      </c>
      <c r="H200" s="195">
        <f>SUM(H179)</f>
        <v>253796.81000000003</v>
      </c>
      <c r="I200" s="352">
        <f t="shared" si="55"/>
        <v>99.999925137018963</v>
      </c>
    </row>
    <row r="201" spans="1:83" ht="15" customHeight="1" thickBot="1" x14ac:dyDescent="0.3">
      <c r="A201" s="25" t="s">
        <v>259</v>
      </c>
      <c r="B201" s="87"/>
      <c r="C201" s="86"/>
      <c r="D201" s="86"/>
      <c r="E201" s="195">
        <f>SUM(E193)</f>
        <v>3946</v>
      </c>
      <c r="F201" s="195">
        <f>SUM(F193)</f>
        <v>92266</v>
      </c>
      <c r="G201" s="195">
        <f>SUM(G193)</f>
        <v>105660</v>
      </c>
      <c r="H201" s="195">
        <f>SUM(H193)</f>
        <v>117913.7</v>
      </c>
      <c r="I201" s="351">
        <f t="shared" si="55"/>
        <v>111.59729320461858</v>
      </c>
    </row>
    <row r="202" spans="1:83" s="16" customFormat="1" ht="15.95" customHeight="1" thickBot="1" x14ac:dyDescent="0.3">
      <c r="A202" s="20" t="s">
        <v>389</v>
      </c>
      <c r="B202" s="83"/>
      <c r="C202" s="67"/>
      <c r="D202" s="67"/>
      <c r="E202" s="193">
        <f t="shared" ref="E202:H202" si="56">SUM(E199:E201)</f>
        <v>2837401</v>
      </c>
      <c r="F202" s="193">
        <f t="shared" si="56"/>
        <v>3337714</v>
      </c>
      <c r="G202" s="193">
        <f t="shared" si="56"/>
        <v>3365351</v>
      </c>
      <c r="H202" s="193">
        <f t="shared" si="56"/>
        <v>3466521.1500000008</v>
      </c>
      <c r="I202" s="345">
        <f t="shared" si="55"/>
        <v>103.00622877078797</v>
      </c>
    </row>
    <row r="203" spans="1:83" x14ac:dyDescent="0.2">
      <c r="G203" s="49"/>
      <c r="H203" s="49"/>
    </row>
    <row r="204" spans="1:83" x14ac:dyDescent="0.2">
      <c r="G204" s="49"/>
      <c r="H204" s="49"/>
    </row>
    <row r="205" spans="1:83" x14ac:dyDescent="0.2">
      <c r="E205" s="131"/>
      <c r="F205" s="131"/>
      <c r="H205" s="131"/>
      <c r="I205" s="131"/>
    </row>
    <row r="209" spans="4:9" x14ac:dyDescent="0.2">
      <c r="G209" s="210"/>
      <c r="H209" s="210"/>
      <c r="I209" s="210"/>
    </row>
    <row r="211" spans="4:9" x14ac:dyDescent="0.2">
      <c r="D211" s="55"/>
      <c r="E211" s="55"/>
      <c r="F211" s="55"/>
      <c r="G211" s="209"/>
      <c r="H211" s="209"/>
      <c r="I211" s="209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Výdavky 1-12-2019</vt:lpstr>
      <vt:lpstr>Príjmy 1-12-2019</vt:lpstr>
      <vt:lpstr>Hárok1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2020-06-08T06:08:26Z</cp:lastPrinted>
  <dcterms:created xsi:type="dcterms:W3CDTF">1997-01-24T11:07:25Z</dcterms:created>
  <dcterms:modified xsi:type="dcterms:W3CDTF">2020-06-08T06:13:09Z</dcterms:modified>
</cp:coreProperties>
</file>