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ozpočet 2022-2024\"/>
    </mc:Choice>
  </mc:AlternateContent>
  <bookViews>
    <workbookView xWindow="0" yWindow="0" windowWidth="19200" windowHeight="6770" tabRatio="601"/>
  </bookViews>
  <sheets>
    <sheet name="Výdavky 1-9 2021" sheetId="9" r:id="rId1"/>
    <sheet name="Príjmy 1-9 2021" sheetId="8" r:id="rId2"/>
  </sheets>
  <calcPr calcId="152511" calcOnSave="0"/>
</workbook>
</file>

<file path=xl/calcChain.xml><?xml version="1.0" encoding="utf-8"?>
<calcChain xmlns="http://schemas.openxmlformats.org/spreadsheetml/2006/main">
  <c r="J639" i="9" l="1"/>
  <c r="I13" i="9" l="1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5" i="9"/>
  <c r="I56" i="9"/>
  <c r="I57" i="9"/>
  <c r="I58" i="9"/>
  <c r="I59" i="9"/>
  <c r="I60" i="9"/>
  <c r="I61" i="9"/>
  <c r="I62" i="9"/>
  <c r="I63" i="9"/>
  <c r="I64" i="9"/>
  <c r="I65" i="9"/>
  <c r="I66" i="9"/>
  <c r="I68" i="9"/>
  <c r="I69" i="9"/>
  <c r="I70" i="9"/>
  <c r="I71" i="9"/>
  <c r="I72" i="9"/>
  <c r="I73" i="9"/>
  <c r="I74" i="9"/>
  <c r="I75" i="9"/>
  <c r="I78" i="9"/>
  <c r="I79" i="9"/>
  <c r="I83" i="9"/>
  <c r="I84" i="9"/>
  <c r="I85" i="9"/>
  <c r="I87" i="9"/>
  <c r="I88" i="9"/>
  <c r="I89" i="9"/>
  <c r="I93" i="9"/>
  <c r="I94" i="9"/>
  <c r="I95" i="9"/>
  <c r="I96" i="9"/>
  <c r="I97" i="9"/>
  <c r="I98" i="9"/>
  <c r="I99" i="9"/>
  <c r="I100" i="9"/>
  <c r="I101" i="9"/>
  <c r="I102" i="9"/>
  <c r="I105" i="9"/>
  <c r="I106" i="9"/>
  <c r="I107" i="9"/>
  <c r="I112" i="9"/>
  <c r="I113" i="9"/>
  <c r="I114" i="9"/>
  <c r="I115" i="9"/>
  <c r="I116" i="9"/>
  <c r="I117" i="9"/>
  <c r="I118" i="9"/>
  <c r="I123" i="9"/>
  <c r="I124" i="9"/>
  <c r="I125" i="9"/>
  <c r="I136" i="9"/>
  <c r="I137" i="9"/>
  <c r="I138" i="9"/>
  <c r="I139" i="9"/>
  <c r="I140" i="9"/>
  <c r="I141" i="9"/>
  <c r="I142" i="9"/>
  <c r="I144" i="9"/>
  <c r="I145" i="9"/>
  <c r="I146" i="9"/>
  <c r="I147" i="9"/>
  <c r="I148" i="9"/>
  <c r="I149" i="9"/>
  <c r="I156" i="9"/>
  <c r="I157" i="9"/>
  <c r="I158" i="9"/>
  <c r="I159" i="9"/>
  <c r="I160" i="9"/>
  <c r="I161" i="9"/>
  <c r="I163" i="9"/>
  <c r="I164" i="9"/>
  <c r="I165" i="9"/>
  <c r="I166" i="9"/>
  <c r="I167" i="9"/>
  <c r="I169" i="9"/>
  <c r="I170" i="9"/>
  <c r="I171" i="9"/>
  <c r="I183" i="9"/>
  <c r="I184" i="9"/>
  <c r="I185" i="9"/>
  <c r="I186" i="9"/>
  <c r="I187" i="9"/>
  <c r="I188" i="9"/>
  <c r="I189" i="9"/>
  <c r="I202" i="9"/>
  <c r="I203" i="9"/>
  <c r="I204" i="9"/>
  <c r="I210" i="9"/>
  <c r="I211" i="9"/>
  <c r="I212" i="9"/>
  <c r="I213" i="9"/>
  <c r="I214" i="9"/>
  <c r="I215" i="9"/>
  <c r="I216" i="9"/>
  <c r="I217" i="9"/>
  <c r="I218" i="9"/>
  <c r="I219" i="9"/>
  <c r="I222" i="9"/>
  <c r="I223" i="9"/>
  <c r="I224" i="9"/>
  <c r="I225" i="9"/>
  <c r="I226" i="9"/>
  <c r="I227" i="9"/>
  <c r="I228" i="9"/>
  <c r="I230" i="9"/>
  <c r="I235" i="9"/>
  <c r="I236" i="9"/>
  <c r="I237" i="9"/>
  <c r="I238" i="9"/>
  <c r="I239" i="9"/>
  <c r="I244" i="9"/>
  <c r="I245" i="9"/>
  <c r="I250" i="9"/>
  <c r="I251" i="9"/>
  <c r="I252" i="9"/>
  <c r="I253" i="9"/>
  <c r="I254" i="9"/>
  <c r="I255" i="9"/>
  <c r="I256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70" i="9"/>
  <c r="I271" i="9"/>
  <c r="I272" i="9"/>
  <c r="I273" i="9"/>
  <c r="I274" i="9"/>
  <c r="I280" i="9"/>
  <c r="I281" i="9"/>
  <c r="I282" i="9"/>
  <c r="I284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1" i="9"/>
  <c r="I312" i="9"/>
  <c r="I313" i="9"/>
  <c r="I314" i="9"/>
  <c r="I315" i="9"/>
  <c r="I316" i="9"/>
  <c r="I317" i="9"/>
  <c r="I318" i="9"/>
  <c r="I319" i="9"/>
  <c r="I320" i="9"/>
  <c r="I323" i="9"/>
  <c r="I324" i="9"/>
  <c r="I325" i="9"/>
  <c r="I326" i="9"/>
  <c r="I327" i="9"/>
  <c r="I328" i="9"/>
  <c r="I329" i="9"/>
  <c r="I332" i="9"/>
  <c r="I336" i="9"/>
  <c r="I337" i="9"/>
  <c r="I338" i="9"/>
  <c r="I339" i="9"/>
  <c r="I345" i="9"/>
  <c r="I347" i="9"/>
  <c r="I348" i="9"/>
  <c r="I349" i="9"/>
  <c r="I350" i="9"/>
  <c r="I351" i="9"/>
  <c r="I357" i="9"/>
  <c r="I358" i="9"/>
  <c r="I359" i="9"/>
  <c r="I377" i="9"/>
  <c r="I381" i="9"/>
  <c r="I382" i="9"/>
  <c r="I383" i="9"/>
  <c r="I388" i="9"/>
  <c r="I389" i="9"/>
  <c r="I390" i="9"/>
  <c r="I404" i="9"/>
  <c r="I405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2" i="9"/>
  <c r="I423" i="9"/>
  <c r="I424" i="9"/>
  <c r="I425" i="9"/>
  <c r="I426" i="9"/>
  <c r="I428" i="9"/>
  <c r="I435" i="9"/>
  <c r="I436" i="9"/>
  <c r="I437" i="9"/>
  <c r="I439" i="9"/>
  <c r="I440" i="9"/>
  <c r="I441" i="9"/>
  <c r="I442" i="9"/>
  <c r="I443" i="9"/>
  <c r="I445" i="9"/>
  <c r="I446" i="9"/>
  <c r="I447" i="9"/>
  <c r="I448" i="9"/>
  <c r="I449" i="9"/>
  <c r="I450" i="9"/>
  <c r="I451" i="9"/>
  <c r="I452" i="9"/>
  <c r="I453" i="9"/>
  <c r="I454" i="9"/>
  <c r="I457" i="9"/>
  <c r="I464" i="9"/>
  <c r="I465" i="9"/>
  <c r="I466" i="9"/>
  <c r="I471" i="9"/>
  <c r="I472" i="9"/>
  <c r="I473" i="9"/>
  <c r="I474" i="9"/>
  <c r="I479" i="9"/>
  <c r="I480" i="9"/>
  <c r="I481" i="9"/>
  <c r="I482" i="9"/>
  <c r="I487" i="9"/>
  <c r="I492" i="9"/>
  <c r="I496" i="9"/>
  <c r="I497" i="9"/>
  <c r="I498" i="9"/>
  <c r="I499" i="9"/>
  <c r="I502" i="9"/>
  <c r="I503" i="9"/>
  <c r="I505" i="9"/>
  <c r="I510" i="9"/>
  <c r="I514" i="9"/>
  <c r="I515" i="9"/>
  <c r="I516" i="9"/>
  <c r="I517" i="9"/>
  <c r="I518" i="9"/>
  <c r="I519" i="9"/>
  <c r="I520" i="9"/>
  <c r="I522" i="9"/>
  <c r="I523" i="9"/>
  <c r="I530" i="9"/>
  <c r="I531" i="9"/>
  <c r="I533" i="9"/>
  <c r="I539" i="9"/>
  <c r="I540" i="9"/>
  <c r="I543" i="9"/>
  <c r="I548" i="9"/>
  <c r="I553" i="9"/>
  <c r="I554" i="9"/>
  <c r="I555" i="9"/>
  <c r="I556" i="9"/>
  <c r="I560" i="9"/>
  <c r="I564" i="9"/>
  <c r="I567" i="9"/>
  <c r="I569" i="9"/>
  <c r="I582" i="9"/>
  <c r="I583" i="9"/>
  <c r="I584" i="9"/>
  <c r="I585" i="9"/>
  <c r="I587" i="9"/>
  <c r="I613" i="9"/>
  <c r="I616" i="9"/>
  <c r="I617" i="9"/>
  <c r="I618" i="9"/>
  <c r="I620" i="9"/>
  <c r="I621" i="9"/>
  <c r="I625" i="9"/>
  <c r="I629" i="9"/>
  <c r="I630" i="9"/>
  <c r="I633" i="9"/>
  <c r="I634" i="9"/>
  <c r="I636" i="9"/>
  <c r="I647" i="9"/>
  <c r="I648" i="9"/>
  <c r="I649" i="9"/>
  <c r="I650" i="9"/>
  <c r="I651" i="9"/>
  <c r="I652" i="9"/>
  <c r="I653" i="9"/>
  <c r="I659" i="9"/>
  <c r="I660" i="9"/>
  <c r="I661" i="9"/>
  <c r="I664" i="9"/>
  <c r="I665" i="9"/>
  <c r="I666" i="9"/>
  <c r="I12" i="9"/>
  <c r="H45" i="8" l="1"/>
  <c r="H46" i="8"/>
  <c r="H47" i="8"/>
  <c r="H48" i="8"/>
  <c r="H49" i="8"/>
  <c r="H50" i="8"/>
  <c r="H51" i="8"/>
  <c r="H52" i="8"/>
  <c r="H53" i="8"/>
  <c r="H54" i="8"/>
  <c r="H55" i="8"/>
  <c r="H57" i="8"/>
  <c r="H58" i="8"/>
  <c r="H59" i="8"/>
  <c r="H60" i="8"/>
  <c r="H61" i="8"/>
  <c r="H62" i="8"/>
  <c r="H63" i="8"/>
  <c r="H65" i="8"/>
  <c r="H69" i="8"/>
  <c r="H72" i="8"/>
  <c r="H73" i="8"/>
  <c r="H74" i="8"/>
  <c r="H75" i="8"/>
  <c r="H76" i="8"/>
  <c r="H77" i="8"/>
  <c r="H78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6" i="8"/>
  <c r="H100" i="8"/>
  <c r="H106" i="8"/>
  <c r="H107" i="8"/>
  <c r="H108" i="8"/>
  <c r="H109" i="8"/>
  <c r="H110" i="8"/>
  <c r="H112" i="8"/>
  <c r="H113" i="8"/>
  <c r="H119" i="8"/>
  <c r="H120" i="8"/>
  <c r="H121" i="8"/>
  <c r="H122" i="8"/>
  <c r="H123" i="8"/>
  <c r="H126" i="8"/>
  <c r="H129" i="8"/>
  <c r="H130" i="8"/>
  <c r="H131" i="8"/>
  <c r="H132" i="8"/>
  <c r="H133" i="8"/>
  <c r="H134" i="8"/>
  <c r="H136" i="8"/>
  <c r="H138" i="8"/>
  <c r="H139" i="8"/>
  <c r="H140" i="8"/>
  <c r="H141" i="8"/>
  <c r="H142" i="8"/>
  <c r="H143" i="8"/>
  <c r="H144" i="8"/>
  <c r="H145" i="8"/>
  <c r="H146" i="8"/>
  <c r="H147" i="8"/>
  <c r="H150" i="8"/>
  <c r="H151" i="8"/>
  <c r="H152" i="8"/>
  <c r="H154" i="8"/>
  <c r="H155" i="8"/>
  <c r="H156" i="8"/>
  <c r="H157" i="8"/>
  <c r="H158" i="8"/>
  <c r="H160" i="8"/>
  <c r="H161" i="8"/>
  <c r="H170" i="8"/>
  <c r="H172" i="8"/>
  <c r="H173" i="8"/>
  <c r="H174" i="8"/>
  <c r="H178" i="8"/>
  <c r="H184" i="8"/>
  <c r="H185" i="8"/>
  <c r="H188" i="8"/>
  <c r="H189" i="8"/>
  <c r="H190" i="8"/>
  <c r="H201" i="8"/>
  <c r="H202" i="8"/>
  <c r="H204" i="8"/>
  <c r="H205" i="8"/>
  <c r="H211" i="8"/>
  <c r="H212" i="8"/>
  <c r="H213" i="8"/>
  <c r="H214" i="8"/>
  <c r="H30" i="8"/>
  <c r="H31" i="8"/>
  <c r="H32" i="8"/>
  <c r="H34" i="8"/>
  <c r="H35" i="8"/>
  <c r="H37" i="8"/>
  <c r="H38" i="8"/>
  <c r="H39" i="8"/>
  <c r="H40" i="8"/>
  <c r="H41" i="8"/>
  <c r="H28" i="8"/>
  <c r="H27" i="8"/>
  <c r="F173" i="8" l="1"/>
  <c r="G173" i="8"/>
  <c r="I173" i="8"/>
  <c r="F136" i="8"/>
  <c r="G136" i="8"/>
  <c r="I136" i="8"/>
  <c r="F126" i="8"/>
  <c r="G126" i="8"/>
  <c r="I126" i="8"/>
  <c r="I115" i="8"/>
  <c r="I116" i="8"/>
  <c r="F113" i="8"/>
  <c r="G113" i="8"/>
  <c r="I113" i="8"/>
  <c r="F110" i="8"/>
  <c r="G110" i="8"/>
  <c r="I110" i="8"/>
  <c r="F78" i="8"/>
  <c r="G78" i="8"/>
  <c r="I78" i="8"/>
  <c r="F69" i="8"/>
  <c r="G69" i="8"/>
  <c r="I69" i="8"/>
  <c r="F41" i="8"/>
  <c r="G41" i="8"/>
  <c r="I41" i="8"/>
  <c r="F32" i="8"/>
  <c r="G32" i="8"/>
  <c r="I32" i="8"/>
  <c r="F28" i="8"/>
  <c r="G28" i="8"/>
  <c r="I28" i="8"/>
  <c r="H639" i="9" l="1"/>
  <c r="G568" i="9"/>
  <c r="H568" i="9"/>
  <c r="I568" i="9" s="1"/>
  <c r="J568" i="9"/>
  <c r="G562" i="9"/>
  <c r="H562" i="9"/>
  <c r="I562" i="9" s="1"/>
  <c r="J562" i="9"/>
  <c r="G557" i="9"/>
  <c r="H557" i="9"/>
  <c r="J557" i="9"/>
  <c r="G549" i="9"/>
  <c r="H549" i="9"/>
  <c r="J549" i="9"/>
  <c r="G544" i="9"/>
  <c r="H544" i="9"/>
  <c r="I544" i="9" s="1"/>
  <c r="J544" i="9"/>
  <c r="G541" i="9"/>
  <c r="H541" i="9"/>
  <c r="I541" i="9" s="1"/>
  <c r="J541" i="9"/>
  <c r="G537" i="9"/>
  <c r="H537" i="9"/>
  <c r="J537" i="9"/>
  <c r="G513" i="9"/>
  <c r="H513" i="9"/>
  <c r="J513" i="9"/>
  <c r="G507" i="9"/>
  <c r="H507" i="9"/>
  <c r="I507" i="9" s="1"/>
  <c r="J507" i="9"/>
  <c r="G483" i="9"/>
  <c r="H483" i="9"/>
  <c r="I483" i="9" s="1"/>
  <c r="J483" i="9"/>
  <c r="G475" i="9"/>
  <c r="H475" i="9"/>
  <c r="J475" i="9"/>
  <c r="G467" i="9"/>
  <c r="H467" i="9"/>
  <c r="J467" i="9"/>
  <c r="G460" i="9"/>
  <c r="H460" i="9"/>
  <c r="I460" i="9" s="1"/>
  <c r="J460" i="9"/>
  <c r="G431" i="9"/>
  <c r="H431" i="9"/>
  <c r="I431" i="9" s="1"/>
  <c r="J431" i="9"/>
  <c r="G400" i="9"/>
  <c r="H400" i="9"/>
  <c r="J400" i="9"/>
  <c r="G384" i="9"/>
  <c r="H384" i="9"/>
  <c r="J384" i="9"/>
  <c r="G380" i="9"/>
  <c r="H380" i="9"/>
  <c r="I380" i="9" s="1"/>
  <c r="J380" i="9"/>
  <c r="G285" i="9"/>
  <c r="H285" i="9"/>
  <c r="I285" i="9" s="1"/>
  <c r="J285" i="9"/>
  <c r="G276" i="9"/>
  <c r="H276" i="9"/>
  <c r="J276" i="9"/>
  <c r="G246" i="9"/>
  <c r="I246" i="9" s="1"/>
  <c r="J246" i="9"/>
  <c r="G240" i="9"/>
  <c r="H240" i="9"/>
  <c r="I240" i="9" s="1"/>
  <c r="J240" i="9"/>
  <c r="G231" i="9"/>
  <c r="H231" i="9"/>
  <c r="J231" i="9"/>
  <c r="G206" i="9"/>
  <c r="H206" i="9"/>
  <c r="J206" i="9"/>
  <c r="G180" i="9"/>
  <c r="H180" i="9"/>
  <c r="I180" i="9" s="1"/>
  <c r="J180" i="9"/>
  <c r="G153" i="9"/>
  <c r="H153" i="9"/>
  <c r="I153" i="9" s="1"/>
  <c r="J153" i="9"/>
  <c r="G133" i="9"/>
  <c r="H133" i="9"/>
  <c r="J133" i="9"/>
  <c r="G119" i="9"/>
  <c r="H119" i="9"/>
  <c r="J119" i="9"/>
  <c r="G108" i="9"/>
  <c r="I108" i="9" s="1"/>
  <c r="J108" i="9"/>
  <c r="G103" i="9"/>
  <c r="H103" i="9"/>
  <c r="J103" i="9"/>
  <c r="G90" i="9"/>
  <c r="H90" i="9"/>
  <c r="J90" i="9"/>
  <c r="G80" i="9"/>
  <c r="H80" i="9"/>
  <c r="I80" i="9" s="1"/>
  <c r="J80" i="9"/>
  <c r="G76" i="9"/>
  <c r="H76" i="9"/>
  <c r="I76" i="9" s="1"/>
  <c r="J76" i="9"/>
  <c r="I103" i="9" l="1"/>
  <c r="I133" i="9"/>
  <c r="I231" i="9"/>
  <c r="I276" i="9"/>
  <c r="I400" i="9"/>
  <c r="I475" i="9"/>
  <c r="I537" i="9"/>
  <c r="I557" i="9"/>
  <c r="I90" i="9"/>
  <c r="I119" i="9"/>
  <c r="I206" i="9"/>
  <c r="I384" i="9"/>
  <c r="I467" i="9"/>
  <c r="I513" i="9"/>
  <c r="I549" i="9"/>
  <c r="I639" i="9"/>
  <c r="G662" i="9"/>
  <c r="G667" i="9"/>
  <c r="F204" i="8"/>
  <c r="F184" i="8"/>
  <c r="G654" i="9"/>
  <c r="G655" i="9" s="1"/>
  <c r="G639" i="9"/>
  <c r="G640" i="9" s="1"/>
  <c r="J667" i="9"/>
  <c r="H667" i="9"/>
  <c r="I214" i="8"/>
  <c r="G214" i="8"/>
  <c r="I204" i="8"/>
  <c r="I205" i="8" s="1"/>
  <c r="G204" i="8"/>
  <c r="G205" i="8" s="1"/>
  <c r="I184" i="8"/>
  <c r="I185" i="8" s="1"/>
  <c r="G184" i="8"/>
  <c r="G185" i="8" s="1"/>
  <c r="J662" i="9"/>
  <c r="H662" i="9"/>
  <c r="I662" i="9" s="1"/>
  <c r="H655" i="9"/>
  <c r="I655" i="9" s="1"/>
  <c r="J654" i="9"/>
  <c r="J655" i="9" s="1"/>
  <c r="H654" i="9"/>
  <c r="I654" i="9" s="1"/>
  <c r="J640" i="9"/>
  <c r="H640" i="9"/>
  <c r="I640" i="9" l="1"/>
  <c r="I667" i="9"/>
  <c r="G669" i="9"/>
  <c r="F213" i="8"/>
  <c r="F212" i="8"/>
  <c r="F116" i="8"/>
  <c r="E213" i="8"/>
  <c r="E204" i="8"/>
  <c r="E184" i="8"/>
  <c r="E211" i="8"/>
  <c r="E173" i="8"/>
  <c r="E136" i="8"/>
  <c r="E126" i="8"/>
  <c r="E116" i="8"/>
  <c r="E113" i="8"/>
  <c r="E110" i="8"/>
  <c r="E78" i="8"/>
  <c r="E69" i="8"/>
  <c r="E41" i="8"/>
  <c r="E32" i="8"/>
  <c r="E28" i="8"/>
  <c r="F214" i="8" l="1"/>
  <c r="E214" i="8"/>
  <c r="F654" i="9" l="1"/>
  <c r="F568" i="9"/>
  <c r="F562" i="9"/>
  <c r="F557" i="9"/>
  <c r="F549" i="9"/>
  <c r="F544" i="9"/>
  <c r="F541" i="9"/>
  <c r="F537" i="9"/>
  <c r="F513" i="9"/>
  <c r="F507" i="9"/>
  <c r="F483" i="9"/>
  <c r="F475" i="9"/>
  <c r="F467" i="9"/>
  <c r="F460" i="9"/>
  <c r="F431" i="9"/>
  <c r="F400" i="9"/>
  <c r="F384" i="9"/>
  <c r="F380" i="9"/>
  <c r="F285" i="9"/>
  <c r="F276" i="9"/>
  <c r="F246" i="9"/>
  <c r="F240" i="9"/>
  <c r="F231" i="9"/>
  <c r="F206" i="9"/>
  <c r="F180" i="9"/>
  <c r="F153" i="9"/>
  <c r="F133" i="9"/>
  <c r="F119" i="9"/>
  <c r="F108" i="9"/>
  <c r="F103" i="9"/>
  <c r="F90" i="9"/>
  <c r="F80" i="9"/>
  <c r="F76" i="9"/>
  <c r="F669" i="9" l="1"/>
  <c r="M108" i="9" l="1"/>
  <c r="O108" i="9"/>
  <c r="P108" i="9"/>
  <c r="L108" i="9"/>
  <c r="N108" i="9"/>
  <c r="L204" i="8"/>
  <c r="L205" i="8" s="1"/>
  <c r="M204" i="8"/>
  <c r="M205" i="8" s="1"/>
  <c r="N204" i="8"/>
  <c r="N205" i="8" s="1"/>
  <c r="O204" i="8"/>
  <c r="O205" i="8" s="1"/>
  <c r="K204" i="8"/>
  <c r="K205" i="8" s="1"/>
  <c r="M173" i="8"/>
  <c r="N173" i="8"/>
  <c r="O173" i="8"/>
  <c r="M136" i="8"/>
  <c r="N136" i="8"/>
  <c r="O136" i="8"/>
  <c r="M126" i="8"/>
  <c r="N126" i="8"/>
  <c r="O126" i="8"/>
  <c r="M116" i="8"/>
  <c r="N116" i="8"/>
  <c r="O116" i="8"/>
  <c r="M113" i="8"/>
  <c r="N113" i="8"/>
  <c r="O113" i="8"/>
  <c r="M110" i="8"/>
  <c r="N110" i="8"/>
  <c r="O110" i="8"/>
  <c r="M78" i="8"/>
  <c r="N78" i="8"/>
  <c r="O78" i="8"/>
  <c r="M69" i="8"/>
  <c r="N69" i="8"/>
  <c r="O69" i="8"/>
  <c r="M41" i="8"/>
  <c r="N41" i="8"/>
  <c r="O41" i="8"/>
  <c r="N28" i="8"/>
  <c r="O28" i="8"/>
  <c r="O639" i="9" l="1"/>
  <c r="O640" i="9" s="1"/>
  <c r="P639" i="9"/>
  <c r="P640" i="9" s="1"/>
  <c r="O184" i="8" l="1"/>
  <c r="O185" i="8" s="1"/>
  <c r="N184" i="8"/>
  <c r="N185" i="8" s="1"/>
  <c r="P654" i="9"/>
  <c r="P655" i="9" s="1"/>
  <c r="O654" i="9"/>
  <c r="O655" i="9" s="1"/>
  <c r="P568" i="9"/>
  <c r="O568" i="9"/>
  <c r="P562" i="9"/>
  <c r="O562" i="9"/>
  <c r="P557" i="9"/>
  <c r="O557" i="9"/>
  <c r="P549" i="9"/>
  <c r="O549" i="9"/>
  <c r="P544" i="9"/>
  <c r="O544" i="9"/>
  <c r="P541" i="9"/>
  <c r="O541" i="9"/>
  <c r="P537" i="9"/>
  <c r="O537" i="9"/>
  <c r="P513" i="9"/>
  <c r="O513" i="9"/>
  <c r="P507" i="9"/>
  <c r="O507" i="9"/>
  <c r="P483" i="9"/>
  <c r="O483" i="9"/>
  <c r="P475" i="9"/>
  <c r="O475" i="9"/>
  <c r="P467" i="9"/>
  <c r="O467" i="9"/>
  <c r="P460" i="9"/>
  <c r="O460" i="9"/>
  <c r="P431" i="9"/>
  <c r="O431" i="9"/>
  <c r="P400" i="9"/>
  <c r="O400" i="9"/>
  <c r="P384" i="9"/>
  <c r="O384" i="9"/>
  <c r="P380" i="9"/>
  <c r="O380" i="9"/>
  <c r="P285" i="9"/>
  <c r="O285" i="9"/>
  <c r="P276" i="9"/>
  <c r="O276" i="9"/>
  <c r="P246" i="9"/>
  <c r="O246" i="9"/>
  <c r="P240" i="9"/>
  <c r="O240" i="9"/>
  <c r="P231" i="9"/>
  <c r="O231" i="9"/>
  <c r="P206" i="9"/>
  <c r="O206" i="9"/>
  <c r="P180" i="9"/>
  <c r="O180" i="9"/>
  <c r="P153" i="9"/>
  <c r="O153" i="9"/>
  <c r="P133" i="9"/>
  <c r="O133" i="9"/>
  <c r="P119" i="9"/>
  <c r="O119" i="9"/>
  <c r="P103" i="9"/>
  <c r="O103" i="9"/>
  <c r="P90" i="9"/>
  <c r="O90" i="9"/>
  <c r="P80" i="9"/>
  <c r="O80" i="9"/>
  <c r="P76" i="9"/>
  <c r="O76" i="9"/>
  <c r="O569" i="9" l="1"/>
  <c r="P569" i="9"/>
  <c r="K136" i="8"/>
  <c r="M184" i="8" l="1"/>
  <c r="M185" i="8" s="1"/>
  <c r="L184" i="8"/>
  <c r="L185" i="8" s="1"/>
  <c r="L173" i="8"/>
  <c r="L136" i="8"/>
  <c r="L126" i="8"/>
  <c r="L116" i="8"/>
  <c r="L113" i="8"/>
  <c r="L110" i="8"/>
  <c r="L78" i="8"/>
  <c r="L69" i="8"/>
  <c r="L41" i="8"/>
  <c r="K184" i="8" l="1"/>
  <c r="K185" i="8" s="1"/>
  <c r="K173" i="8"/>
  <c r="K126" i="8"/>
  <c r="K116" i="8"/>
  <c r="K113" i="8"/>
  <c r="K110" i="8"/>
  <c r="K78" i="8"/>
  <c r="K69" i="8"/>
  <c r="K41" i="8"/>
  <c r="O32" i="8"/>
  <c r="O174" i="8" s="1"/>
  <c r="N32" i="8"/>
  <c r="N174" i="8" s="1"/>
  <c r="M32" i="8"/>
  <c r="L32" i="8"/>
  <c r="K32" i="8"/>
  <c r="M28" i="8"/>
  <c r="K28" i="8"/>
  <c r="M174" i="8" l="1"/>
  <c r="K174" i="8"/>
  <c r="L28" i="8"/>
  <c r="L174" i="8" s="1"/>
  <c r="L206" i="9" l="1"/>
  <c r="N206" i="9"/>
  <c r="M206" i="9" l="1"/>
  <c r="L654" i="9" l="1"/>
  <c r="L655" i="9" s="1"/>
  <c r="M654" i="9"/>
  <c r="M655" i="9" s="1"/>
  <c r="N654" i="9"/>
  <c r="N655" i="9" s="1"/>
  <c r="L639" i="9"/>
  <c r="L640" i="9" s="1"/>
  <c r="M639" i="9"/>
  <c r="M640" i="9" s="1"/>
  <c r="L568" i="9"/>
  <c r="M568" i="9"/>
  <c r="N568" i="9"/>
  <c r="L562" i="9"/>
  <c r="M562" i="9"/>
  <c r="N562" i="9"/>
  <c r="L557" i="9"/>
  <c r="M557" i="9"/>
  <c r="N557" i="9"/>
  <c r="L549" i="9"/>
  <c r="M549" i="9"/>
  <c r="N549" i="9"/>
  <c r="L544" i="9"/>
  <c r="M544" i="9"/>
  <c r="N544" i="9"/>
  <c r="L541" i="9"/>
  <c r="M541" i="9"/>
  <c r="N541" i="9"/>
  <c r="L537" i="9"/>
  <c r="M537" i="9"/>
  <c r="N537" i="9"/>
  <c r="L513" i="9"/>
  <c r="M513" i="9"/>
  <c r="N513" i="9"/>
  <c r="L507" i="9"/>
  <c r="M507" i="9"/>
  <c r="N507" i="9"/>
  <c r="L483" i="9"/>
  <c r="M483" i="9"/>
  <c r="N483" i="9"/>
  <c r="L475" i="9"/>
  <c r="M475" i="9"/>
  <c r="N475" i="9"/>
  <c r="N639" i="9" l="1"/>
  <c r="N640" i="9" s="1"/>
  <c r="N467" i="9"/>
  <c r="N460" i="9"/>
  <c r="N431" i="9"/>
  <c r="N400" i="9"/>
  <c r="N384" i="9"/>
  <c r="N380" i="9"/>
  <c r="N285" i="9"/>
  <c r="N276" i="9"/>
  <c r="N246" i="9"/>
  <c r="N240" i="9"/>
  <c r="N231" i="9"/>
  <c r="N180" i="9"/>
  <c r="N153" i="9"/>
  <c r="N133" i="9"/>
  <c r="N119" i="9"/>
  <c r="N103" i="9"/>
  <c r="N90" i="9"/>
  <c r="N80" i="9"/>
  <c r="N76" i="9"/>
  <c r="M119" i="9" l="1"/>
  <c r="L119" i="9"/>
  <c r="M467" i="9" l="1"/>
  <c r="M460" i="9"/>
  <c r="M431" i="9"/>
  <c r="M400" i="9"/>
  <c r="M384" i="9"/>
  <c r="M380" i="9"/>
  <c r="M285" i="9"/>
  <c r="M276" i="9"/>
  <c r="M246" i="9"/>
  <c r="M240" i="9"/>
  <c r="M231" i="9"/>
  <c r="M180" i="9"/>
  <c r="M153" i="9"/>
  <c r="M133" i="9"/>
  <c r="M103" i="9"/>
  <c r="M90" i="9"/>
  <c r="M80" i="9"/>
  <c r="M76" i="9"/>
  <c r="M569" i="9" l="1"/>
  <c r="N569" i="9"/>
  <c r="L467" i="9"/>
  <c r="L460" i="9"/>
  <c r="L431" i="9"/>
  <c r="L400" i="9"/>
  <c r="L384" i="9"/>
  <c r="L380" i="9"/>
  <c r="L285" i="9"/>
  <c r="L276" i="9"/>
  <c r="L246" i="9"/>
  <c r="L240" i="9"/>
  <c r="L231" i="9"/>
  <c r="L180" i="9"/>
  <c r="L153" i="9"/>
  <c r="L133" i="9"/>
  <c r="L103" i="9"/>
  <c r="L90" i="9" l="1"/>
  <c r="L80" i="9"/>
  <c r="L76" i="9"/>
  <c r="L569" i="9" l="1"/>
</calcChain>
</file>

<file path=xl/sharedStrings.xml><?xml version="1.0" encoding="utf-8"?>
<sst xmlns="http://schemas.openxmlformats.org/spreadsheetml/2006/main" count="1572" uniqueCount="1183">
  <si>
    <t>Splátka istiny z úveru na 20 b.j.I.etapa č.248- ŠFRB-splátka istiny</t>
  </si>
  <si>
    <t>212003-10</t>
  </si>
  <si>
    <t>634005-07</t>
  </si>
  <si>
    <t>Správa a VZ-parkov.karty,popl. za STK</t>
  </si>
  <si>
    <t>Správa OcÚ-všeobecný materiál</t>
  </si>
  <si>
    <t>Bežecký klub Led.Rovne-príspevok na činnosť-cestovné na súťaže</t>
  </si>
  <si>
    <t>Ledrov-odvoz odpadu na novú skládku -prepravné v kalendárnom roku</t>
  </si>
  <si>
    <t>Podtrieda</t>
  </si>
  <si>
    <t>Rozpočtová</t>
  </si>
  <si>
    <t>Kód</t>
  </si>
  <si>
    <t>funkčnej</t>
  </si>
  <si>
    <t>položka</t>
  </si>
  <si>
    <t>zdroja</t>
  </si>
  <si>
    <t>Text</t>
  </si>
  <si>
    <t xml:space="preserve">Všeobecné verejné služby </t>
  </si>
  <si>
    <t xml:space="preserve">Správa OcÚ - mzdy financované z rozp.obce  </t>
  </si>
  <si>
    <t>621-625007</t>
  </si>
  <si>
    <t xml:space="preserve">                  - odvody do fondov-fin.z rozp.obce </t>
  </si>
  <si>
    <t>611-01</t>
  </si>
  <si>
    <t xml:space="preserve">Zeleň - mzdy fin. z rozp. obce </t>
  </si>
  <si>
    <t>611-02</t>
  </si>
  <si>
    <t>Pren.výkon št.spr.-ochrana prírody,ovzdušia-mzdy fin.ŠR</t>
  </si>
  <si>
    <t xml:space="preserve">Zeleň  - odvody do fondov - fin.z rozp. obce </t>
  </si>
  <si>
    <t>Správa OcÚ - cestovné  náhrady</t>
  </si>
  <si>
    <t xml:space="preserve">                  - el. energia </t>
  </si>
  <si>
    <t>632001-01</t>
  </si>
  <si>
    <t xml:space="preserve">Zeleň,odpadové hospodárstvo- el. energia </t>
  </si>
  <si>
    <t>632001-03</t>
  </si>
  <si>
    <t>632001-04</t>
  </si>
  <si>
    <t>632001-05</t>
  </si>
  <si>
    <t xml:space="preserve">Správa OcÚ - vodné </t>
  </si>
  <si>
    <t>632001-06</t>
  </si>
  <si>
    <t xml:space="preserve">Zrážková voda v obci </t>
  </si>
  <si>
    <t>632001-07</t>
  </si>
  <si>
    <t xml:space="preserve">Zeleň,odpadové hospodárstvo - vodné </t>
  </si>
  <si>
    <t>Správa OcÚ - telef.popl.</t>
  </si>
  <si>
    <t>632003-01</t>
  </si>
  <si>
    <t>Zeleň - telef.popl.</t>
  </si>
  <si>
    <t>632003-03</t>
  </si>
  <si>
    <t>633006-01</t>
  </si>
  <si>
    <t>633006-02</t>
  </si>
  <si>
    <t>633006-03</t>
  </si>
  <si>
    <t>633006-04</t>
  </si>
  <si>
    <t>Správa OcÚ-čistiace,pracovné prostriedky</t>
  </si>
  <si>
    <t>633006-05</t>
  </si>
  <si>
    <t>Zeleň-ochran.pracovné prostriedky</t>
  </si>
  <si>
    <t xml:space="preserve">Správa OcÚ - tlačivá, publikácie </t>
  </si>
  <si>
    <t>634001-01</t>
  </si>
  <si>
    <t>634003-01</t>
  </si>
  <si>
    <t xml:space="preserve">                  - havarij.poist.vozidiel </t>
  </si>
  <si>
    <t xml:space="preserve">                  - údržba kopír.stroja, toner</t>
  </si>
  <si>
    <t xml:space="preserve">                  - údržba áut</t>
  </si>
  <si>
    <t>635005-01</t>
  </si>
  <si>
    <t>Zeleň - údržba strojov , traktor</t>
  </si>
  <si>
    <t>635005-03</t>
  </si>
  <si>
    <t>636003-01</t>
  </si>
  <si>
    <t xml:space="preserve">Správa OcÚ  - výdavky na stravovanie </t>
  </si>
  <si>
    <t>637014-01</t>
  </si>
  <si>
    <t xml:space="preserve">Zeleň - výdavky na stravovanie </t>
  </si>
  <si>
    <t>637015-01</t>
  </si>
  <si>
    <t xml:space="preserve">                  - povinný prídel do soc. fondu </t>
  </si>
  <si>
    <t>625003-03</t>
  </si>
  <si>
    <t>Spolu</t>
  </si>
  <si>
    <t>01,1,2</t>
  </si>
  <si>
    <t>Finančná a rozpočtová oblasť</t>
  </si>
  <si>
    <t>Mzda kontrolóra</t>
  </si>
  <si>
    <t xml:space="preserve">Kontrolór - odvody do fondov </t>
  </si>
  <si>
    <t xml:space="preserve">Audítorské služby </t>
  </si>
  <si>
    <t>01,3,3</t>
  </si>
  <si>
    <t>Matrika - mzdy finan.zo ŠR</t>
  </si>
  <si>
    <t xml:space="preserve">           - mzdy finan.z rozp. obce</t>
  </si>
  <si>
    <t xml:space="preserve">           - odvody do fondov financ. z rozp. obce</t>
  </si>
  <si>
    <t>632001-02</t>
  </si>
  <si>
    <t>637015-52</t>
  </si>
  <si>
    <t>637014-02</t>
  </si>
  <si>
    <t xml:space="preserve">           - výdavky na stravovanie - z rozp. obce </t>
  </si>
  <si>
    <t xml:space="preserve">           -ošatné- zo ŠR</t>
  </si>
  <si>
    <t xml:space="preserve">01,7,0  </t>
  </si>
  <si>
    <t xml:space="preserve">Transakcie verejného dlhu </t>
  </si>
  <si>
    <t>651002-01</t>
  </si>
  <si>
    <t>651002-02</t>
  </si>
  <si>
    <t>Úver 20 b.j.a TV-II.etapa r.2007-ŠFRB-úroky z úveru</t>
  </si>
  <si>
    <t>02,2,0</t>
  </si>
  <si>
    <t xml:space="preserve">Civilná obrana </t>
  </si>
  <si>
    <t xml:space="preserve">CO- odmena skladníka </t>
  </si>
  <si>
    <t xml:space="preserve">Spolu </t>
  </si>
  <si>
    <t>03,1,0</t>
  </si>
  <si>
    <t>Obecná polícia</t>
  </si>
  <si>
    <t xml:space="preserve">                        - odvody do fondov</t>
  </si>
  <si>
    <t>03,2,0</t>
  </si>
  <si>
    <t xml:space="preserve">Požiarna ochrana </t>
  </si>
  <si>
    <t xml:space="preserve">       -Led.Rovne - vodné </t>
  </si>
  <si>
    <t>632002-01</t>
  </si>
  <si>
    <t>PZ H.Hôrka - všeobecný materiál</t>
  </si>
  <si>
    <t>PZ L.Rovne - všeobecný materiál</t>
  </si>
  <si>
    <t xml:space="preserve">        -Led.Rovne- PHM, oleje </t>
  </si>
  <si>
    <t xml:space="preserve">        -Hor.Hôrka-PHM, oleje</t>
  </si>
  <si>
    <t xml:space="preserve">        - Led.Rovne- údržba vozidiel </t>
  </si>
  <si>
    <t>634002-01</t>
  </si>
  <si>
    <t xml:space="preserve">        - Hor.Hôrka - údržba vozidiel</t>
  </si>
  <si>
    <t xml:space="preserve">        -Led.Rovne- zákon.poistenie vozidiel</t>
  </si>
  <si>
    <t>PZ H.Hôrka-zákonn.poistenie za vozidlo</t>
  </si>
  <si>
    <t>637012-02</t>
  </si>
  <si>
    <t>PZ L.Rovne-poplatky za STK</t>
  </si>
  <si>
    <t>04,1,2</t>
  </si>
  <si>
    <t>Všeobecná pracovná a ekonomická oblasť</t>
  </si>
  <si>
    <t>635006-01</t>
  </si>
  <si>
    <t xml:space="preserve"> </t>
  </si>
  <si>
    <t>04,4,3</t>
  </si>
  <si>
    <t>Staveb.poriadok,vyvlast.konanie,pozem.komunikácie</t>
  </si>
  <si>
    <t xml:space="preserve">Mzdy financované zo ŠR </t>
  </si>
  <si>
    <t xml:space="preserve">Mzdy finan.z refundácii obcí </t>
  </si>
  <si>
    <t xml:space="preserve">Mzdy finan.z rozp. obce </t>
  </si>
  <si>
    <t xml:space="preserve">Odvody do fondov - fin. zo ŠR </t>
  </si>
  <si>
    <t>Odvody do fondov - fin. z refundácii obcí</t>
  </si>
  <si>
    <t xml:space="preserve">Odvody do fondov - fin. z rozp. obce </t>
  </si>
  <si>
    <t xml:space="preserve">Stravné - fin. z rozp.obce </t>
  </si>
  <si>
    <t>04,5,1</t>
  </si>
  <si>
    <t xml:space="preserve">Cestná doprava </t>
  </si>
  <si>
    <t xml:space="preserve">Zimná údržba ciest </t>
  </si>
  <si>
    <t>635006-02</t>
  </si>
  <si>
    <t>04,7,3</t>
  </si>
  <si>
    <t xml:space="preserve">Cestovný ruch </t>
  </si>
  <si>
    <t>05,1,0</t>
  </si>
  <si>
    <t>Nakladanie s odpadmi</t>
  </si>
  <si>
    <t>634004-01</t>
  </si>
  <si>
    <t>Odvoz plastov,separácia odpadu</t>
  </si>
  <si>
    <t>Odpad.hospodárstvo-mzda pracovníka</t>
  </si>
  <si>
    <t xml:space="preserve">                              - odvody z miezd</t>
  </si>
  <si>
    <t xml:space="preserve">                              -stravné</t>
  </si>
  <si>
    <t>06,4,0</t>
  </si>
  <si>
    <t>Verejné osvetlenie</t>
  </si>
  <si>
    <t>Údržba verejného  osvetlenia</t>
  </si>
  <si>
    <t>06,6,0</t>
  </si>
  <si>
    <t>Bývanie a občianska vybavenosť</t>
  </si>
  <si>
    <t>Les.spol.Medné-el.energia</t>
  </si>
  <si>
    <t>20b.j I.et.Súhradka č.248 - nájomné byty - el.energia</t>
  </si>
  <si>
    <t xml:space="preserve">                                             - vykurovanie</t>
  </si>
  <si>
    <t xml:space="preserve">                                             - vodné </t>
  </si>
  <si>
    <t>632002-05</t>
  </si>
  <si>
    <t>07,6,0</t>
  </si>
  <si>
    <t>Zdravotníctvo</t>
  </si>
  <si>
    <t>08,1,0</t>
  </si>
  <si>
    <t>Kultúra, náboženstvo, šport. služby</t>
  </si>
  <si>
    <t>Podpora zariadenia- šport ŠK Rona</t>
  </si>
  <si>
    <t>08,2,0</t>
  </si>
  <si>
    <t>Kultúrne služby</t>
  </si>
  <si>
    <t xml:space="preserve">Vianočná výzdoba obce </t>
  </si>
  <si>
    <t>Ostatné kultúrne služby</t>
  </si>
  <si>
    <t xml:space="preserve">                   - odmeny na dohodu</t>
  </si>
  <si>
    <t>08,3,0</t>
  </si>
  <si>
    <t>Vysielacie, vydávateľské služby</t>
  </si>
  <si>
    <t>Tel.kábel.rozvod - el.energia</t>
  </si>
  <si>
    <t>Koncesionárske poplatky</t>
  </si>
  <si>
    <t>08,4,0</t>
  </si>
  <si>
    <t>Náboženské a iné spoločenské služby</t>
  </si>
  <si>
    <t>642006-01</t>
  </si>
  <si>
    <t>Člen .príspevok do združenia SPOZ</t>
  </si>
  <si>
    <t>642006-02</t>
  </si>
  <si>
    <t>Člen.príspevok do ZMOSu</t>
  </si>
  <si>
    <t>642006-03</t>
  </si>
  <si>
    <t>09.1.1.1</t>
  </si>
  <si>
    <t>Predškolská výchova a základné vzdelávanie</t>
  </si>
  <si>
    <t>636001-01</t>
  </si>
  <si>
    <t>09.1.2.1</t>
  </si>
  <si>
    <t>Dotácia ZŠ na vzdelávacie poukazy</t>
  </si>
  <si>
    <t>09,5,0</t>
  </si>
  <si>
    <t>Vzdelávanie</t>
  </si>
  <si>
    <t>Zariadenia sociál. služieb</t>
  </si>
  <si>
    <t xml:space="preserve">                       - prepravné zájazd, ostané výdav.</t>
  </si>
  <si>
    <t>Opatrovateľská služba v obci</t>
  </si>
  <si>
    <t xml:space="preserve">Ďalšie sociálne služby </t>
  </si>
  <si>
    <t>821005-01</t>
  </si>
  <si>
    <t>821005-02</t>
  </si>
  <si>
    <t>Sumarizácia :</t>
  </si>
  <si>
    <t>Hospodárenie celkom</t>
  </si>
  <si>
    <t>prostriedkov obce.</t>
  </si>
  <si>
    <t>a výdavky uskutoč. z týchto prostriedkov, fin. prostriedky zo ŠR na prenesený výkon štátnej správy.</t>
  </si>
  <si>
    <t>Bežné príjmy</t>
  </si>
  <si>
    <t>Rozpoč.</t>
  </si>
  <si>
    <t>podpoložka</t>
  </si>
  <si>
    <t>Daň z príjmov fyzických osôb</t>
  </si>
  <si>
    <t>Výnos dane z príjmov poukázaný územnej samospráve</t>
  </si>
  <si>
    <t xml:space="preserve">Daň z majetku </t>
  </si>
  <si>
    <t xml:space="preserve">Daň z nehnuteľností - pozemky </t>
  </si>
  <si>
    <t xml:space="preserve">Daň z nehnuteľností   - stavby  </t>
  </si>
  <si>
    <t xml:space="preserve">Dane za špecifické služby </t>
  </si>
  <si>
    <t>Daň  -  za psa</t>
  </si>
  <si>
    <t>Daň za užívanie verej.priestranstva-tržnica</t>
  </si>
  <si>
    <t>Daň za ubytovanie</t>
  </si>
  <si>
    <t>133012-01</t>
  </si>
  <si>
    <t>Daň za užívanie verej.priestranstva-unimobunky</t>
  </si>
  <si>
    <t>133013-01</t>
  </si>
  <si>
    <t>Miestny poplatok za komunálny odpad - FO</t>
  </si>
  <si>
    <t>133013-02</t>
  </si>
  <si>
    <t>Miestny poplatok za komunálny odpad - PO</t>
  </si>
  <si>
    <t>212003-03</t>
  </si>
  <si>
    <t>212003-05</t>
  </si>
  <si>
    <t xml:space="preserve">                       - nájomné byty - 20 b.j.I.et. - Súhradka č.248</t>
  </si>
  <si>
    <t>212003-07</t>
  </si>
  <si>
    <t>212003-06</t>
  </si>
  <si>
    <t xml:space="preserve">                       - miestnosti v Kultúrnom dome  Hor.Hôrka </t>
  </si>
  <si>
    <t>212003-09</t>
  </si>
  <si>
    <t xml:space="preserve">                       -miestnosti v Kultúrnom dome  Medné</t>
  </si>
  <si>
    <t>Správne poplatky</t>
  </si>
  <si>
    <t>221004-01</t>
  </si>
  <si>
    <t>221004-02</t>
  </si>
  <si>
    <t>221004-04</t>
  </si>
  <si>
    <t xml:space="preserve">poplatky za rybárske lístky </t>
  </si>
  <si>
    <t>221004-05</t>
  </si>
  <si>
    <t xml:space="preserve">                                                                      </t>
  </si>
  <si>
    <t>Normatívne PK-  bežné výdavky - ZŠ</t>
  </si>
  <si>
    <t>Nenormatívne bežné výdavky -PK-  ZŠ -  vzdelávacie poukazy-financ.zo ŠR</t>
  </si>
  <si>
    <r>
      <t xml:space="preserve">Kód zdroja 41- príjmy z daní a poplatkov, príjmy z prenájmu a služieb, podielové dane </t>
    </r>
    <r>
      <rPr>
        <sz val="12"/>
        <rFont val="Arial CE"/>
        <family val="2"/>
        <charset val="238"/>
      </rPr>
      <t>a následne  uskutočnené výdavky z týchto prostriedkov</t>
    </r>
  </si>
  <si>
    <t>Nenormatívne bežné výdavky -PK-dopravné pre žiakov ZŠ -bežné</t>
  </si>
  <si>
    <t xml:space="preserve">Vývoz všetkého druhu odpadu-veľkoobjemové kontajnery-prepravné </t>
  </si>
  <si>
    <t>223001-03</t>
  </si>
  <si>
    <t>223001-06</t>
  </si>
  <si>
    <t>223001-12</t>
  </si>
  <si>
    <t>223001-13</t>
  </si>
  <si>
    <t>223001-14</t>
  </si>
  <si>
    <t xml:space="preserve">za relácie v miestnom rozhlase </t>
  </si>
  <si>
    <t>223001-18</t>
  </si>
  <si>
    <t>Prefakturácia el.energie- Lesný komposes.Medné</t>
  </si>
  <si>
    <t>Miestny poplatok za znečisťovanie ovzdušia</t>
  </si>
  <si>
    <t xml:space="preserve">Úroky z účtov finančného hospodárenia </t>
  </si>
  <si>
    <t>Ostatné príjjmy-3% z výťažkov-zábavných hracích prístrojov</t>
  </si>
  <si>
    <t xml:space="preserve">Refundácia mzdy skladníka CO </t>
  </si>
  <si>
    <t>311-01</t>
  </si>
  <si>
    <t xml:space="preserve">Stavebný poriadok - spoločný úrad - obec Zubák </t>
  </si>
  <si>
    <t>311-02</t>
  </si>
  <si>
    <t xml:space="preserve">                                                  - Hor.Breznica </t>
  </si>
  <si>
    <t>311-03</t>
  </si>
  <si>
    <t>Správa OcÚ - portál obce</t>
  </si>
  <si>
    <t xml:space="preserve">                       </t>
  </si>
  <si>
    <t xml:space="preserve">                                                  - Dol.Breznica</t>
  </si>
  <si>
    <t>311-04</t>
  </si>
  <si>
    <t xml:space="preserve">                                                  - Lednica</t>
  </si>
  <si>
    <t>311-05</t>
  </si>
  <si>
    <t xml:space="preserve">                                                  - Kvašov </t>
  </si>
  <si>
    <t>311-06</t>
  </si>
  <si>
    <t xml:space="preserve">                                                  - Horovce</t>
  </si>
  <si>
    <t>Dotácia na prenesené kompetencie ZŠ LR-mzdy a bežné výdavky</t>
  </si>
  <si>
    <t xml:space="preserve">Dotácia na financovanie matriky </t>
  </si>
  <si>
    <t>Dotácia-prenes.výkon-evidencia a registrácia obyvateľstva</t>
  </si>
  <si>
    <t>312001-313</t>
  </si>
  <si>
    <t>Bežné príjmy spolu :</t>
  </si>
  <si>
    <t>Kapitálové príjmy</t>
  </si>
  <si>
    <t xml:space="preserve">Kapitálové príjmy </t>
  </si>
  <si>
    <t>Kapitálové príjmy spolu :</t>
  </si>
  <si>
    <t>Príjmové finančné operácie</t>
  </si>
  <si>
    <t>Príjm.fin. operácie-príjmy z transakcii s finanč.aktív.a pasív.</t>
  </si>
  <si>
    <t>Príjmové finančné operácie spolu :</t>
  </si>
  <si>
    <t>Rekapitulácia príjmov</t>
  </si>
  <si>
    <t xml:space="preserve">                        - výstroj</t>
  </si>
  <si>
    <t xml:space="preserve">                        - odchyt psov</t>
  </si>
  <si>
    <t xml:space="preserve">                        -stravné lístky</t>
  </si>
  <si>
    <t>Program 1 : Plánovanie, manažment a kontrola</t>
  </si>
  <si>
    <t>ram</t>
  </si>
  <si>
    <t>1.3.</t>
  </si>
  <si>
    <t>Program 4: Služby občanom</t>
  </si>
  <si>
    <t>Program 5 : Bezpečnosť, právo a poriadok</t>
  </si>
  <si>
    <t>5.2.</t>
  </si>
  <si>
    <t>5.1.</t>
  </si>
  <si>
    <t>5.3.</t>
  </si>
  <si>
    <t>Program 7 : Komunikácie a verejné priestranstvá</t>
  </si>
  <si>
    <t>Program 10 : Kultúra, šport</t>
  </si>
  <si>
    <t>10.1.</t>
  </si>
  <si>
    <t>Program 6 : Odpadové hospodárstvo</t>
  </si>
  <si>
    <t>6.1.</t>
  </si>
  <si>
    <t>5.4.</t>
  </si>
  <si>
    <t>Program 3 : Interné služby</t>
  </si>
  <si>
    <t>Program 2 : Propagácia a marketing</t>
  </si>
  <si>
    <t>2.1.</t>
  </si>
  <si>
    <t>Program 8 : Vzdelávanie</t>
  </si>
  <si>
    <t>Program 12 : Sociálne služby</t>
  </si>
  <si>
    <t>12.2.</t>
  </si>
  <si>
    <t xml:space="preserve">Úroky z  úveru-Dexia Komunal univerzálny úver </t>
  </si>
  <si>
    <t>Splátka istiny - Dexia-Komunal univerzálny úver</t>
  </si>
  <si>
    <t>klasifi</t>
  </si>
  <si>
    <t>kácie</t>
  </si>
  <si>
    <t>MŠ SR-dotácia pre vých.a vzdel.predškolák.MŠ-orig.kompetencie</t>
  </si>
  <si>
    <t>v €</t>
  </si>
  <si>
    <t>Prenájom tenisových kurtov</t>
  </si>
  <si>
    <t>223001-10</t>
  </si>
  <si>
    <t>Prefakt.za geometric.plány-Cig.jarok-garáže a ostatné</t>
  </si>
  <si>
    <t>312001-16</t>
  </si>
  <si>
    <t>Záškoláctvo-rodinné prídavky</t>
  </si>
  <si>
    <t>312001-32</t>
  </si>
  <si>
    <t>312001-33</t>
  </si>
  <si>
    <t>Dotácia-škol.pomôcky žiakov v hmotnej núdzi v ZŠ</t>
  </si>
  <si>
    <t>Ostatná všeobecná prac.oblasť -odvody z dohôd</t>
  </si>
  <si>
    <t>Súdne a iné poplatky,popl.STK</t>
  </si>
  <si>
    <t xml:space="preserve">                        - PHM</t>
  </si>
  <si>
    <t xml:space="preserve">                       -zákonné poistenie,havarijné-vozidlo</t>
  </si>
  <si>
    <t xml:space="preserve">                        -  kancel.potreby</t>
  </si>
  <si>
    <t xml:space="preserve">                       -  všeobecný material   </t>
  </si>
  <si>
    <t xml:space="preserve">                        - služobné motorové vozidlo, údržba </t>
  </si>
  <si>
    <t xml:space="preserve">Kanc.potreby - fin. z rozp.obce </t>
  </si>
  <si>
    <t>Prenes. výk.-ochrana prírody,ovzdušia,štát.vod.spr.-dotácia-na mzdy</t>
  </si>
  <si>
    <t>MŠ-výdavky z vlastných rozpočtových príjmov</t>
  </si>
  <si>
    <t xml:space="preserve">MŠ-Bežné výdavky na predškolskú výchovu-financované z MŠ SR </t>
  </si>
  <si>
    <t xml:space="preserve">ZŠ-ŠJ - originálne kompet.bež.výdavky fin.z rozp.obce-z podiel.daní obce </t>
  </si>
  <si>
    <t>ZŠ- ŠKD originálne kompet.bežné výdavky fin.z rozp.obce-z podiel.daní</t>
  </si>
  <si>
    <t xml:space="preserve">MŠ,ŠJ-origi.kompet.-bežné výdavky financ. z rozp.obce-z podiel.daní obce        </t>
  </si>
  <si>
    <t>Dotácia-škol.pomôcky žiakov v hmotnej núdzi v ZŠ-financ.zo ŠR</t>
  </si>
  <si>
    <t xml:space="preserve">zálohy na služ. a vedľajšie poplatky - 20 b.j.I.etapa 248 Súhradka </t>
  </si>
  <si>
    <t xml:space="preserve">                                                       Bežné príjmy</t>
  </si>
  <si>
    <t>Funkčná a ekonomická klasifikácia výdavkov , v eurách</t>
  </si>
  <si>
    <t xml:space="preserve">                       - telefónne poplatky , </t>
  </si>
  <si>
    <t>637005-01</t>
  </si>
  <si>
    <t xml:space="preserve">                       - nájomné byty - 20 b.j.II.etapa - Súhradka č.247</t>
  </si>
  <si>
    <t>637005-07</t>
  </si>
  <si>
    <t>Očkovanie psov v obci-poplatok</t>
  </si>
  <si>
    <t>Úver 20 b.j.č.248-ŠFRB-úroky z úveru</t>
  </si>
  <si>
    <t>Splátka úveru ŠFRB-výstavba OS 20 bj.II.et.TV č.247-istina</t>
  </si>
  <si>
    <t xml:space="preserve">       - H.Hôrka - el.energia,voda </t>
  </si>
  <si>
    <t xml:space="preserve">                              -všeobecný materiál,kancel.potreby,vrecia</t>
  </si>
  <si>
    <t>20b.j II.et.Súhradka č.247 - nájomné byty - el.energia</t>
  </si>
  <si>
    <t xml:space="preserve"> B) NEDAŇOVÉ PRÍJMY </t>
  </si>
  <si>
    <t xml:space="preserve">I. Príjmy z podnikania </t>
  </si>
  <si>
    <t>II. Príjmy z vlastníctva majetku</t>
  </si>
  <si>
    <t xml:space="preserve">III. Administratívne a iné poplatky a platby </t>
  </si>
  <si>
    <t xml:space="preserve">1.  Administratívne  poplatky  </t>
  </si>
  <si>
    <t>2. Poplatky a platby z nepriem.a náhod.predaja a služieb</t>
  </si>
  <si>
    <t xml:space="preserve">3.  Ďalšie administratívne poplatky a platby </t>
  </si>
  <si>
    <t xml:space="preserve">III.  Úroky z domácich pôžičiek a vkladov </t>
  </si>
  <si>
    <t xml:space="preserve">IV.  Iné nedaňové príjmy </t>
  </si>
  <si>
    <t>1.  Ostatné príjmy</t>
  </si>
  <si>
    <t>C)  GRANTY a TRANSFERY</t>
  </si>
  <si>
    <t>I.  Tuzemské bežné  granty</t>
  </si>
  <si>
    <t xml:space="preserve">II.  Transfery v rámci verejnej správy </t>
  </si>
  <si>
    <t>Bežné výdavky podľa programov</t>
  </si>
  <si>
    <t xml:space="preserve"> A)  DAŇOVÉ PRÍJMY </t>
  </si>
  <si>
    <t xml:space="preserve">Kancel. potreby - fin. zo ŠR </t>
  </si>
  <si>
    <t>Stavebný poriadok-telef.popl-z  rozp.obce</t>
  </si>
  <si>
    <t>Podprogram 1.3: Kontrolór, audit</t>
  </si>
  <si>
    <t>8.1.</t>
  </si>
  <si>
    <t>8.2.</t>
  </si>
  <si>
    <t>8.3.</t>
  </si>
  <si>
    <t>8.4.</t>
  </si>
  <si>
    <t>Podprogram 7.1: Miestne komunikácie</t>
  </si>
  <si>
    <t>7.1.</t>
  </si>
  <si>
    <t>4.2.</t>
  </si>
  <si>
    <t>4.3.</t>
  </si>
  <si>
    <t>4.4.</t>
  </si>
  <si>
    <t>ZŠ-výdavky z vlastných rozpočtových príjmov</t>
  </si>
  <si>
    <t>Program 9 : Rekonštrukcia, modernizácia a ostatné akcie investičného charakteru</t>
  </si>
  <si>
    <t>9.1.</t>
  </si>
  <si>
    <t>12.1.</t>
  </si>
  <si>
    <t>3.1.</t>
  </si>
  <si>
    <t>Program 11 : Verejná zeleň a všeobecná pracovná činnosť</t>
  </si>
  <si>
    <t>1.7.</t>
  </si>
  <si>
    <t>Obecná polícia-mzdové náklady na 2 pracovníkov</t>
  </si>
  <si>
    <t>1.1.</t>
  </si>
  <si>
    <t>1.4.</t>
  </si>
  <si>
    <t>Podprogram 10.1: Družba Skalité</t>
  </si>
  <si>
    <t>Program 10 : Kultúra, šport, zdravotníctvo</t>
  </si>
  <si>
    <t>Podprogram 10.2: Zdravotníctvo</t>
  </si>
  <si>
    <t>10.2.</t>
  </si>
  <si>
    <t>Podprogram 10.3: Financovanie kultúrnych a športových aktivít v obci</t>
  </si>
  <si>
    <t>10.3.</t>
  </si>
  <si>
    <t>Podprogram 10.4: Kultúrne a športové činnosti v obci,vianočná výzdoba</t>
  </si>
  <si>
    <t>10.4.</t>
  </si>
  <si>
    <t>Podprogram 10.5: Ostatné kultúrne činnosti</t>
  </si>
  <si>
    <t>1.6.</t>
  </si>
  <si>
    <t>1.8.</t>
  </si>
  <si>
    <t>Bežné príjmy spolu:</t>
  </si>
  <si>
    <t>Kapitálové príjmy spolu:</t>
  </si>
  <si>
    <t>Príjmové finančné operácie spolu:</t>
  </si>
  <si>
    <t>Bežné výdavky podľa programov spolu :</t>
  </si>
  <si>
    <t>Kapitálové výdavky podľa programov</t>
  </si>
  <si>
    <t>Kapitálové výdavky  podľa programov spolu :</t>
  </si>
  <si>
    <t>Výdavkové finančné operácie podľa programov</t>
  </si>
  <si>
    <t>Výdavkové finančné operácie podľa programov spolu :</t>
  </si>
  <si>
    <t>Kapitálové výdavky podľa programov spolu :</t>
  </si>
  <si>
    <t>Rozpočtové výdavky podľa programov spolu</t>
  </si>
  <si>
    <t>Rozpočtové príjmy spolu</t>
  </si>
  <si>
    <t>10.5.</t>
  </si>
  <si>
    <t>1.2.</t>
  </si>
  <si>
    <t>Podprogram 1.2: Obecná rada, obecné zastupiteľstvo, zástupca starostu, komisie</t>
  </si>
  <si>
    <t xml:space="preserve">Dane z príjmov, ziskov a kapitálového majetku od FO,PO </t>
  </si>
  <si>
    <t xml:space="preserve">            </t>
  </si>
  <si>
    <t>Podprogram 1.1: Činnosť a prevádzka obecného úradu</t>
  </si>
  <si>
    <t xml:space="preserve">              </t>
  </si>
  <si>
    <t>Podprogram 4.2: Matrika</t>
  </si>
  <si>
    <t>Čerpačka-kanalizácia Družstevná-elektrická energia</t>
  </si>
  <si>
    <t>637011-03</t>
  </si>
  <si>
    <t>637012-01</t>
  </si>
  <si>
    <t>Podprogram 4.3: Registrácia a evidencia obyvateľstva</t>
  </si>
  <si>
    <t>Podprogram 1.4: ŠFRB, úvery, úroky</t>
  </si>
  <si>
    <t>Podprogram 5.1: Civilná ochrana</t>
  </si>
  <si>
    <t>MŠ-vlastné rozpočtové príjmy-zahrnuté v rozpočte MŠ</t>
  </si>
  <si>
    <t>Podprogram 5.2: Obecná polícia</t>
  </si>
  <si>
    <t>Podprogram 5.3: Požiarna ochrana</t>
  </si>
  <si>
    <t>Podprogram 4.4: Stavebný poriadok, pozemné komunikácie a vyvlastň.konanie</t>
  </si>
  <si>
    <t>Podprogram 6.1: Zber a likvidácia odpadu</t>
  </si>
  <si>
    <t>Podprogram 5.4: Verejné osvetlenie</t>
  </si>
  <si>
    <t>Podprogram 3.1: Bývanie a občianska vybavenosť</t>
  </si>
  <si>
    <t>Podprogram 2.1: Mediálne služby, televízny kábel.rozvod a miestny rozhlas</t>
  </si>
  <si>
    <t xml:space="preserve">                  </t>
  </si>
  <si>
    <t>Podprogram 1.6: Členstvo obce v združeniach</t>
  </si>
  <si>
    <t>Podprogram 8.1: Materská škola s právnou subjektivitou</t>
  </si>
  <si>
    <t xml:space="preserve">                  - reprezentačné, propagačné mater.,  </t>
  </si>
  <si>
    <t>OcÚ-odplata za stravenky</t>
  </si>
  <si>
    <t xml:space="preserve">Správa OcU-sociálne-dohoda o prac.činnosti </t>
  </si>
  <si>
    <t>Správa OcU-sociálne-odvody z dohody o prac.činn.</t>
  </si>
  <si>
    <t xml:space="preserve">CO- odvody z dohody- skladníka </t>
  </si>
  <si>
    <t>Podprogram 8.2: Základná  škola s právnou subjektivitou</t>
  </si>
  <si>
    <t>Podprogram 8.3: Školská jedáleň pri ZŠ</t>
  </si>
  <si>
    <t>Podprogram 8.4: Voľnočasové zariadenie ŠKD pri ZŠ</t>
  </si>
  <si>
    <t>Podprogram 1.7: Školenia</t>
  </si>
  <si>
    <t>Podprogram 12.1: Pomoc seniorom a občanom v hmotnej núdzi</t>
  </si>
  <si>
    <t>Podprogram 12.2: Opatrovateľská služba</t>
  </si>
  <si>
    <t>Podprogram 9.1: Realizácia akcií investičného charakteru</t>
  </si>
  <si>
    <t>Podprogram 1.8: ŠFRB,úvery- istina, pôžička od SEWONu</t>
  </si>
  <si>
    <t xml:space="preserve">Kód zdroja 111- finančné prostriedky poskytnuté zo štátneho rozpočtu prostredníctvom transferov </t>
  </si>
  <si>
    <t xml:space="preserve">Kód zdroja 52- prijaté bankové úvery obcou a ich čerpanie vo výdavkoch </t>
  </si>
  <si>
    <t>221004-07</t>
  </si>
  <si>
    <t>Správne poplatky-malý zdroj znečistenia</t>
  </si>
  <si>
    <t>Prefakturácia-  odpredaj smetných nádob</t>
  </si>
  <si>
    <t>312012-013</t>
  </si>
  <si>
    <t>312012-133</t>
  </si>
  <si>
    <t>312012-153</t>
  </si>
  <si>
    <t>312012-253</t>
  </si>
  <si>
    <t>312012-263</t>
  </si>
  <si>
    <t>312012-373</t>
  </si>
  <si>
    <t>312012-393</t>
  </si>
  <si>
    <t>312012-48</t>
  </si>
  <si>
    <t>Funkčná a ekonomická klasifikácia príjmov , v eurách</t>
  </si>
  <si>
    <t>Usmernenie ku kódovaniu zdrojov pri uskutočnených príjmoch a výdavkoch rozpočtových</t>
  </si>
  <si>
    <t>OcÚ-nemoc.dávky do 10 dní</t>
  </si>
  <si>
    <t>Rekonštr.sústavy verejného osvetlenia Súhr.Majer-poistenie stavby</t>
  </si>
  <si>
    <t>637015-55</t>
  </si>
  <si>
    <t>Slovenský rybár.zväz  LR-príspevok na činnosť-materiál,tlačivá-ryb.lístky</t>
  </si>
  <si>
    <t>KD Medné-opravy a údržba</t>
  </si>
  <si>
    <t xml:space="preserve">KD   Medné  - el.energia,voda, </t>
  </si>
  <si>
    <t xml:space="preserve">zálohy na služby a vedľajšie poplatky - 20 b.j.II.etapa č.247, Súhradka </t>
  </si>
  <si>
    <t>223001-35</t>
  </si>
  <si>
    <t>223001-58</t>
  </si>
  <si>
    <t>Dotácia-pre ZŠ-na žiakov zo soc.znevýhod.prostredia</t>
  </si>
  <si>
    <t>Obv.ban.úrad-z vyť.ner.surovín-DP Beluša</t>
  </si>
  <si>
    <t xml:space="preserve">Zeleň - plyn,uhlie </t>
  </si>
  <si>
    <t xml:space="preserve">Správa OcÚ - zákon.poist.vozidiel,poist.osôb vo vozidle </t>
  </si>
  <si>
    <t xml:space="preserve">                 - údržba výpočtovej techniky </t>
  </si>
  <si>
    <t>636001-03</t>
  </si>
  <si>
    <t>Prenájom poštového priečinka</t>
  </si>
  <si>
    <t xml:space="preserve">Poštové služby-doručenky,financ. z rozpočtu obce   </t>
  </si>
  <si>
    <t xml:space="preserve">Poštové služby-doručenky za okolité obce fin.z refundácii obcí-k prefakturácií </t>
  </si>
  <si>
    <t>Mesto Púchov-financovanie záujmového vzdelávania-CVČ-príspevok z rozpočtu obce</t>
  </si>
  <si>
    <t>642015-01</t>
  </si>
  <si>
    <t>Zeleň-nemoc.dávky do 10 dní</t>
  </si>
  <si>
    <t xml:space="preserve">Poplatky bankám-za vedenie účtov,poskyt.údajov pre audit </t>
  </si>
  <si>
    <t>631001-02</t>
  </si>
  <si>
    <t xml:space="preserve">           - cestovné náhrady-školenie </t>
  </si>
  <si>
    <t xml:space="preserve">           -poplatky za školenie-z rozp.obce</t>
  </si>
  <si>
    <t>01,6,0</t>
  </si>
  <si>
    <t>651002-07</t>
  </si>
  <si>
    <t>Nenormatívne bež. výdavky - pre ZŠ-žiaci zo soc.znevýhod.prostredia-fin.ŠR</t>
  </si>
  <si>
    <t>Staveb.poriadok-cestovné na školenie</t>
  </si>
  <si>
    <t>Stavebný poriadok-školenie,semináre</t>
  </si>
  <si>
    <t>634004-3</t>
  </si>
  <si>
    <t>Bezpečnostno-technické služby</t>
  </si>
  <si>
    <t>633016-01</t>
  </si>
  <si>
    <t>634004-02</t>
  </si>
  <si>
    <t>637015-47</t>
  </si>
  <si>
    <t>Zakrytie a rekultiv.skládky TKO-poistenie majetku po kolaudácii</t>
  </si>
  <si>
    <t>06,2,0</t>
  </si>
  <si>
    <t>632001-08</t>
  </si>
  <si>
    <t>Kód zdroja 43 - príjmy z predaja majetku obce a následné použitie týchto prostriedkov na uskutočnené kapitálové výdavky</t>
  </si>
  <si>
    <t>20 b.j.II.etapa č.247-materiál na opravy</t>
  </si>
  <si>
    <t>634004-03</t>
  </si>
  <si>
    <t>OS 20 bj-I.et.č.248-rozúčtovanie nájomného</t>
  </si>
  <si>
    <t>OS 20 bj-II.et.aTV č.247-rozúčtovanie nájomného</t>
  </si>
  <si>
    <t>20 b.j.I.etapa č.248 -poistenie budovy- živelné</t>
  </si>
  <si>
    <t>637015-02</t>
  </si>
  <si>
    <t>20 b.j.II.etapa č.247 -poistenie budovy- živelné</t>
  </si>
  <si>
    <t>63315-04</t>
  </si>
  <si>
    <t xml:space="preserve">Kultúra šport-prepravné futbalisti </t>
  </si>
  <si>
    <t xml:space="preserve">obradná sieň - kvety na sobáše,material </t>
  </si>
  <si>
    <t>11H</t>
  </si>
  <si>
    <t>Spotreba el.energie, záloha na obdobie -polročne</t>
  </si>
  <si>
    <t>Megawaste-Uloženie odpadu na novú skládku Podstránie v kalendár.roku</t>
  </si>
  <si>
    <t>Verej.osvetl.-el.merania-poplatky,aktivácia</t>
  </si>
  <si>
    <t>Slov.pozemk.fond-prenájom pozemkov,zariadení</t>
  </si>
  <si>
    <t>účast.poplatky za školenie zamestnancov,semináre</t>
  </si>
  <si>
    <t xml:space="preserve">                       - deň úcty k starším, MDŽ</t>
  </si>
  <si>
    <t>22003-01</t>
  </si>
  <si>
    <t>Pokuty uložené obecnou políciou-odvod obci</t>
  </si>
  <si>
    <t>dotácia ZŠ na úhradu dopravného žiakom</t>
  </si>
  <si>
    <t>Klub dôchodcov LR - el.energia</t>
  </si>
  <si>
    <t xml:space="preserve">           - odvody do fondov financ. zo ŠR</t>
  </si>
  <si>
    <t xml:space="preserve">Správa OcÚ - PHM, oleje </t>
  </si>
  <si>
    <t>Pod</t>
  </si>
  <si>
    <t>prog</t>
  </si>
  <si>
    <t>212003-12</t>
  </si>
  <si>
    <t>Prenájom budov - Ledrov ( zdravotné str., Ledrov, Dom služieb) - nájomná zmluva</t>
  </si>
  <si>
    <t>642007-02</t>
  </si>
  <si>
    <t>Ledrov -  (50% náklady  cintorín. služby a budova Ledrov ), dľa zmluvy</t>
  </si>
  <si>
    <t>212003-04</t>
  </si>
  <si>
    <t>Kúpalisko -elektrická energia</t>
  </si>
  <si>
    <t>08,6,0</t>
  </si>
  <si>
    <t>10,2,0</t>
  </si>
  <si>
    <t>10,7,0</t>
  </si>
  <si>
    <t>20 b.j.I.etapa č.248 -oprava budovy, výmena meračov, maliar.práce</t>
  </si>
  <si>
    <t>63506-10</t>
  </si>
  <si>
    <t>OS 20 bj-II.et.aTV č.247-oprava budovy</t>
  </si>
  <si>
    <t>20 b.j.I.etapa č.248 -servis programového vybavenia-k roč.zúčtovaniu-software bytový</t>
  </si>
  <si>
    <t>20 b.j.I.etapa č.247 -servis programového vybavenia-k roč.zúčtovaniu-software bytový</t>
  </si>
  <si>
    <t>637011-05</t>
  </si>
  <si>
    <t>ŠFRB č.247-revízie budovy-nájomné byty</t>
  </si>
  <si>
    <t>ŠFRB č.248-revízie budovy-nájomné byty</t>
  </si>
  <si>
    <t xml:space="preserve">Správa OcÚ - pošt.služby,známky, rozvoz letákov </t>
  </si>
  <si>
    <t>Kód zdroja 11H - finančné prostriedky získané z darov, grantov a ich použitie vo výdavkoch</t>
  </si>
  <si>
    <t>09.6.0.2</t>
  </si>
  <si>
    <t>Vianočné posedenie s dôchodcami-darčeky, strava, hudba</t>
  </si>
  <si>
    <t>Jednota dôchodcov HH-príspevok z rozpočtu na bežné výdavky</t>
  </si>
  <si>
    <t xml:space="preserve">                              -školenie</t>
  </si>
  <si>
    <t>Autobusové zastávky 4 -poistenie</t>
  </si>
  <si>
    <t>Rekonštr.námestia LR-poistenie stavby po kolaudácií/INFOcentrum,zastávky,lavičky/</t>
  </si>
  <si>
    <t>212002-4</t>
  </si>
  <si>
    <t xml:space="preserve">z prenajatých pozemkov,ČILINGOVÁ-ZMRZLINA  </t>
  </si>
  <si>
    <t>212002-01</t>
  </si>
  <si>
    <t>212003-13</t>
  </si>
  <si>
    <t>Prenájom zasadačky Ledrov</t>
  </si>
  <si>
    <t>212003-14</t>
  </si>
  <si>
    <t>Megawaste-prenájom starej skládky TKO</t>
  </si>
  <si>
    <t>223001-62</t>
  </si>
  <si>
    <t>312012-59</t>
  </si>
  <si>
    <t>PK-ZŠ-príspevok na učebnice-nenormatívne</t>
  </si>
  <si>
    <t>PK-ZŠ-asistent učiteľa-dotácia na mzdy</t>
  </si>
  <si>
    <t xml:space="preserve">Zeleň - všeobecný materiál, pracovné náradie </t>
  </si>
  <si>
    <t xml:space="preserve">Správa OcÚ  - kanc.potreby, OZ-plánov.kalendáre </t>
  </si>
  <si>
    <t xml:space="preserve">                      - kanc.papier </t>
  </si>
  <si>
    <t>Inzercia na predaj nehnuteľností, výber.konanie-prac.miesta</t>
  </si>
  <si>
    <t>637003-01</t>
  </si>
  <si>
    <t>Ozvučenie a videoprojekcia-OZ</t>
  </si>
  <si>
    <t>637005-03</t>
  </si>
  <si>
    <t>Ostatné geodetic.práce nesúvis.s výstavbou</t>
  </si>
  <si>
    <t>Posudky,revízie</t>
  </si>
  <si>
    <t>01,1,1</t>
  </si>
  <si>
    <t>637001-01</t>
  </si>
  <si>
    <t>PZ H.Hôrka-Popl. za STK</t>
  </si>
  <si>
    <t>Stavebný poriadok-tlačivá, publikácie</t>
  </si>
  <si>
    <t xml:space="preserve">Dopravné značenie v obci-opravy a doplnenie,zrkadlo </t>
  </si>
  <si>
    <t>Prepravné občanov-dofinancovanie  autobus. spoja Medné-dľa zmluvy</t>
  </si>
  <si>
    <t xml:space="preserve">                              -  telefonne poplatky </t>
  </si>
  <si>
    <t>Detské ihriská- materiál</t>
  </si>
  <si>
    <t xml:space="preserve">Znalecké posudky -usporiadanie vlastníckych práv </t>
  </si>
  <si>
    <t>633006-07</t>
  </si>
  <si>
    <t>Slov.zväz protifašis-bojov.LR-príspevok</t>
  </si>
  <si>
    <t>KD HH-uhlie, drevo</t>
  </si>
  <si>
    <t>636001-07</t>
  </si>
  <si>
    <t>Slovenský pozemkový fond-prenájom futbal.ihriska pri Lesoch</t>
  </si>
  <si>
    <t xml:space="preserve">                            - mikroregiónu, APS, asoc.prednost.matrika</t>
  </si>
  <si>
    <t xml:space="preserve">Rona LR-nákup budovy MŠ  a pozemkov-na splátky </t>
  </si>
  <si>
    <t xml:space="preserve">Záškoláctvo-rodinné prídavky-potraviny -fin.zo ŠR SR-obec, dávka v HN </t>
  </si>
  <si>
    <t>Nenormatívne bežné výdavky - ZŠ-na nákup učebníc</t>
  </si>
  <si>
    <t>Nenormatívne bežné výdavky - ZŠ-asistent učiteľa</t>
  </si>
  <si>
    <t>Nenormatívne bežné výdavky - ZŠ-odchodné do dôchodku</t>
  </si>
  <si>
    <t xml:space="preserve">Príspevok darcom krvi-kvety, občerstvenie </t>
  </si>
  <si>
    <t>Deratizácia verejných priestranstiev v obci</t>
  </si>
  <si>
    <t>PK-ZŠ-odchodné do dôchodku-dotácia</t>
  </si>
  <si>
    <t xml:space="preserve">                  - školenie</t>
  </si>
  <si>
    <t xml:space="preserve">                                     - VARES, odberné miesta-e.energia TKR</t>
  </si>
  <si>
    <t>Kód zdroja 1318- prebytok hospodárenia za uplynulý rok-nevyčerpané dotácie</t>
  </si>
  <si>
    <t>Kód zdroja 46- iné zdroje-prebytok hospodárenia za uplynulý rok</t>
  </si>
  <si>
    <t>Prefakturácia-znalecké posudky pri predaj kolkov</t>
  </si>
  <si>
    <t xml:space="preserve">Delimit.výdav.-stavebný poriadok,vyvlast.konan.-dotácia -PK </t>
  </si>
  <si>
    <t>Delimit.výdavkov-pozemné komunikácie-dotácia na mzdy-PK</t>
  </si>
  <si>
    <t>Poskytovanie právnych služieb-Legal point, Urbáni a partners</t>
  </si>
  <si>
    <t>Jednorázové dávky pre starých občanov a mladé rodiny v HN</t>
  </si>
  <si>
    <t>312012-89</t>
  </si>
  <si>
    <t>PK-ZŠ-príspevok na lyžiarsky kurz-dotácia</t>
  </si>
  <si>
    <t>312012-90</t>
  </si>
  <si>
    <t>PK-ZŠ-príspevok na školu v prírode-dotácia</t>
  </si>
  <si>
    <t>Nenormatívne bežné výdavky - ZŠ-lyžiarsky kurz-príspevok</t>
  </si>
  <si>
    <t>Nenormatívne bežné výdavky - ZŠ-škola v prírode-príspevok</t>
  </si>
  <si>
    <t>Dotácia-prenes.výkon-register adries -dotácia z MV SR-za úkony</t>
  </si>
  <si>
    <t>Register adries-kanc.potreby, za úkony, z dotácie - MV SR</t>
  </si>
  <si>
    <t>Material-na opravy v obci, inf.tabule</t>
  </si>
  <si>
    <t>637004-01</t>
  </si>
  <si>
    <t>20 b.j.II.etapa č.247-deratizácia v budove</t>
  </si>
  <si>
    <t>20 b.j.II.etapa č.248-deratizácia v budove</t>
  </si>
  <si>
    <t>Zeleň-nákup techniky,píla,kosačka,žaba,aku,Wap</t>
  </si>
  <si>
    <t>312001-07</t>
  </si>
  <si>
    <t>Dobr.požiar.ochr.SR-dotácia na vybavenie DHZ LR</t>
  </si>
  <si>
    <t>212003-014</t>
  </si>
  <si>
    <t>292019-01</t>
  </si>
  <si>
    <t>212003-015</t>
  </si>
  <si>
    <t>212003-016</t>
  </si>
  <si>
    <t>223001-65</t>
  </si>
  <si>
    <t>Slovenská sporiteľňa  LR-záloh.platby na energie-z nájmu za nebyt.priestory</t>
  </si>
  <si>
    <t>312012-143</t>
  </si>
  <si>
    <t>312012-793</t>
  </si>
  <si>
    <t>312012-01</t>
  </si>
  <si>
    <t>Obec.zastupit., OR, komisie-odvody do fondov z odmien</t>
  </si>
  <si>
    <t>Obec.zastupit.,OR- odmeny poslanci, komisie-odmeny</t>
  </si>
  <si>
    <t>651002-06</t>
  </si>
  <si>
    <t>Zeleň-školenia na pracovné stroje</t>
  </si>
  <si>
    <t>821005-06</t>
  </si>
  <si>
    <t xml:space="preserve">                   - odvody z dohôd</t>
  </si>
  <si>
    <t>Slov.červ.kríž-príspevok na nákup kvetín pre dárcov krvi</t>
  </si>
  <si>
    <t>633004-01</t>
  </si>
  <si>
    <t>Monitorovacie posudky-stará skládka-Rekultivácia</t>
  </si>
  <si>
    <t>Hasiace prístroje do budov vo vlast.obce</t>
  </si>
  <si>
    <t>Služby dodávateľ.spôsobom-za zneškod.elektroodpadu</t>
  </si>
  <si>
    <t>Pokuty uložené Okresným úradom PB-odvod obci</t>
  </si>
  <si>
    <t>Cintorín.služby - odmeny na dohodu-riešené cez komisie OZ</t>
  </si>
  <si>
    <t>Občian.združenie FITklub LR-príspevok na na podporu šport.klubu</t>
  </si>
  <si>
    <t xml:space="preserve">Nákup smetných nádob-popolníc,  </t>
  </si>
  <si>
    <t>Stavebný poriadok-dofinancovanie za služby od ostat.obcí za predchádzajúci rok</t>
  </si>
  <si>
    <t>Správa OcÚ - servis a aktual.programov-služby, DEUS prenájom zariad.</t>
  </si>
  <si>
    <t>Kúpalisko-oprava zariadení, vybavenie,bežná údržba</t>
  </si>
  <si>
    <t xml:space="preserve">Farský úrad LR - príspevok na obnovu kultúr.pamiatky-kostol </t>
  </si>
  <si>
    <t>454, 500</t>
  </si>
  <si>
    <t>821005-07</t>
  </si>
  <si>
    <t>Tenisové kurty-material úprava povrchov, oprava šatní</t>
  </si>
  <si>
    <t>212002-03</t>
  </si>
  <si>
    <t>Ledrov-prenájom za hrobové miesta</t>
  </si>
  <si>
    <t>223001-25</t>
  </si>
  <si>
    <t>72a</t>
  </si>
  <si>
    <t>Uvítanie detí do života-finančný príspevok rodičom</t>
  </si>
  <si>
    <t>Člen.príspevok do MAS,</t>
  </si>
  <si>
    <t>223001-29</t>
  </si>
  <si>
    <t>Predaj odpad.dreva-park</t>
  </si>
  <si>
    <t>Náhrady-nástup.lekár.prehliadky</t>
  </si>
  <si>
    <t>Verej.osvetl.-revízie</t>
  </si>
  <si>
    <t>637015-03</t>
  </si>
  <si>
    <t>Fitnescentrum-poistenie budovy-proti živlu</t>
  </si>
  <si>
    <t>Úroky-Termin.úver-na kapit.účasti obce/Zber.dvor a Rek.MŠ v r.2017/</t>
  </si>
  <si>
    <t xml:space="preserve">Údržba budov vo vlastníctve obce  </t>
  </si>
  <si>
    <t>312001-012</t>
  </si>
  <si>
    <t>Dobr.požiar.ochr.SR-dotácia na vybavenie DHZ HH</t>
  </si>
  <si>
    <t>Daň za predajné automaty</t>
  </si>
  <si>
    <t>212004-02</t>
  </si>
  <si>
    <t>Slovanet-prenájom TKR</t>
  </si>
  <si>
    <t xml:space="preserve">Zeleň-DDS-príspevok za zamestnávateľa  </t>
  </si>
  <si>
    <t xml:space="preserve">Správa OcÚ-DDS-príspevok za zamestnávateľa   </t>
  </si>
  <si>
    <t>Správa OcÚ-internet,telefóny, pauš.poplatky-služby</t>
  </si>
  <si>
    <t>633001-01</t>
  </si>
  <si>
    <t>633001-02</t>
  </si>
  <si>
    <t xml:space="preserve">Zeleň - PHM, oleje, kosenie parku </t>
  </si>
  <si>
    <t>637004-02</t>
  </si>
  <si>
    <t>Budova Info-fontánka Námestie Led.Rovne-vodné, stočné</t>
  </si>
  <si>
    <t>Ledrov - preučt.vodného za cintoríny</t>
  </si>
  <si>
    <t>633006-13</t>
  </si>
  <si>
    <t>635006-10</t>
  </si>
  <si>
    <t>637005-08</t>
  </si>
  <si>
    <t>637005-09</t>
  </si>
  <si>
    <t>Ochrana osobných údajov-zabezp.výkonu dodávateľsky</t>
  </si>
  <si>
    <t>Matrika-príspevok zamestnávateľa do DDS</t>
  </si>
  <si>
    <t>Staveb.poriadok-príspevok zamestnávateľ do DDS</t>
  </si>
  <si>
    <t>ObP-príspevok zamestnávateľa do DDS</t>
  </si>
  <si>
    <t>DHZ LR-ozvučenie hasič.súťaže</t>
  </si>
  <si>
    <t>PZ L.Rovne - vybavenie,prac.pomôcky, všeobecný materiál z prostr.ŠR,OcÚ</t>
  </si>
  <si>
    <t>Odpadové hospodárstvo-príspevok zamestnávateľ do DDS</t>
  </si>
  <si>
    <t>Deratizácia okolia stojísk a kontajnerov v obci</t>
  </si>
  <si>
    <t>Futbal.prípravka-sladkosti,materiál</t>
  </si>
  <si>
    <t>Finančné ohodnotenie za šport. a kultúrne podujatia</t>
  </si>
  <si>
    <t>Flórlbal LR-šport.odev-príspevok,štartovné</t>
  </si>
  <si>
    <t>Ostat.všeobec.prac.oblasť -dohody,kurič,správcovia KD,BOZP,brigádnici VZ</t>
  </si>
  <si>
    <t>717001-10</t>
  </si>
  <si>
    <t>Prečistenie kanalizácie,umývanie áut,čistenie a kontrola komínov</t>
  </si>
  <si>
    <t>821005-08</t>
  </si>
  <si>
    <t>Terminovaný úver-na kapit.účasti obce r.2017/Zber.dvor a Rek.MŠ/-splátka istiny</t>
  </si>
  <si>
    <t>Predaj kalendárov-v Infocentre LR</t>
  </si>
  <si>
    <t>Ledrov spol s ro.o. LR-splátka návratnej pôžičky z rozp.obce-splát.kalendár</t>
  </si>
  <si>
    <t xml:space="preserve">Letné slávnosti,tlač fotodokument, občerstvenie pre hostí a futbalistov   </t>
  </si>
  <si>
    <t>Letné slávnosti-zabezpečenie zdravotnej služby</t>
  </si>
  <si>
    <t>ZŠ-vlastné rozpočtové príjmy-zahrnuté v rozpočte ZŠ-/ŠDK,úroky,nájom,/</t>
  </si>
  <si>
    <t xml:space="preserve">Exter.manažment-Projekt-Rekonštrukcia požiarnej zbrojnice LR,H.Hôrka-bežné  </t>
  </si>
  <si>
    <t>Kód zdroja 3AB1- dotácie z európ.fondu reg.rozvoja, so spoluúčasťou zo  ŠR</t>
  </si>
  <si>
    <t>Kód zdroja 3AB2- EF životného prostredia-dotácie ,spoluúčasť ŠR</t>
  </si>
  <si>
    <t>Awiso-nájomné za automat-cintorín</t>
  </si>
  <si>
    <t>Priamy úver-na kapit.účasti obce r.2018/Zateplenie budovy OcÚ, Zberný dvor/-splátka istiny od r.2019</t>
  </si>
  <si>
    <t>rozpočet</t>
  </si>
  <si>
    <t>Kód zdroja 71 - Zábezpeky</t>
  </si>
  <si>
    <t>Správne poplatky            -  matrika</t>
  </si>
  <si>
    <t xml:space="preserve">Správne poplatky            - výrub stromov </t>
  </si>
  <si>
    <t xml:space="preserve">Správne poplatky             - stavebný poriadok </t>
  </si>
  <si>
    <t>ŠR-Enviromentálny fond-popl.za uloženie odpadu</t>
  </si>
  <si>
    <t>312012-88</t>
  </si>
  <si>
    <t>z prenajatých pozemkov-Koyš, Rác,Korbelová,Prekop,Považská vodárenská spol.</t>
  </si>
  <si>
    <t>311-08</t>
  </si>
  <si>
    <t>Oprava miestneho rozhlasu,</t>
  </si>
  <si>
    <t>Prepravné-čistenie kanalizácie vo dvore OcÚ, Fitklub</t>
  </si>
  <si>
    <t>KD Medné-všeob.material</t>
  </si>
  <si>
    <t>05,4,0</t>
  </si>
  <si>
    <t>ÚPD obce</t>
  </si>
  <si>
    <t>641012-02</t>
  </si>
  <si>
    <t>Ledrov-bežný transfer-zabezpeč.prevádzky detských ihrísk v obci</t>
  </si>
  <si>
    <t>Správa OcÚ - inter.vybavenie,skartovačka,telefony</t>
  </si>
  <si>
    <t xml:space="preserve">                  - parkovné za osoboné motor.vozidlá</t>
  </si>
  <si>
    <t>642015-02</t>
  </si>
  <si>
    <t>Kontrolor-PN do 10 dní</t>
  </si>
  <si>
    <t>651002-08</t>
  </si>
  <si>
    <t>Úroky-Termin.úver-inv.akcie-kapit./v r.2018-Parkovisko za Domom služieb,zatepl.bud.OcÚ,PD Zdravot.stred./</t>
  </si>
  <si>
    <t>Priestory po VÚB-el.energia</t>
  </si>
  <si>
    <t>632001-09</t>
  </si>
  <si>
    <t>Priestory po VÚB-plyn</t>
  </si>
  <si>
    <t>632002-08</t>
  </si>
  <si>
    <t>Priestory po bývalej pekárni-vodné,stočné</t>
  </si>
  <si>
    <t>20 b.j.II.etapa č.248-materiál na opravy</t>
  </si>
  <si>
    <t>633006-015</t>
  </si>
  <si>
    <t>Cintoríny LR, HH, Medné-materiál</t>
  </si>
  <si>
    <t>635006-018</t>
  </si>
  <si>
    <t>Zdravotné stredisko LR-staveb.úpravy po nájomníkoch</t>
  </si>
  <si>
    <t>635006-020</t>
  </si>
  <si>
    <t>637005-010</t>
  </si>
  <si>
    <t>Vyb.den.stacionára-konzul.porad.služba-exter.manažment</t>
  </si>
  <si>
    <t>637005-011</t>
  </si>
  <si>
    <t>Vybudovanie centra zdravot.starostlivosti-externý manažment</t>
  </si>
  <si>
    <t>Príprava Územ.plánu obce-odvody do fondov z dohody o vykonaní práce</t>
  </si>
  <si>
    <t>637005-016</t>
  </si>
  <si>
    <t>Rekonštr.strechy budovy OcÚ-externý manažmet</t>
  </si>
  <si>
    <t>637027-01</t>
  </si>
  <si>
    <t>Príprava Územ.plánu obce-dohoda o vykonaní práce-odmena</t>
  </si>
  <si>
    <t>Stavebný poriadok-údržba výpočtovej techniky</t>
  </si>
  <si>
    <t>Stavebný poriadok-PN do 10 dní</t>
  </si>
  <si>
    <t xml:space="preserve">                       - školenie</t>
  </si>
  <si>
    <t>PZ HH - vybavenie,prac.pomôcky, všeobecný materiál z prostr.ŠR,OcÚ</t>
  </si>
  <si>
    <t>PZ HH-cestovné náhrady</t>
  </si>
  <si>
    <t>DHZ LR-špeciálny materiál</t>
  </si>
  <si>
    <t>DHZ LR-prenájom mobil.zábran-na kultúrne akcie</t>
  </si>
  <si>
    <t>DHZ HH-lekárske prehliadky</t>
  </si>
  <si>
    <t>Zber.dvor-čistenie kanalizácie</t>
  </si>
  <si>
    <t>Zber.dvor-kamer.systém-servis</t>
  </si>
  <si>
    <t>637011-01</t>
  </si>
  <si>
    <t>Zberný dvor-revízie</t>
  </si>
  <si>
    <t>Megawaste-poplatok za uloženie odpadu na novú skládku Podstránie v kalendár.roku</t>
  </si>
  <si>
    <t>Kompostáreň-PN do 10 dní</t>
  </si>
  <si>
    <t>Asfaltovanie komunikácii-verejné obstarávanie</t>
  </si>
  <si>
    <t>Prístavba MŠ-projekt-externý manažmet</t>
  </si>
  <si>
    <t>637005-04</t>
  </si>
  <si>
    <t>Eneregtické certifikáta-Zníž.ereg.náročn.budovy MŠ</t>
  </si>
  <si>
    <t>Bežecký klub Led.Rovne-príspevok na odev,obuv</t>
  </si>
  <si>
    <t>Bežecký klub Led.Rovne-príspevok na činnosť-ubytovanie</t>
  </si>
  <si>
    <t>Kult.akcie-materiál,tomboly,plagáty,občerstv.</t>
  </si>
  <si>
    <t>637002-01</t>
  </si>
  <si>
    <t>637004-06</t>
  </si>
  <si>
    <t>637004-07</t>
  </si>
  <si>
    <t>637004-08</t>
  </si>
  <si>
    <t>637005-02</t>
  </si>
  <si>
    <t>KD HH-oprava a údržba, revízie</t>
  </si>
  <si>
    <t>Zberný dvor-technika-poistenie dopr.prostr. a stavby</t>
  </si>
  <si>
    <t>223001-38</t>
  </si>
  <si>
    <t>KD HH-vybavenie</t>
  </si>
  <si>
    <t xml:space="preserve">                       -prenájom budovy-Infocentrum Námestie LR-</t>
  </si>
  <si>
    <t>1AA2</t>
  </si>
  <si>
    <t>Správa OcÚ - združené poistenie majetku obce, osoby vo vozidle</t>
  </si>
  <si>
    <t xml:space="preserve">                        - nákup mobil.telefónu, kanc.techniky</t>
  </si>
  <si>
    <t>Dotácia-bezplatná strava žiakov v ZŠ</t>
  </si>
  <si>
    <t>20 b.j.I.et.č.248-preplatok z RZ 2019...-služby</t>
  </si>
  <si>
    <t>20 b.j.I.et.č.247-preplatok z RZ 2019....-služby</t>
  </si>
  <si>
    <t>Výsadba zelene/garáže Majer,Uhrovec-detské ihrisko,Námestie slobody, obec/</t>
  </si>
  <si>
    <t>Opravy miestnych komunikácii  v obci</t>
  </si>
  <si>
    <t>Oriezanie drevín na cintoríne LR-II.etapa,oriezanie drevín nad chodníkmi v parku,v obci</t>
  </si>
  <si>
    <t>Nová cesta H.H ul.Medňanská,Ul.Cintrorínska,Rekonštr.cintorína LR,Rekonštr.bezdrôt.</t>
  </si>
  <si>
    <r>
      <rPr>
        <b/>
        <sz val="8"/>
        <rFont val="Arial CE"/>
        <family val="2"/>
        <charset val="238"/>
      </rPr>
      <t>Investičné akcie:</t>
    </r>
    <r>
      <rPr>
        <sz val="8"/>
        <rFont val="Arial CE"/>
        <family val="2"/>
        <charset val="238"/>
      </rPr>
      <t xml:space="preserve"> /Parkovacie plochy v obci,Budova sídla OcÚ-strecha,kancelárske priestory po VÚB,</t>
    </r>
  </si>
  <si>
    <t>Rekonštrukcia Kul.domov Medné,HH,Hasič.zbrojnica HH,cintoríny,</t>
  </si>
  <si>
    <t>Rekonštr.Domu služ.a vytvor.obchod.priestorov,Rekonštr.priestorov býval.pekárne LR-den.stacionár,</t>
  </si>
  <si>
    <t>Akcie investičného charakteru: spolu dľa rozhodnutia OZ -financované z úveru a rozpoč.obce:</t>
  </si>
  <si>
    <t>MŠ-príjmy za stravu bez režijných nákl-RO/bez dotácie zo ŠR/ rozpočtované</t>
  </si>
  <si>
    <t>Dotácia-bezplatná strava žiakov v materskej škole</t>
  </si>
  <si>
    <t>ZŠ-výdavky za stravu žiakov-/bez dotácie zo ŠR/ rozpočtované</t>
  </si>
  <si>
    <t>ZŠ-príjmy  za stravu-/bez dotácie zo ŠR/-rozpočtované</t>
  </si>
  <si>
    <t>MŠ-výdavky za stravu /bez dotácie zo ŠR/- rozpočtované</t>
  </si>
  <si>
    <t>Občianske združ.Fitklub LR-prenájom nebyt.priest.1-12</t>
  </si>
  <si>
    <t>rozhlasu v obci,Prístavba MŠ,CHodník Sv.Anne LR,Rekonštr.parku LR,</t>
  </si>
  <si>
    <t>Cyklotrasa,Zdravotné stredisko,Zateplenie budovy OcÚ-strecha,ÚPD obce,</t>
  </si>
  <si>
    <t>Rona-predaj vstupeniek na div.predstavenie</t>
  </si>
  <si>
    <t>3AA1</t>
  </si>
  <si>
    <t>131J</t>
  </si>
  <si>
    <t xml:space="preserve">           -kancelár.potreby</t>
  </si>
  <si>
    <t xml:space="preserve">                       - údržba výpočtovej techniky</t>
  </si>
  <si>
    <t>DHZ HH-školenie</t>
  </si>
  <si>
    <t>Poistenie nezamestnaných</t>
  </si>
  <si>
    <t>Staveb.poriadok-spotreba energii</t>
  </si>
  <si>
    <t>Prima LR -prenájom priestorov-kúpalisko</t>
  </si>
  <si>
    <t>Ledrov LR -prenájom priestorov-dvojgaráž</t>
  </si>
  <si>
    <t>223001-39</t>
  </si>
  <si>
    <t>Slovanet-TKR-prefakturácia el.energie</t>
  </si>
  <si>
    <t>312001-21</t>
  </si>
  <si>
    <t>239001-001</t>
  </si>
  <si>
    <t>Garáže Majer II.etapa 2020-vklady od budúcich vlastníkov</t>
  </si>
  <si>
    <t>322002-03</t>
  </si>
  <si>
    <t>1AA1</t>
  </si>
  <si>
    <t>Vybud.centra integr.zdravot.star. V obci LR-NFP z MPaRV/85 %/</t>
  </si>
  <si>
    <t>Vybud.centra integr.zdravot.star. V obci LR-NFP z MPaRV/10 % zo ŠR /</t>
  </si>
  <si>
    <t>Prevod z peň.fond.prev.z RF-prebytok hospodár.z predch.roka-zost.na BU</t>
  </si>
  <si>
    <t>453000-06</t>
  </si>
  <si>
    <t>Prevod nevyčerp.dotácie zo ŠR  z r.2019-Obnova hist.parku LR-PD-kapitály</t>
  </si>
  <si>
    <t>633010-01</t>
  </si>
  <si>
    <t>OcÚ, ŽP-prac.odevy,obuv,prac pomôcky</t>
  </si>
  <si>
    <t>635004-01</t>
  </si>
  <si>
    <t xml:space="preserve">                  - servis klimatizačných jednotiek</t>
  </si>
  <si>
    <t>Kontrolór-stravenky</t>
  </si>
  <si>
    <t>651002-09</t>
  </si>
  <si>
    <t>Úroky-Prima 2020-investič.úver-na kapit.výdavky obce a spoluúčasti z EF</t>
  </si>
  <si>
    <t>Koronavírus-výdavky súvisiace s obstaraním rúšok pre občanov,lekárov,dezinfekcie</t>
  </si>
  <si>
    <t>DHZ LR-tabuľa na budovu PZ</t>
  </si>
  <si>
    <t>Zabezpečenie služ.BOZP a požiar.ochr.pred požiarmi- služby na faktúru</t>
  </si>
  <si>
    <t>Staveb.poriadok-klient.centrum-servis klimat.jednotiek</t>
  </si>
  <si>
    <t>Stojiská pod zber.nádoby na sep.zber-materiál</t>
  </si>
  <si>
    <t>Mulčovacie práce-stará skládka TKO</t>
  </si>
  <si>
    <t>632001-010</t>
  </si>
  <si>
    <t>Priestory Slovenskej sporiteľne-plyn</t>
  </si>
  <si>
    <t>633006-018</t>
  </si>
  <si>
    <t>Rehabilitač.-náhr.priestory pre lekárov-presťahovanie zdravot.strediska-materiál,práce,oprava WC</t>
  </si>
  <si>
    <t>Klient.centrum LR-oprava elektroinštal.</t>
  </si>
  <si>
    <t>Klient.centrum LR-bežný materiál</t>
  </si>
  <si>
    <t>Priestory okolo budovy lekárne-nájom</t>
  </si>
  <si>
    <t>636001-02</t>
  </si>
  <si>
    <t>Pozemk.spoloč.Hôrka-prenájom pozemku za zber.miesto</t>
  </si>
  <si>
    <t>Čistenie kanalizácie v obci, zdravotné stredisko</t>
  </si>
  <si>
    <t>01,3,2</t>
  </si>
  <si>
    <t>Rámcové plánovacie a štatistické služby</t>
  </si>
  <si>
    <t>Sčítanie domov a bytov,sčítanie obyvateľov</t>
  </si>
  <si>
    <t>01,3,2,0</t>
  </si>
  <si>
    <t>Štat.úrad-Sčítanie domov a bytov-odmeny na dohodu</t>
  </si>
  <si>
    <t>Štat.úrad-Sčítanie domov a bytov-odvody z odmeny na dohodu</t>
  </si>
  <si>
    <t>Lavičky-Námestie Námestie LR-opravy,odpad.kôš</t>
  </si>
  <si>
    <t>07,2,1</t>
  </si>
  <si>
    <t>Stavebný dozor-Vybud.centra int.zdravot.starostl.-odvody z dohody o vykon.práce</t>
  </si>
  <si>
    <t>Stavebný dozor-Vybud.centra int.zdravot.starostl.-odmena na dohod o vykon.práce</t>
  </si>
  <si>
    <t>Vybud.centra int.zdravot.starostl.-5% spoluúč.obce na bežných výdavkoch/z EF/</t>
  </si>
  <si>
    <t>Vybud.centra int.zdravot.starostl.-85% EF- bežné výdavky</t>
  </si>
  <si>
    <t>Vybud.centra int.zdravot.starostl.-10% ŠR-EF- bežné výdavky</t>
  </si>
  <si>
    <t>Kúpalisko -teplo ÚK-fixná zložka</t>
  </si>
  <si>
    <t>Kniha Púchov a okolie z neba-150 ks</t>
  </si>
  <si>
    <t>Rona-prenájom knižnice v KD LR</t>
  </si>
  <si>
    <t>Rehabilitačné od 03/2020-presť.lekári zo zdravot.strediska-prefakt.Ledrov</t>
  </si>
  <si>
    <t>Dom ošetrov.starostl.-úhrady za služby pre občanov- zdravot.zariadeniam</t>
  </si>
  <si>
    <t>41,51,46,43</t>
  </si>
  <si>
    <t>Obnova hist.parku LR-PD-kapitály-z prevodu nevyčerp.dotácie zo ŠR  z r.2019</t>
  </si>
  <si>
    <t>Pasportizácia cintorínov obce LR</t>
  </si>
  <si>
    <t>07,2,1,0</t>
  </si>
  <si>
    <t>NFP z EF/85%/-Vybud.integr.zdravot strediska-stav.práce-opráv.výdavky</t>
  </si>
  <si>
    <t>Kult.dom Medné-rekonštrukcia, prístrešok</t>
  </si>
  <si>
    <t>Dom služieb LR-rekonštr.schodiska-projekt,stavba</t>
  </si>
  <si>
    <t>Chodník ku Kaplnke Sv.Anny-vyjadrenia,projekt</t>
  </si>
  <si>
    <t>717001-75</t>
  </si>
  <si>
    <t>Chodník Ul.Púchovská- HH-vyjadrenia, projekt</t>
  </si>
  <si>
    <t>717001-012</t>
  </si>
  <si>
    <t>Premostenie Horenice/Prenosil/-GP,stavba</t>
  </si>
  <si>
    <t>Rekonštrukcia chodníka a plota pri malom parčíku Kul. domu LR</t>
  </si>
  <si>
    <t xml:space="preserve">                                                                                                               starosta obce</t>
  </si>
  <si>
    <t>Priamy úver-na kapit.účasti obce r.2020/Rek.zdravot.strediska,Prístavba MŠ-splátka istiny od 06/20</t>
  </si>
  <si>
    <t>Boxklub LR-príspevok na podporu športu</t>
  </si>
  <si>
    <t>Slov.zväz včelárov-príspevok</t>
  </si>
  <si>
    <t>Nákup informačného kiosku obce-informatiz. a elektr.tabuľa obce</t>
  </si>
  <si>
    <t>Prekládka sietí IBV Háj, detské ihriská, chodník HH, nákup komunál.vozidla z prostriedkov envir.fondu-spolu</t>
  </si>
  <si>
    <t>Schválený</t>
  </si>
  <si>
    <t xml:space="preserve"> na r.2021</t>
  </si>
  <si>
    <t>úprava</t>
  </si>
  <si>
    <t>rozpočtu</t>
  </si>
  <si>
    <t>očakávaná</t>
  </si>
  <si>
    <t>rozpočtu obce</t>
  </si>
  <si>
    <t>skutočnosť rozpočtu</t>
  </si>
  <si>
    <t>Čerpanie</t>
  </si>
  <si>
    <t xml:space="preserve">% plnenia </t>
  </si>
  <si>
    <t>na 1-12/2021</t>
  </si>
  <si>
    <t>za 1-9/2021</t>
  </si>
  <si>
    <t>2.</t>
  </si>
  <si>
    <t>na r.2021</t>
  </si>
  <si>
    <t>Tretia úprava rozp.</t>
  </si>
  <si>
    <t>Tretia  úprava rozp.</t>
  </si>
  <si>
    <t>312001-27</t>
  </si>
  <si>
    <t>Testovanie občanov -Covid 19-dotácia z MV SR</t>
  </si>
  <si>
    <t>322002-02</t>
  </si>
  <si>
    <t>513002-02</t>
  </si>
  <si>
    <r>
      <t>B</t>
    </r>
    <r>
      <rPr>
        <sz val="8"/>
        <rFont val="Arial CE"/>
        <family val="2"/>
        <charset val="238"/>
      </rPr>
      <t>ankový úver-na kapit.výdavky-investič.akcie súv.s projektami z EF,Prístavba MŠ,Centrum int.zdravot.star</t>
    </r>
  </si>
  <si>
    <t>633009-01</t>
  </si>
  <si>
    <t>Vydávanie obecných novín-mediál.služby</t>
  </si>
  <si>
    <t>635006-39</t>
  </si>
  <si>
    <t>Zdravotné stredisko-vrchné podlažie-maliar.práce</t>
  </si>
  <si>
    <t>635006-40</t>
  </si>
  <si>
    <t>Zdravotné stredisko-vrchné podlažie-elektorinšt.práce</t>
  </si>
  <si>
    <t>635006-41</t>
  </si>
  <si>
    <t>Priestory býv.rehabilitácie-nové vodomery</t>
  </si>
  <si>
    <t>637005-22</t>
  </si>
  <si>
    <t>Strecha OcÚ-exter.manažment</t>
  </si>
  <si>
    <t>637005-23</t>
  </si>
  <si>
    <t>Verejné obstaráv.-denný stacionár</t>
  </si>
  <si>
    <t>635006-05</t>
  </si>
  <si>
    <t>Kúpalisko-úprava priestorov pre Klub dôchodcov Led.Rovne,bežná údržba</t>
  </si>
  <si>
    <t>Michal.hody-hudba a ostatné</t>
  </si>
  <si>
    <t>637005-06</t>
  </si>
  <si>
    <t>Obnova historic.parku LR-verejné obstarávanie</t>
  </si>
  <si>
    <t>Obnova historic.parku LR-výruby stromov-spoluúčasť obce na projekte z nór.fondov</t>
  </si>
  <si>
    <t>713001-01</t>
  </si>
  <si>
    <t>Vybud.integr.zdravot strediska-materiálno-technic.vybav./85%/ EF</t>
  </si>
  <si>
    <t>713004-02</t>
  </si>
  <si>
    <t>Vybud.integr.zdravot strediska-zdravotechnika/85%/ EF</t>
  </si>
  <si>
    <t>Vybud.integr.zdravot strediska-materiálno-technic.vybav./10%/ ŠR-EF</t>
  </si>
  <si>
    <t>Vybud.integr.zdravot strediska-zdravotechnika/10%/-ŠR- EF</t>
  </si>
  <si>
    <t>NFP z EF/10%ŠR/-Vybud.integr.zdravot strediska-stav.práce-opráv.výdavky</t>
  </si>
  <si>
    <t>09,1,1,1</t>
  </si>
  <si>
    <t>713001-02</t>
  </si>
  <si>
    <t>NFP z EF/85%/-Prístavba a staveb.úpr.MŠ-inter.vybavenie-opráv.výdavky</t>
  </si>
  <si>
    <t>3AA2</t>
  </si>
  <si>
    <t>NFP z EF/10%ŠR/-Prístavba a staveb.úpr.MŠ-inter.vybavenie-opráv.výdavky</t>
  </si>
  <si>
    <t>NFP z EF/85%/-Prístavba a staveb.úpr.MŠ-vybavenie kuchyne-opráv.výdavky</t>
  </si>
  <si>
    <t>NFP z EF/10%ŠR/-Prístavba a staveb.úpr.MŠ-vybavenie kuchyne-opráv.výdavky</t>
  </si>
  <si>
    <t>717002-01</t>
  </si>
  <si>
    <t>NFP z EF/10%ŠR/-Prístavba a staveb.úpr.MŠ-staveb.práce-opráv.výdavky</t>
  </si>
  <si>
    <t>NFP z EF/85%/-Prístavba a staveb.úpr.MŠ-staveb.práce-opráv.výdavky</t>
  </si>
  <si>
    <t>03,1,0,0</t>
  </si>
  <si>
    <t>714001-02</t>
  </si>
  <si>
    <t>Obec.polícia-nákup osobného vozidla Škoda Roomster</t>
  </si>
  <si>
    <t>717002-03</t>
  </si>
  <si>
    <t>Požiarna zbrojnica HH-plynofikácia-príprav.a proj.práce</t>
  </si>
  <si>
    <t>03.2,0,0</t>
  </si>
  <si>
    <t>05.4.0.0</t>
  </si>
  <si>
    <t>716000-01</t>
  </si>
  <si>
    <t>Obnova hist.parku LR-Proj.dokumentácia</t>
  </si>
  <si>
    <t>06.6.0.</t>
  </si>
  <si>
    <t>711001-13</t>
  </si>
  <si>
    <t>Kúpa pozemku od Yura-pod cyklotrasu</t>
  </si>
  <si>
    <t>Šípový snehový pluh a sypač ku traktoru na zbernom dvore</t>
  </si>
  <si>
    <t>06.6,0</t>
  </si>
  <si>
    <t>714004-01</t>
  </si>
  <si>
    <t>Nákup traktorovej kosačky s mulčovacou sadou</t>
  </si>
  <si>
    <t>71600-06</t>
  </si>
  <si>
    <t>Rekonštrukcia budovy OcÚ-PD</t>
  </si>
  <si>
    <t>716000-15</t>
  </si>
  <si>
    <t>Cyklotrasa-geodetické práce</t>
  </si>
  <si>
    <t>Garáže Majer III.etapa 2021-výstavba garáží-5 ks-PD</t>
  </si>
  <si>
    <t>717001-27</t>
  </si>
  <si>
    <t>Cintorín LR-rozšírenie,betónové oplotenie,úprava terénu</t>
  </si>
  <si>
    <t xml:space="preserve">Prekládka sietí Háj-IBV, osvetlenie, komunikácie,voda </t>
  </si>
  <si>
    <t>717002-80</t>
  </si>
  <si>
    <t>Dom služieb LR-static,posúdenie schodiska</t>
  </si>
  <si>
    <t>717002-81</t>
  </si>
  <si>
    <t>Zateplenie Požiarnej zbrojnice HH</t>
  </si>
  <si>
    <t>717002-82</t>
  </si>
  <si>
    <t>Budova OcÚ č.32-prekládka el.vedenia</t>
  </si>
  <si>
    <t>Vybud.integr.zdravot strediska-materiálno-technic.vybav./5%/obec spoluúčasť-EF</t>
  </si>
  <si>
    <t>Vybud.integr.zdravot strediska-zdravotechnika/5% obec-spoluúčasť/- EF</t>
  </si>
  <si>
    <t>NFP z EF/5% obec/-Vybud.integr.zdravot strediska-stav.práce-opráv.výdavky</t>
  </si>
  <si>
    <t>NFP z EF/NV obec/-Vybud.integr.zdravot strediska-stav.práce-neopráv.výdavky</t>
  </si>
  <si>
    <t>NFP z EF/naviac práce- obec/-Vybud.integr.zdravot strediska-stav.práce</t>
  </si>
  <si>
    <t>KD HH-plynofikácia-projekt</t>
  </si>
  <si>
    <t>KD HH-polykarbonátová pergola</t>
  </si>
  <si>
    <t>08.3,0</t>
  </si>
  <si>
    <t>Digitálny bezdrátový rozhlas-doplatok 2020</t>
  </si>
  <si>
    <t>NFP z EF/5%obec-spoluúčasť/-Prístavba a staveb.úpr.MŠ-inter.vybavenie-opráv.výdavky</t>
  </si>
  <si>
    <t>NFP z EF/5%-obec-spoluúčasť/-Prístavba a staveb.úpr.MŠ-vybavenie kuchyne-opráv.výdavky</t>
  </si>
  <si>
    <t>NFP z EF/5 % -obec-spoluúčasť/-Prístavba a staveb.úpr.MŠ-staveb.práce-opráv.výdavky</t>
  </si>
  <si>
    <t>Prístavba a staveb.úpr.MŠ-staveb.práce naviac,NV</t>
  </si>
  <si>
    <t>Asfaltovanie  nových plôch-Majerská-garáže</t>
  </si>
  <si>
    <t>z úveru/5% obec/-Vybud.integr.zdravot strediska-stav.práce-opráv.výdavky</t>
  </si>
  <si>
    <t>z úveru-/5 % -obec-spoluúčasť/-Prístavba a staveb.úpr.MŠ-staveb.práce-opráv.výdavky</t>
  </si>
  <si>
    <t xml:space="preserve">Správa OcÚ,  - plyn </t>
  </si>
  <si>
    <t>Klient.centrum-el.energia</t>
  </si>
  <si>
    <t>635004-02</t>
  </si>
  <si>
    <t>Klient.centrum- servis klimatizačných jednotiek</t>
  </si>
  <si>
    <t xml:space="preserve">Ceniny-nákup straveniek - výdavky na stravovanie </t>
  </si>
  <si>
    <t>621000-01</t>
  </si>
  <si>
    <t>Štat.úrad-Sčítanie obyvateľov 2021-odvody z odmeny na dohodu</t>
  </si>
  <si>
    <t>Štat.úrad-Sčítanie obyvateľov-odmeny na dohodu</t>
  </si>
  <si>
    <t>632001-11</t>
  </si>
  <si>
    <t>Garáže Majer-II.etapa-el.energia</t>
  </si>
  <si>
    <t>633004-23</t>
  </si>
  <si>
    <t>Futbalové ihrisko ŠK-čerpadlá-nákup</t>
  </si>
  <si>
    <t>Zdravot.stredisko-odpadové koše-vonkajšie</t>
  </si>
  <si>
    <t>633006-22</t>
  </si>
  <si>
    <t>Budova OcÚ č.32-výmena PVC podlahy-kancelárie, opravy budovy-material</t>
  </si>
  <si>
    <t>Zdravotné stredisko LR-stavebné opravy-bežné</t>
  </si>
  <si>
    <t>Fitnescentrum LR-bežné opravy</t>
  </si>
  <si>
    <t>635006-035</t>
  </si>
  <si>
    <t>Zdravotné stredisko LR-výmena radiátorov-vrchné podlažie</t>
  </si>
  <si>
    <t>635006-37</t>
  </si>
  <si>
    <t>635006-38</t>
  </si>
  <si>
    <t>DHZ HH-oprava elektroinštalácie a bleskozvodu</t>
  </si>
  <si>
    <t>Oprava kamerového stému v obci</t>
  </si>
  <si>
    <t>Zdravotné stredisko LR-montáž meračov UK</t>
  </si>
  <si>
    <t xml:space="preserve">Garáže Majer-II.etapa-súpisné čísla </t>
  </si>
  <si>
    <t>Garáže Majer-II.etapa-pripoj.poplatky-el.energia</t>
  </si>
  <si>
    <t>Klient.centrum LR-Klub dôchodcov HH-vybavenie,montáž radiátorov UK,var.dosky</t>
  </si>
  <si>
    <t>637004-09</t>
  </si>
  <si>
    <t>Hydrologické údaje-prístup.komunikácia-Prenosil-most</t>
  </si>
  <si>
    <t>637005-20</t>
  </si>
  <si>
    <t>Malý parčík pri KD LR-osadenie značiek,úpr.terénu</t>
  </si>
  <si>
    <t>Cintorín LR-výrub stromov</t>
  </si>
  <si>
    <t>637005-25</t>
  </si>
  <si>
    <t>Budova OcÚ č.32-energetický audit</t>
  </si>
  <si>
    <t>Vybud.centra int.zdravot.starostl.výdavky obce-bežné súvis. s rekonštrukciou-el.energia</t>
  </si>
  <si>
    <t>Vybud.centra int.zdravot.starostl.-Informačné tabuľky- bežné výdavky</t>
  </si>
  <si>
    <t>Vybud.centra int.zdravot.starostl.-energetické certifikáty- bežné výdavky</t>
  </si>
  <si>
    <t>Poistenie majetku-Zdravotné stredisko,kúpalisko,Dom služieb,bud.Ledrov č.369,</t>
  </si>
  <si>
    <t>637038-04</t>
  </si>
  <si>
    <t>Vybud.centra int.zdravot.starostl.-vratka nezrovnalosti-podiel zo ŠR</t>
  </si>
  <si>
    <t>637038-05</t>
  </si>
  <si>
    <t>Vybud.centra int.zdravot.starostl.-vratka nezrovnalosti-podiel z EF EÚ</t>
  </si>
  <si>
    <t>819002-20</t>
  </si>
  <si>
    <t>819002-21</t>
  </si>
  <si>
    <t>Nájom pozemky Háj záhradky-vratka zábezpeky</t>
  </si>
  <si>
    <t>819002-22</t>
  </si>
  <si>
    <t>Nájom po SLSP-vratka zábezpeky</t>
  </si>
  <si>
    <t>Covid 19-testovanie občanov-materiál</t>
  </si>
  <si>
    <t>Covid 19-testovanie občanov-zneškod.nebezp.odpadov</t>
  </si>
  <si>
    <t>Covid 19-testovanie občanov-poistenie škôd spôs.zdravotníkmi</t>
  </si>
  <si>
    <t>Covid 19-testovanie občanov-poštové služby</t>
  </si>
  <si>
    <t>Covid 19-testovanie občanov-strava zdravotníkov a ostat.</t>
  </si>
  <si>
    <t>Covid 19-testovanie občanov-prenájom priestorov</t>
  </si>
  <si>
    <t>637007-01</t>
  </si>
  <si>
    <t>Covid 19-testovanie občanov-zmluvy dobrovoľ.</t>
  </si>
  <si>
    <t xml:space="preserve">          - grafika polepu osob.vozidla</t>
  </si>
  <si>
    <t xml:space="preserve">         - kamerový systém-tabuľky</t>
  </si>
  <si>
    <t>DHZ LR,HH-revízie el.zar.</t>
  </si>
  <si>
    <t>DHZ HH-plyn-pripoj.popl.</t>
  </si>
  <si>
    <t>Zber.dvor- materiál</t>
  </si>
  <si>
    <t>637005-12</t>
  </si>
  <si>
    <t>Exter.manažment-zakúpenie komunál.vozidla z Envirofondu</t>
  </si>
  <si>
    <t>637037-01</t>
  </si>
  <si>
    <t>131K</t>
  </si>
  <si>
    <t>MŠ-Prístavba a staveb.úpravy MŠ-energie počas výstavby</t>
  </si>
  <si>
    <t>MŠ-nová vstupná kovová brána</t>
  </si>
  <si>
    <t>Materská škola-výmena okien,odvetranie,bežná údržba</t>
  </si>
  <si>
    <t>Poistenie budovy MŠ a prístavby MŠ-živel.poškod.</t>
  </si>
  <si>
    <t>Zníženie energetic.náročn.budovy MŠ-vratka nezrovnalosti-podiel zo ŠR</t>
  </si>
  <si>
    <t>Zníženie energetic.náročn.budovy MŠ-vratka nezrovnalosti-podiel z EF-EU</t>
  </si>
  <si>
    <t>ZŠ -bežné výdavky-čistenie kanalizácie</t>
  </si>
  <si>
    <t>Garáže Majer II.etapa 2020-výstavba garáží,zamer.skutk.stavu, asf.vchodov</t>
  </si>
  <si>
    <t>Kúpalisko -plyn</t>
  </si>
  <si>
    <t>637026-11</t>
  </si>
  <si>
    <t>KD-letné kino-grafity budovy-odmena na dohodu</t>
  </si>
  <si>
    <t>642002-04</t>
  </si>
  <si>
    <t>Style Karate Lednické Rovne-príspevok na činnosť/cestovné,štartovné,materiál/</t>
  </si>
  <si>
    <t>Telocvičňa SOŠS,-el.energia</t>
  </si>
  <si>
    <t xml:space="preserve">Telocvičňa SOŠS,-teplo a teplá voda </t>
  </si>
  <si>
    <t xml:space="preserve">KD HH-voda,el.energ., </t>
  </si>
  <si>
    <t>Nová sobáška OcÚ a zasadačka-materiál</t>
  </si>
  <si>
    <t>KD LR-let.amfit.-farby na grafity</t>
  </si>
  <si>
    <t>160 ks Kniha-Okamihy vzdoru</t>
  </si>
  <si>
    <t>Uvítanie detí do života,darčeky,ostat.mater.,občerstvenie</t>
  </si>
  <si>
    <t>Prenájom zariadenia na kult.akcie-hrady</t>
  </si>
  <si>
    <t>KD HH-pripoj.poplatok- plyn</t>
  </si>
  <si>
    <t>AB Sped A.Bolega-Medňanské hody 2021-z daru-hudba</t>
  </si>
  <si>
    <t>Obnova historic.parku LR-Podpor.projekt.manažment-výdavky súvisiace s projektom z nórskych fondov</t>
  </si>
  <si>
    <t>13E</t>
  </si>
  <si>
    <t>Obnova historic.parku LR-Tlmočnícke služby-výdavky súvisiace s projektom z nórskych fondov</t>
  </si>
  <si>
    <t>637036-03</t>
  </si>
  <si>
    <t>Boxklub LR-prenájom stanu</t>
  </si>
  <si>
    <t>636002-04</t>
  </si>
  <si>
    <t>Obnova historic.parku LR-prenájom zariad.-úvod.konf.-výdavky súvisiace s projektom z nórskych fondov</t>
  </si>
  <si>
    <t>637003-03</t>
  </si>
  <si>
    <t>Obnova historic.parku LR-propagácia,reklama-výdavky súvisiace s projektom z nórskych fondov</t>
  </si>
  <si>
    <t>Obnova historic.parku LR-web stránka-spravov.-výdavky súvisiace s projektom z nórskych fondov</t>
  </si>
  <si>
    <t>637004-03</t>
  </si>
  <si>
    <t>Obnova historic.parku LR-videoreportáž-výdavky súvisiace s projektom z nórskych fondov</t>
  </si>
  <si>
    <t>Obnova historic.parku LR-statické posúdenie veže kostola</t>
  </si>
  <si>
    <t>Obnova histor.parku-exter.manažment</t>
  </si>
  <si>
    <t>637005-05</t>
  </si>
  <si>
    <t>Obnova historic.parku LR-vyjadrenie k sieťam</t>
  </si>
  <si>
    <t>Obnova historic.parku LR-hudobné produkcie-výdavky súvisiace s úvod,konfer.</t>
  </si>
  <si>
    <t>Obnova historic.parku LR-pomoc.org.práce-výdavky súvisiace s otvár.konfer.</t>
  </si>
  <si>
    <t>Obnova historic.parku LR-Cattering-strava prostr.rešt.zar.otvár.konfer.-výdavky súvisiace s projektom NF</t>
  </si>
  <si>
    <t>642014-01</t>
  </si>
  <si>
    <t>Zakúpenie paliv.dreva-HN-Kollár M</t>
  </si>
  <si>
    <t>Posudkový lekár-vypracovanie posudkov-opatrovateľská služba</t>
  </si>
  <si>
    <t>635006-36</t>
  </si>
  <si>
    <t xml:space="preserve">Dom služieb-výmena vonk.dlažby pred vchodmi do predajní </t>
  </si>
  <si>
    <t>Kanc. vybavenie, interiér.</t>
  </si>
  <si>
    <t>Nenormatívne bežné výdavky - ZŠ-na doručovanie/Plán obnovy a odolnosti/-príspevok</t>
  </si>
  <si>
    <t>312001-24</t>
  </si>
  <si>
    <t>Min.hospodár. SR-dotácia nájmu Covid 19-za Fitklub LR r.2021</t>
  </si>
  <si>
    <t>312012-15</t>
  </si>
  <si>
    <t>MŠ-dotácia z Metodicko-pedag.centra-bežný transfer</t>
  </si>
  <si>
    <t>ZŠ-dotácia z Metodicko-pedag.centra-bežný transfer</t>
  </si>
  <si>
    <t>312012-18</t>
  </si>
  <si>
    <t>312012-19</t>
  </si>
  <si>
    <t>ZŠ-Digitálne technológie-dotácia z MV SR-bežný transfer</t>
  </si>
  <si>
    <t>ZŠ-Letná škola-dotácia z MV SR-bežný transfer</t>
  </si>
  <si>
    <t>312012-20</t>
  </si>
  <si>
    <t>312012-21</t>
  </si>
  <si>
    <t>ZŠ-Ochran a dezinf.prostriedky-dotácia z MV SR-bežný transfer</t>
  </si>
  <si>
    <t>MŠ-Múdre hranie-dotácia z MV SR-bežný transfer</t>
  </si>
  <si>
    <t>312012-22</t>
  </si>
  <si>
    <t>MŠ-Ochran. a dezinf.prostriedky z MV SR-bežný transfer</t>
  </si>
  <si>
    <t>312001-04</t>
  </si>
  <si>
    <t xml:space="preserve">NFP/ŠR a Nór.fondy/Obnova a revit.historic.parku LR-bežný tranf./obec,Rona,Galleri Nórsko/ </t>
  </si>
  <si>
    <t>212003-22</t>
  </si>
  <si>
    <t>Predaj kalendárov-počas Michal.jarmoku v obci LR</t>
  </si>
  <si>
    <t>223001-40</t>
  </si>
  <si>
    <t>Stredosl.energetika-dobropis el.energia-DHZ HH cvičisko r.2017,2018 a 2019</t>
  </si>
  <si>
    <t>223001-41</t>
  </si>
  <si>
    <t>223001-42</t>
  </si>
  <si>
    <t xml:space="preserve">Ledrov-predaj respirátorov FFP2- 500 ks </t>
  </si>
  <si>
    <t>223001-43</t>
  </si>
  <si>
    <t>Last.solution-prefakt.spotreb.el.enerie počas výstavba-Prístavba a stav.úprav budovy MŠ</t>
  </si>
  <si>
    <t>223001-44</t>
  </si>
  <si>
    <t>Rona-prefakt.nákladov-výmena podlahy a UK v býval.priestoroch Klubu dôchod.LR-Súhradka</t>
  </si>
  <si>
    <t>223001-45</t>
  </si>
  <si>
    <t>Stredosl.distribučná-kompenzač.platby-výpadok el.energia v obci</t>
  </si>
  <si>
    <t>223001-46</t>
  </si>
  <si>
    <t>ZM Trading-Ing.Tarabová-odpredaj klimatiz.zariad v NP č.32-nový nájomca</t>
  </si>
  <si>
    <t>223001-47</t>
  </si>
  <si>
    <t>Ledrov-vratka nespotrebovanej dotácie z rozp.obce za r.2019-za Obchod v KD HH</t>
  </si>
  <si>
    <t>Stylle Karate-vratka nespotrebovanej dotácie za r.2020 - do rozp.obce</t>
  </si>
  <si>
    <t>292017-01</t>
  </si>
  <si>
    <t>Ledrov-vratka nespotrebovanej dotácie za r.2019-kúpalisko - do rozp.obce</t>
  </si>
  <si>
    <t>212001-01</t>
  </si>
  <si>
    <t>NFP-EF-Prístavba a staveb.úpravy budovy MŠ/85%/</t>
  </si>
  <si>
    <t>NFP-EF-zo ŠR-Prístavba a staveb.úpravy budovy MŠ/10%/</t>
  </si>
  <si>
    <t>233001-12</t>
  </si>
  <si>
    <t>Príjem z predaja pozemkov/Bajzíková A/</t>
  </si>
  <si>
    <t>Príjem z predaja pozemkov/Cíbik Ľ/</t>
  </si>
  <si>
    <t>239001-002</t>
  </si>
  <si>
    <t>Garáže Majer III.etapa 2021-vklady od budúcich vlastníkov</t>
  </si>
  <si>
    <t>453000-03</t>
  </si>
  <si>
    <t>ZŠ-normatívne 12/21-nevyčerp.dotácia-spotrebovaná do 03/21-prevod na ZŠ</t>
  </si>
  <si>
    <t>453000-04</t>
  </si>
  <si>
    <t>ZŠ-nespotrebovaná dotácia-strava zadarmo z.r.2020-vratka na ÚPSVaR- v 01/21</t>
  </si>
  <si>
    <t>453000-05</t>
  </si>
  <si>
    <t>MŠ-nespotrebovaná dotácia-strava zadarmo z.r.2020-vratka na ÚPSVaR- v 01/21</t>
  </si>
  <si>
    <t>ZŠ-Čítame radi-nenormat.12/20-nevyčerp.dotácia-spotrebovaná do 03/21-prevod na ZŠ</t>
  </si>
  <si>
    <t>453000-08</t>
  </si>
  <si>
    <t>MŠ-Predškolská12/20-nevyčerp.dotácia-spotrebovaná do 03/21-prevod na MŠ</t>
  </si>
  <si>
    <t>453000-09</t>
  </si>
  <si>
    <t>Štatistic.úrad SR-Sčítanie domov 2020-nevyčerp.dotácia 2020-spotrebovaná do 03/21</t>
  </si>
  <si>
    <t>456002-33</t>
  </si>
  <si>
    <t>Zábezpeky-Denný stacionár LR LR-záväzok</t>
  </si>
  <si>
    <t>456002-34</t>
  </si>
  <si>
    <t>Zábezpeky-Nájom pozemky-záhradky Háj-záväzok</t>
  </si>
  <si>
    <t>Zábezpeky-Nájom po SLSP-záväzok</t>
  </si>
  <si>
    <t>rozp.ZŠ-Základná škola LR-prevod nevyčerp.prostriedkov z r. 2020-zostatok potravin.účtu bez ŠR</t>
  </si>
  <si>
    <t>rozp.MŠ-Mater.škola LR-prevod nevyčerp.prostriedkov z r. 2020-zostatok potravin.účtu bez ŠR</t>
  </si>
  <si>
    <t>rozp.MŠ-Mater.škola LR-prevod nevyčerp.prostriedkov z r. 2020-zostatok vlast.príjmov</t>
  </si>
  <si>
    <t>AB Sped Bolega-Medň.hody 2020-fin.dar-,hudba</t>
  </si>
  <si>
    <t>ŠFRB č.248-nedoplatky RZ 2020 -služby-príjem</t>
  </si>
  <si>
    <t>ŠFRB č.247-nedoplat RZ 2020 -služby-príjem</t>
  </si>
  <si>
    <t xml:space="preserve">Prefakturácia - vodné  - LEDROV </t>
  </si>
  <si>
    <t>131k</t>
  </si>
  <si>
    <t>Štatistic.úrad SR-dotácia-sčítanie obyvateľov 1.6.2020-12.2.2021,sčítanie obyvateľov</t>
  </si>
  <si>
    <t>637038-06</t>
  </si>
  <si>
    <t>637038-07</t>
  </si>
  <si>
    <t>MŠ-obec-bezpl.strava zo ŠR-vratka nevyčerp.dotácie za r.2020 do ŠR</t>
  </si>
  <si>
    <t>ZŠ-obec-bezpl.strava zo ŠR-vratka nevyčerp.dotácie za r.2020 do ŠR</t>
  </si>
  <si>
    <t>MŠ-výdavky za stravu žiakov-/z dotácie zo ŠR/ v r.2021</t>
  </si>
  <si>
    <t>ZŠ-výdavky za stravu žiakov-/z dotácie zo ŠR v r.2021</t>
  </si>
  <si>
    <t>Materská škola LR-prevod nevyčerp.prostriedkov z r. 2020-zostatok potravinového účtu bez ŠR</t>
  </si>
  <si>
    <t>Materská škola LR-prevod nevyčerp.prostriedkov z r. 2020-vlastné príjmy</t>
  </si>
  <si>
    <t>Základná škola LR-prevod nevyčerp.prostriedkov z r. 2020-zostatok potravinového účtu bez ŠR</t>
  </si>
  <si>
    <t>prevod z obce z.r.2020-Základná škola LR-nevyčerp.prostriedkov -normatívne do ZŠ</t>
  </si>
  <si>
    <t>prevod z obce z.r.2020-Základná škola -nevyčerp.prostried.-Čítame radi-nenormatívne do ZŠ</t>
  </si>
  <si>
    <t>prevod z obce z r.2020-MŠ-Predškolská12/20-nevyčerp.dotácia-spotrebovaná do 03/21-prevod na MŠ</t>
  </si>
  <si>
    <t xml:space="preserve">Register obyvateľov-Správa OcÚ - všeobecný materiál </t>
  </si>
  <si>
    <t>ZŠ-bezpečnostná zábrana Ul.pri ZŠ</t>
  </si>
  <si>
    <t>Dom služieb-výmena zariadenia-oceľové zábradlie</t>
  </si>
  <si>
    <t>Priestory po SLSP-prerábka, zámky</t>
  </si>
  <si>
    <t>Ledrov-budova č.369-výmena el.rozvádzača</t>
  </si>
  <si>
    <t>Telocvičňa Súhradka-opravy a materiál,žiarovky</t>
  </si>
  <si>
    <t>Cintoríny v obci LR-nákup mobiliáru</t>
  </si>
  <si>
    <t>Dôchodcovia v obci-nákup vitamínov</t>
  </si>
  <si>
    <t>Vybud.den.stacionára v obci-vratka zábezpeky</t>
  </si>
  <si>
    <t xml:space="preserve">Dom služieb LR-oprava vonkajšieho schodiska </t>
  </si>
  <si>
    <t>Náhrady škody občanom-poškodené pomníky na Cintoríne LR-veterná smršť</t>
  </si>
  <si>
    <t>Prístavba a staveb.úpr.MŠ-okno a bezpečnostné dvere</t>
  </si>
  <si>
    <t>ZM Trading-Ing.Tarabová-prenájom priestorov po SLSP,č.s.32-od 08/21</t>
  </si>
  <si>
    <t>ZM Trading-Ing.Tarabová-zálohy na energie-z prenájmu priestorov po SLSP,č.s.32-od 08/21</t>
  </si>
  <si>
    <t>212003-15</t>
  </si>
  <si>
    <t>212003-16</t>
  </si>
  <si>
    <t>Priestory po býv.rehabilit-nebyt.priest.-Beneš-rybár.potr.od 05/21</t>
  </si>
  <si>
    <t>212003-17</t>
  </si>
  <si>
    <t>Háj-nájom za záhradky za r.2019,2020,2021.</t>
  </si>
  <si>
    <t xml:space="preserve">Prenájom-        - VÚB-bankomat </t>
  </si>
  <si>
    <t>Slovenská sporiteľňa LR-prenájom nebyt.priest.-do ukončenia nájmu 2021, bankomat 2021</t>
  </si>
  <si>
    <t>312012-23</t>
  </si>
  <si>
    <t>KD HH-nákup kuchynskej linky-účtované v bežných</t>
  </si>
  <si>
    <t>Zdravotné stredisko-nájom-nebyt.priest.-za lekárov-prízemie- od 09/21</t>
  </si>
  <si>
    <t xml:space="preserve">Úroky-Terminovaný úver-refinancované istiny zo SLZaRB- v Prima banke do 21.9.2021-splatený </t>
  </si>
  <si>
    <t xml:space="preserve">Terminovaný úver-refinancovaný-splátka istiny do 21.9.2021-splatený </t>
  </si>
  <si>
    <t>Výruby stromov po kalamite v parku, pri ZŠ, cintoríny-financ.z rozp.obce</t>
  </si>
  <si>
    <t>41,134A</t>
  </si>
  <si>
    <t xml:space="preserve">NFP-Obnova a revit.historic.parku LR-bežný tranf./pre Rona-50 tis.€,Galleri Nórsko-20 tis.€/-partner.zmluva </t>
  </si>
  <si>
    <t>V Lednických Rovniach 18.11.2021                                          Mgr. Marian Horečný</t>
  </si>
  <si>
    <t xml:space="preserve">Čerpanie  programového  rozpočtu obce Lednické Rovne  za  01 - 09/2021  a návrh rozpočtového  opatrenia č.3/2021 </t>
  </si>
  <si>
    <t>Čerpanie  programového  rozpočtu obce Lednické Rovne  za  01 - 09/2021  a návrh rozpočtového  opatrenia č.3/2021</t>
  </si>
  <si>
    <t>Kultúr. aktivity v obci/MDD,MDŽ,Let.sláv,Víkend otv.park a záhr.,Mart.ples,Mikuláš,Silvester/</t>
  </si>
  <si>
    <t>Pasport kanalizácie Háj, Uhrovecká-Proj.dokumentácia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</si>
</sst>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3"/>
      <name val="Arial CE"/>
      <family val="2"/>
      <charset val="238"/>
    </font>
    <font>
      <i/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indexed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1"/>
      <color indexed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b/>
      <sz val="11"/>
      <color theme="4"/>
      <name val="Arial CE"/>
      <family val="2"/>
      <charset val="238"/>
    </font>
    <font>
      <sz val="10"/>
      <color rgb="FFFF0000"/>
      <name val="Arial CE"/>
      <family val="2"/>
      <charset val="238"/>
    </font>
    <font>
      <sz val="8"/>
      <name val="Arial CE"/>
      <family val="2"/>
      <charset val="238"/>
    </font>
    <font>
      <sz val="11"/>
      <color rgb="FFFF0000"/>
      <name val="Arial CE"/>
      <family val="2"/>
      <charset val="238"/>
    </font>
    <font>
      <b/>
      <sz val="9"/>
      <color theme="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9"/>
      <color rgb="FF0000FF"/>
      <name val="Arial CE"/>
      <family val="2"/>
      <charset val="238"/>
    </font>
    <font>
      <b/>
      <sz val="10"/>
      <color rgb="FF0000FF"/>
      <name val="Arial CE"/>
      <family val="2"/>
      <charset val="238"/>
    </font>
    <font>
      <b/>
      <sz val="12"/>
      <color rgb="FF0000FF"/>
      <name val="Arial CE"/>
      <family val="2"/>
      <charset val="238"/>
    </font>
    <font>
      <sz val="12"/>
      <color rgb="FFFF000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D60093"/>
      <name val="Arial CE"/>
      <family val="2"/>
      <charset val="238"/>
    </font>
    <font>
      <b/>
      <sz val="12"/>
      <color rgb="FFD60093"/>
      <name val="Arial CE"/>
      <family val="2"/>
      <charset val="238"/>
    </font>
    <font>
      <b/>
      <sz val="11"/>
      <color rgb="FFD60093"/>
      <name val="Arial CE"/>
      <family val="2"/>
      <charset val="238"/>
    </font>
    <font>
      <sz val="10"/>
      <color rgb="FFD60093"/>
      <name val="Arial CE"/>
      <family val="2"/>
      <charset val="238"/>
    </font>
    <font>
      <sz val="10"/>
      <color rgb="FF0000FF"/>
      <name val="Arial CE"/>
      <family val="2"/>
      <charset val="238"/>
    </font>
    <font>
      <b/>
      <u/>
      <sz val="12"/>
      <color rgb="FF0000FF"/>
      <name val="Arial CE"/>
      <family val="2"/>
      <charset val="238"/>
    </font>
    <font>
      <sz val="7"/>
      <name val="Arial CE"/>
      <family val="2"/>
      <charset val="238"/>
    </font>
    <font>
      <b/>
      <sz val="9"/>
      <name val="Arial CE"/>
      <family val="2"/>
      <charset val="238"/>
    </font>
    <font>
      <sz val="10"/>
      <color rgb="FF009900"/>
      <name val="Arial CE"/>
      <family val="2"/>
      <charset val="238"/>
    </font>
    <font>
      <sz val="10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b/>
      <sz val="8"/>
      <color theme="1"/>
      <name val="Arial CE"/>
      <family val="2"/>
      <charset val="238"/>
    </font>
    <font>
      <b/>
      <sz val="12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sz val="9"/>
      <color rgb="FF0000FF"/>
      <name val="Arial CE"/>
      <family val="2"/>
      <charset val="238"/>
    </font>
    <font>
      <sz val="8"/>
      <color rgb="FF009900"/>
      <name val="Arial CE"/>
      <family val="2"/>
      <charset val="238"/>
    </font>
    <font>
      <sz val="12"/>
      <color rgb="FF0000FF"/>
      <name val="Arial CE"/>
      <family val="2"/>
      <charset val="238"/>
    </font>
    <font>
      <b/>
      <sz val="11"/>
      <color rgb="FF0000FF"/>
      <name val="Arial CE"/>
      <family val="2"/>
      <charset val="238"/>
    </font>
    <font>
      <sz val="11"/>
      <color rgb="FF0000FF"/>
      <name val="Arial CE"/>
      <family val="2"/>
      <charset val="238"/>
    </font>
    <font>
      <sz val="12"/>
      <color rgb="FFD60093"/>
      <name val="Arial CE"/>
      <family val="2"/>
      <charset val="238"/>
    </font>
    <font>
      <b/>
      <sz val="10"/>
      <color rgb="FF009900"/>
      <name val="Arial CE"/>
      <family val="2"/>
      <charset val="238"/>
    </font>
    <font>
      <b/>
      <i/>
      <sz val="10"/>
      <color rgb="FF009900"/>
      <name val="Arial CE"/>
      <family val="2"/>
      <charset val="238"/>
    </font>
    <font>
      <b/>
      <sz val="10"/>
      <color rgb="FFD60093"/>
      <name val="Arial CE"/>
      <charset val="238"/>
    </font>
    <font>
      <b/>
      <sz val="10"/>
      <color rgb="FFFF0000"/>
      <name val="Arial CE"/>
      <charset val="238"/>
    </font>
    <font>
      <sz val="10"/>
      <color rgb="FF00B050"/>
      <name val="Arial CE"/>
      <family val="2"/>
      <charset val="238"/>
    </font>
    <font>
      <b/>
      <sz val="10"/>
      <color rgb="FFC00000"/>
      <name val="Arial CE"/>
      <charset val="238"/>
    </font>
    <font>
      <b/>
      <sz val="10"/>
      <color rgb="FF0000FF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0">
    <xf numFmtId="0" fontId="0" fillId="0" borderId="0" xfId="0"/>
    <xf numFmtId="0" fontId="0" fillId="0" borderId="0" xfId="0" applyBorder="1"/>
    <xf numFmtId="0" fontId="3" fillId="0" borderId="0" xfId="0" applyFont="1"/>
    <xf numFmtId="0" fontId="6" fillId="0" borderId="0" xfId="0" applyFont="1"/>
    <xf numFmtId="1" fontId="0" fillId="0" borderId="0" xfId="0" applyNumberFormat="1"/>
    <xf numFmtId="0" fontId="4" fillId="0" borderId="0" xfId="0" applyFont="1"/>
    <xf numFmtId="0" fontId="7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NumberFormat="1" applyFont="1" applyAlignment="1"/>
    <xf numFmtId="0" fontId="11" fillId="0" borderId="0" xfId="0" applyNumberFormat="1" applyFont="1" applyAlignment="1"/>
    <xf numFmtId="0" fontId="10" fillId="0" borderId="0" xfId="0" applyFont="1" applyBorder="1"/>
    <xf numFmtId="0" fontId="9" fillId="0" borderId="0" xfId="0" applyFont="1"/>
    <xf numFmtId="0" fontId="12" fillId="0" borderId="12" xfId="0" applyFont="1" applyBorder="1"/>
    <xf numFmtId="0" fontId="10" fillId="0" borderId="12" xfId="0" applyFont="1" applyBorder="1" applyAlignment="1">
      <alignment horizontal="right"/>
    </xf>
    <xf numFmtId="0" fontId="10" fillId="0" borderId="12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9" fontId="2" fillId="0" borderId="0" xfId="1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4" fillId="0" borderId="0" xfId="0" applyNumberFormat="1" applyFont="1" applyBorder="1"/>
    <xf numFmtId="0" fontId="4" fillId="0" borderId="3" xfId="0" applyFont="1" applyBorder="1"/>
    <xf numFmtId="0" fontId="4" fillId="0" borderId="9" xfId="0" applyFont="1" applyBorder="1"/>
    <xf numFmtId="0" fontId="3" fillId="0" borderId="3" xfId="0" applyFont="1" applyBorder="1"/>
    <xf numFmtId="0" fontId="4" fillId="0" borderId="8" xfId="0" applyFont="1" applyBorder="1"/>
    <xf numFmtId="0" fontId="4" fillId="0" borderId="3" xfId="0" applyNumberFormat="1" applyFont="1" applyBorder="1"/>
    <xf numFmtId="0" fontId="3" fillId="0" borderId="15" xfId="0" applyFont="1" applyBorder="1"/>
    <xf numFmtId="0" fontId="4" fillId="0" borderId="3" xfId="0" applyFont="1" applyFill="1" applyBorder="1"/>
    <xf numFmtId="0" fontId="3" fillId="0" borderId="9" xfId="0" applyFont="1" applyBorder="1"/>
    <xf numFmtId="0" fontId="3" fillId="0" borderId="8" xfId="0" applyFont="1" applyBorder="1"/>
    <xf numFmtId="0" fontId="3" fillId="0" borderId="0" xfId="0" applyFont="1" applyBorder="1"/>
    <xf numFmtId="0" fontId="4" fillId="0" borderId="15" xfId="0" applyFont="1" applyBorder="1"/>
    <xf numFmtId="0" fontId="4" fillId="0" borderId="0" xfId="0" applyFont="1" applyFill="1" applyBorder="1"/>
    <xf numFmtId="0" fontId="3" fillId="0" borderId="17" xfId="0" applyFont="1" applyBorder="1"/>
    <xf numFmtId="0" fontId="3" fillId="0" borderId="3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4" fillId="0" borderId="0" xfId="0" applyFont="1" applyBorder="1"/>
    <xf numFmtId="0" fontId="3" fillId="0" borderId="12" xfId="0" applyFont="1" applyBorder="1"/>
    <xf numFmtId="0" fontId="4" fillId="0" borderId="12" xfId="0" applyFont="1" applyBorder="1"/>
    <xf numFmtId="0" fontId="3" fillId="0" borderId="0" xfId="0" applyFont="1" applyFill="1" applyBorder="1"/>
    <xf numFmtId="0" fontId="14" fillId="0" borderId="0" xfId="0" applyFont="1" applyBorder="1"/>
    <xf numFmtId="0" fontId="6" fillId="0" borderId="0" xfId="0" applyFont="1" applyBorder="1"/>
    <xf numFmtId="14" fontId="3" fillId="0" borderId="3" xfId="0" applyNumberFormat="1" applyFont="1" applyBorder="1"/>
    <xf numFmtId="0" fontId="14" fillId="0" borderId="3" xfId="0" applyFont="1" applyBorder="1"/>
    <xf numFmtId="0" fontId="3" fillId="0" borderId="24" xfId="0" applyFont="1" applyBorder="1"/>
    <xf numFmtId="0" fontId="14" fillId="0" borderId="12" xfId="0" applyFont="1" applyBorder="1"/>
    <xf numFmtId="0" fontId="14" fillId="0" borderId="8" xfId="0" applyFont="1" applyBorder="1"/>
    <xf numFmtId="0" fontId="4" fillId="0" borderId="17" xfId="0" applyFont="1" applyBorder="1"/>
    <xf numFmtId="0" fontId="4" fillId="0" borderId="24" xfId="0" applyFont="1" applyBorder="1"/>
    <xf numFmtId="0" fontId="3" fillId="0" borderId="25" xfId="0" applyFont="1" applyBorder="1"/>
    <xf numFmtId="0" fontId="3" fillId="0" borderId="0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  <xf numFmtId="0" fontId="14" fillId="0" borderId="9" xfId="0" applyFont="1" applyBorder="1"/>
    <xf numFmtId="0" fontId="4" fillId="0" borderId="25" xfId="0" applyFont="1" applyBorder="1"/>
    <xf numFmtId="0" fontId="3" fillId="0" borderId="17" xfId="0" applyFont="1" applyBorder="1" applyAlignment="1">
      <alignment horizontal="right"/>
    </xf>
    <xf numFmtId="0" fontId="6" fillId="0" borderId="12" xfId="0" applyFont="1" applyBorder="1"/>
    <xf numFmtId="0" fontId="3" fillId="0" borderId="27" xfId="0" applyFont="1" applyBorder="1"/>
    <xf numFmtId="0" fontId="3" fillId="0" borderId="28" xfId="0" applyFont="1" applyBorder="1" applyAlignment="1">
      <alignment horizontal="right"/>
    </xf>
    <xf numFmtId="0" fontId="14" fillId="0" borderId="12" xfId="0" applyFont="1" applyBorder="1" applyAlignment="1">
      <alignment horizontal="right"/>
    </xf>
    <xf numFmtId="0" fontId="14" fillId="0" borderId="3" xfId="0" applyFont="1" applyFill="1" applyBorder="1"/>
    <xf numFmtId="0" fontId="14" fillId="0" borderId="3" xfId="0" applyFont="1" applyBorder="1" applyAlignment="1">
      <alignment horizontal="right"/>
    </xf>
    <xf numFmtId="0" fontId="14" fillId="0" borderId="25" xfId="0" applyFont="1" applyBorder="1"/>
    <xf numFmtId="0" fontId="4" fillId="0" borderId="29" xfId="0" applyFont="1" applyBorder="1"/>
    <xf numFmtId="0" fontId="3" fillId="0" borderId="0" xfId="0" applyFont="1" applyBorder="1" applyAlignment="1">
      <alignment horizontal="center"/>
    </xf>
    <xf numFmtId="0" fontId="4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15" fillId="0" borderId="3" xfId="0" applyFont="1" applyBorder="1"/>
    <xf numFmtId="0" fontId="0" fillId="0" borderId="3" xfId="0" applyFont="1" applyBorder="1"/>
    <xf numFmtId="0" fontId="3" fillId="0" borderId="0" xfId="0" applyFont="1" applyFill="1" applyBorder="1" applyAlignment="1">
      <alignment horizontal="right"/>
    </xf>
    <xf numFmtId="1" fontId="7" fillId="0" borderId="0" xfId="0" applyNumberFormat="1" applyFont="1"/>
    <xf numFmtId="0" fontId="0" fillId="2" borderId="0" xfId="0" applyFill="1"/>
    <xf numFmtId="0" fontId="16" fillId="0" borderId="0" xfId="0" applyFont="1"/>
    <xf numFmtId="0" fontId="13" fillId="0" borderId="0" xfId="0" applyFont="1"/>
    <xf numFmtId="14" fontId="3" fillId="0" borderId="8" xfId="0" applyNumberFormat="1" applyFont="1" applyBorder="1"/>
    <xf numFmtId="14" fontId="15" fillId="0" borderId="15" xfId="0" applyNumberFormat="1" applyFont="1" applyBorder="1"/>
    <xf numFmtId="14" fontId="3" fillId="0" borderId="25" xfId="0" applyNumberFormat="1" applyFont="1" applyBorder="1"/>
    <xf numFmtId="0" fontId="19" fillId="0" borderId="3" xfId="0" applyFont="1" applyBorder="1"/>
    <xf numFmtId="0" fontId="3" fillId="0" borderId="0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0" fillId="0" borderId="3" xfId="0" applyFont="1" applyBorder="1"/>
    <xf numFmtId="0" fontId="17" fillId="0" borderId="9" xfId="0" applyFont="1" applyBorder="1"/>
    <xf numFmtId="0" fontId="18" fillId="0" borderId="3" xfId="0" applyFont="1" applyBorder="1"/>
    <xf numFmtId="0" fontId="15" fillId="0" borderId="9" xfId="0" applyFont="1" applyBorder="1"/>
    <xf numFmtId="2" fontId="19" fillId="0" borderId="0" xfId="0" applyNumberFormat="1" applyFont="1"/>
    <xf numFmtId="0" fontId="2" fillId="2" borderId="16" xfId="0" applyFont="1" applyFill="1" applyBorder="1"/>
    <xf numFmtId="0" fontId="17" fillId="0" borderId="3" xfId="0" applyFont="1" applyBorder="1"/>
    <xf numFmtId="0" fontId="18" fillId="0" borderId="17" xfId="0" applyFont="1" applyBorder="1"/>
    <xf numFmtId="2" fontId="9" fillId="0" borderId="0" xfId="0" applyNumberFormat="1" applyFont="1" applyBorder="1"/>
    <xf numFmtId="0" fontId="7" fillId="2" borderId="16" xfId="0" applyFont="1" applyFill="1" applyBorder="1"/>
    <xf numFmtId="0" fontId="24" fillId="0" borderId="0" xfId="0" applyFont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25" fillId="0" borderId="3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" fillId="0" borderId="3" xfId="0" applyFont="1" applyBorder="1"/>
    <xf numFmtId="0" fontId="1" fillId="0" borderId="9" xfId="0" applyFont="1" applyBorder="1"/>
    <xf numFmtId="0" fontId="1" fillId="0" borderId="3" xfId="0" applyFont="1" applyFill="1" applyBorder="1" applyAlignment="1">
      <alignment horizontal="right"/>
    </xf>
    <xf numFmtId="0" fontId="1" fillId="0" borderId="3" xfId="0" applyFont="1" applyFill="1" applyBorder="1"/>
    <xf numFmtId="0" fontId="1" fillId="0" borderId="9" xfId="0" applyFont="1" applyFill="1" applyBorder="1"/>
    <xf numFmtId="0" fontId="17" fillId="0" borderId="3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1" fillId="0" borderId="3" xfId="0" applyFont="1" applyBorder="1" applyAlignment="1">
      <alignment horizontal="right"/>
    </xf>
    <xf numFmtId="2" fontId="8" fillId="0" borderId="0" xfId="0" applyNumberFormat="1" applyFont="1"/>
    <xf numFmtId="2" fontId="9" fillId="0" borderId="0" xfId="0" applyNumberFormat="1" applyFont="1"/>
    <xf numFmtId="2" fontId="9" fillId="0" borderId="0" xfId="0" applyNumberFormat="1" applyFont="1" applyAlignment="1">
      <alignment horizontal="right"/>
    </xf>
    <xf numFmtId="2" fontId="24" fillId="0" borderId="0" xfId="0" applyNumberFormat="1" applyFont="1" applyAlignment="1">
      <alignment horizontal="center"/>
    </xf>
    <xf numFmtId="2" fontId="8" fillId="0" borderId="0" xfId="0" applyNumberFormat="1" applyFont="1" applyBorder="1"/>
    <xf numFmtId="9" fontId="1" fillId="0" borderId="3" xfId="1" applyFont="1" applyBorder="1"/>
    <xf numFmtId="0" fontId="23" fillId="0" borderId="3" xfId="0" applyFont="1" applyBorder="1"/>
    <xf numFmtId="0" fontId="27" fillId="0" borderId="3" xfId="0" applyFont="1" applyFill="1" applyBorder="1"/>
    <xf numFmtId="1" fontId="9" fillId="0" borderId="0" xfId="0" applyNumberFormat="1" applyFont="1"/>
    <xf numFmtId="1" fontId="24" fillId="0" borderId="0" xfId="0" applyNumberFormat="1" applyFont="1"/>
    <xf numFmtId="1" fontId="22" fillId="0" borderId="0" xfId="0" applyNumberFormat="1" applyFont="1" applyBorder="1"/>
    <xf numFmtId="0" fontId="14" fillId="0" borderId="0" xfId="0" applyFont="1" applyFill="1" applyBorder="1"/>
    <xf numFmtId="0" fontId="7" fillId="2" borderId="6" xfId="0" applyFont="1" applyFill="1" applyBorder="1"/>
    <xf numFmtId="0" fontId="3" fillId="0" borderId="3" xfId="0" applyFont="1" applyFill="1" applyBorder="1"/>
    <xf numFmtId="0" fontId="17" fillId="0" borderId="3" xfId="0" applyFont="1" applyFill="1" applyBorder="1"/>
    <xf numFmtId="0" fontId="17" fillId="0" borderId="9" xfId="0" applyFont="1" applyFill="1" applyBorder="1"/>
    <xf numFmtId="0" fontId="23" fillId="0" borderId="3" xfId="0" applyFont="1" applyFill="1" applyBorder="1"/>
    <xf numFmtId="0" fontId="1" fillId="0" borderId="38" xfId="0" applyFont="1" applyFill="1" applyBorder="1"/>
    <xf numFmtId="0" fontId="2" fillId="3" borderId="14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2" fontId="22" fillId="0" borderId="0" xfId="0" applyNumberFormat="1" applyFont="1"/>
    <xf numFmtId="0" fontId="28" fillId="0" borderId="0" xfId="0" applyFont="1"/>
    <xf numFmtId="0" fontId="7" fillId="3" borderId="0" xfId="0" applyFont="1" applyFill="1"/>
    <xf numFmtId="0" fontId="2" fillId="3" borderId="0" xfId="0" applyFont="1" applyFill="1" applyAlignment="1"/>
    <xf numFmtId="0" fontId="3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7" fillId="0" borderId="3" xfId="0" applyFont="1" applyFill="1" applyBorder="1"/>
    <xf numFmtId="0" fontId="7" fillId="0" borderId="0" xfId="0" applyFont="1" applyFill="1" applyBorder="1"/>
    <xf numFmtId="0" fontId="1" fillId="0" borderId="0" xfId="0" applyFont="1" applyFill="1" applyBorder="1"/>
    <xf numFmtId="0" fontId="14" fillId="0" borderId="3" xfId="0" applyFont="1" applyFill="1" applyBorder="1" applyAlignment="1">
      <alignment horizontal="right"/>
    </xf>
    <xf numFmtId="0" fontId="9" fillId="0" borderId="8" xfId="0" applyFont="1" applyFill="1" applyBorder="1"/>
    <xf numFmtId="0" fontId="14" fillId="0" borderId="8" xfId="0" applyFont="1" applyFill="1" applyBorder="1"/>
    <xf numFmtId="0" fontId="14" fillId="0" borderId="12" xfId="0" applyFont="1" applyFill="1" applyBorder="1"/>
    <xf numFmtId="0" fontId="9" fillId="0" borderId="3" xfId="0" applyFont="1" applyFill="1" applyBorder="1"/>
    <xf numFmtId="0" fontId="7" fillId="0" borderId="9" xfId="0" applyFont="1" applyFill="1" applyBorder="1"/>
    <xf numFmtId="0" fontId="17" fillId="0" borderId="9" xfId="0" applyFont="1" applyFill="1" applyBorder="1" applyAlignment="1">
      <alignment horizontal="right"/>
    </xf>
    <xf numFmtId="0" fontId="2" fillId="0" borderId="12" xfId="0" applyFont="1" applyFill="1" applyBorder="1"/>
    <xf numFmtId="0" fontId="3" fillId="0" borderId="12" xfId="0" applyFont="1" applyFill="1" applyBorder="1"/>
    <xf numFmtId="0" fontId="23" fillId="0" borderId="9" xfId="0" applyFont="1" applyFill="1" applyBorder="1"/>
    <xf numFmtId="0" fontId="7" fillId="0" borderId="11" xfId="0" applyFont="1" applyFill="1" applyBorder="1"/>
    <xf numFmtId="0" fontId="17" fillId="0" borderId="11" xfId="0" applyFont="1" applyFill="1" applyBorder="1" applyAlignment="1">
      <alignment horizontal="right"/>
    </xf>
    <xf numFmtId="0" fontId="1" fillId="0" borderId="11" xfId="0" applyFont="1" applyFill="1" applyBorder="1"/>
    <xf numFmtId="0" fontId="7" fillId="0" borderId="17" xfId="0" applyFont="1" applyFill="1" applyBorder="1"/>
    <xf numFmtId="0" fontId="7" fillId="0" borderId="10" xfId="0" applyFont="1" applyFill="1" applyBorder="1"/>
    <xf numFmtId="0" fontId="10" fillId="0" borderId="12" xfId="0" applyFont="1" applyFill="1" applyBorder="1"/>
    <xf numFmtId="0" fontId="1" fillId="0" borderId="8" xfId="0" applyFont="1" applyFill="1" applyBorder="1" applyAlignment="1">
      <alignment horizontal="right"/>
    </xf>
    <xf numFmtId="0" fontId="1" fillId="0" borderId="8" xfId="0" applyFont="1" applyFill="1" applyBorder="1"/>
    <xf numFmtId="0" fontId="9" fillId="0" borderId="9" xfId="0" applyFont="1" applyFill="1" applyBorder="1"/>
    <xf numFmtId="0" fontId="10" fillId="0" borderId="0" xfId="0" applyFont="1" applyFill="1" applyBorder="1"/>
    <xf numFmtId="0" fontId="1" fillId="2" borderId="0" xfId="0" applyFont="1" applyFill="1" applyBorder="1"/>
    <xf numFmtId="0" fontId="1" fillId="0" borderId="0" xfId="0" applyFont="1" applyBorder="1"/>
    <xf numFmtId="0" fontId="22" fillId="0" borderId="0" xfId="0" applyFont="1"/>
    <xf numFmtId="0" fontId="0" fillId="0" borderId="3" xfId="0" applyBorder="1"/>
    <xf numFmtId="0" fontId="0" fillId="0" borderId="9" xfId="0" applyFont="1" applyBorder="1"/>
    <xf numFmtId="0" fontId="32" fillId="0" borderId="0" xfId="0" applyFont="1"/>
    <xf numFmtId="9" fontId="2" fillId="0" borderId="0" xfId="0" applyNumberFormat="1" applyFont="1"/>
    <xf numFmtId="9" fontId="0" fillId="0" borderId="0" xfId="0" applyNumberFormat="1"/>
    <xf numFmtId="0" fontId="33" fillId="0" borderId="3" xfId="0" applyFont="1" applyFill="1" applyBorder="1"/>
    <xf numFmtId="0" fontId="35" fillId="0" borderId="0" xfId="0" applyFont="1" applyBorder="1" applyAlignment="1">
      <alignment horizontal="center"/>
    </xf>
    <xf numFmtId="0" fontId="36" fillId="0" borderId="0" xfId="0" applyFont="1" applyBorder="1"/>
    <xf numFmtId="0" fontId="34" fillId="0" borderId="3" xfId="0" applyFont="1" applyFill="1" applyBorder="1"/>
    <xf numFmtId="1" fontId="34" fillId="0" borderId="3" xfId="0" applyNumberFormat="1" applyFont="1" applyFill="1" applyBorder="1"/>
    <xf numFmtId="0" fontId="31" fillId="3" borderId="14" xfId="0" applyFont="1" applyFill="1" applyBorder="1" applyAlignment="1">
      <alignment horizontal="center"/>
    </xf>
    <xf numFmtId="1" fontId="30" fillId="0" borderId="0" xfId="0" applyNumberFormat="1" applyFont="1" applyFill="1" applyBorder="1"/>
    <xf numFmtId="1" fontId="30" fillId="0" borderId="14" xfId="0" applyNumberFormat="1" applyFont="1" applyFill="1" applyBorder="1"/>
    <xf numFmtId="0" fontId="37" fillId="0" borderId="0" xfId="0" applyFont="1" applyFill="1" applyBorder="1"/>
    <xf numFmtId="2" fontId="34" fillId="0" borderId="3" xfId="0" applyNumberFormat="1" applyFont="1" applyFill="1" applyBorder="1"/>
    <xf numFmtId="1" fontId="34" fillId="0" borderId="9" xfId="0" applyNumberFormat="1" applyFont="1" applyFill="1" applyBorder="1"/>
    <xf numFmtId="0" fontId="31" fillId="0" borderId="0" xfId="0" applyFont="1" applyBorder="1"/>
    <xf numFmtId="1" fontId="30" fillId="5" borderId="14" xfId="0" applyNumberFormat="1" applyFont="1" applyFill="1" applyBorder="1"/>
    <xf numFmtId="0" fontId="10" fillId="0" borderId="0" xfId="0" applyFont="1"/>
    <xf numFmtId="1" fontId="38" fillId="6" borderId="3" xfId="0" applyNumberFormat="1" applyFont="1" applyFill="1" applyBorder="1"/>
    <xf numFmtId="0" fontId="3" fillId="0" borderId="15" xfId="0" applyFont="1" applyFill="1" applyBorder="1"/>
    <xf numFmtId="0" fontId="1" fillId="0" borderId="15" xfId="0" applyFont="1" applyBorder="1"/>
    <xf numFmtId="16" fontId="3" fillId="0" borderId="8" xfId="0" applyNumberFormat="1" applyFont="1" applyBorder="1"/>
    <xf numFmtId="0" fontId="40" fillId="0" borderId="3" xfId="0" applyFont="1" applyBorder="1" applyAlignment="1">
      <alignment horizontal="right"/>
    </xf>
    <xf numFmtId="14" fontId="3" fillId="0" borderId="15" xfId="0" applyNumberFormat="1" applyFont="1" applyBorder="1"/>
    <xf numFmtId="0" fontId="1" fillId="0" borderId="8" xfId="0" applyFont="1" applyBorder="1"/>
    <xf numFmtId="0" fontId="3" fillId="0" borderId="9" xfId="0" applyFont="1" applyBorder="1" applyAlignment="1">
      <alignment horizontal="right"/>
    </xf>
    <xf numFmtId="1" fontId="34" fillId="0" borderId="3" xfId="0" applyNumberFormat="1" applyFont="1" applyBorder="1"/>
    <xf numFmtId="0" fontId="18" fillId="0" borderId="3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8" fillId="0" borderId="9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26" xfId="0" applyFont="1" applyBorder="1"/>
    <xf numFmtId="0" fontId="18" fillId="0" borderId="3" xfId="0" applyFont="1" applyFill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18" fillId="0" borderId="0" xfId="0" applyFont="1"/>
    <xf numFmtId="0" fontId="18" fillId="0" borderId="3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1" fontId="0" fillId="0" borderId="0" xfId="0" applyNumberFormat="1" applyFill="1"/>
    <xf numFmtId="0" fontId="2" fillId="0" borderId="0" xfId="0" applyFont="1" applyFill="1" applyBorder="1" applyAlignment="1">
      <alignment horizontal="right"/>
    </xf>
    <xf numFmtId="0" fontId="38" fillId="0" borderId="0" xfId="0" applyFont="1" applyBorder="1"/>
    <xf numFmtId="0" fontId="18" fillId="7" borderId="36" xfId="0" applyFont="1" applyFill="1" applyBorder="1" applyAlignment="1">
      <alignment horizontal="center"/>
    </xf>
    <xf numFmtId="0" fontId="41" fillId="7" borderId="1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8" fillId="7" borderId="18" xfId="0" applyFont="1" applyFill="1" applyBorder="1" applyAlignment="1">
      <alignment horizontal="center"/>
    </xf>
    <xf numFmtId="0" fontId="41" fillId="7" borderId="5" xfId="0" applyFont="1" applyFill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21" fillId="0" borderId="35" xfId="0" applyFont="1" applyBorder="1"/>
    <xf numFmtId="0" fontId="10" fillId="0" borderId="7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18" fillId="7" borderId="5" xfId="0" applyFont="1" applyFill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2" fontId="38" fillId="6" borderId="3" xfId="0" applyNumberFormat="1" applyFont="1" applyFill="1" applyBorder="1"/>
    <xf numFmtId="0" fontId="1" fillId="0" borderId="9" xfId="0" applyFont="1" applyBorder="1" applyAlignment="1">
      <alignment horizontal="right"/>
    </xf>
    <xf numFmtId="11" fontId="23" fillId="0" borderId="9" xfId="0" applyNumberFormat="1" applyFont="1" applyFill="1" applyBorder="1"/>
    <xf numFmtId="11" fontId="17" fillId="0" borderId="9" xfId="0" applyNumberFormat="1" applyFont="1" applyFill="1" applyBorder="1"/>
    <xf numFmtId="0" fontId="23" fillId="0" borderId="26" xfId="0" applyFont="1" applyFill="1" applyBorder="1"/>
    <xf numFmtId="2" fontId="1" fillId="0" borderId="3" xfId="0" applyNumberFormat="1" applyFont="1" applyFill="1" applyBorder="1"/>
    <xf numFmtId="0" fontId="31" fillId="6" borderId="14" xfId="0" applyFont="1" applyFill="1" applyBorder="1" applyAlignment="1">
      <alignment horizontal="center"/>
    </xf>
    <xf numFmtId="1" fontId="38" fillId="6" borderId="0" xfId="0" applyNumberFormat="1" applyFont="1" applyFill="1" applyBorder="1"/>
    <xf numFmtId="1" fontId="30" fillId="11" borderId="14" xfId="0" applyNumberFormat="1" applyFont="1" applyFill="1" applyBorder="1"/>
    <xf numFmtId="1" fontId="30" fillId="10" borderId="14" xfId="0" applyNumberFormat="1" applyFont="1" applyFill="1" applyBorder="1"/>
    <xf numFmtId="0" fontId="45" fillId="10" borderId="5" xfId="0" applyFont="1" applyFill="1" applyBorder="1" applyAlignment="1">
      <alignment horizontal="center"/>
    </xf>
    <xf numFmtId="0" fontId="45" fillId="10" borderId="1" xfId="0" applyFont="1" applyFill="1" applyBorder="1" applyAlignment="1">
      <alignment horizontal="center"/>
    </xf>
    <xf numFmtId="0" fontId="45" fillId="10" borderId="2" xfId="0" applyFont="1" applyFill="1" applyBorder="1" applyAlignment="1">
      <alignment horizontal="center"/>
    </xf>
    <xf numFmtId="0" fontId="46" fillId="11" borderId="14" xfId="0" applyFont="1" applyFill="1" applyBorder="1" applyAlignment="1">
      <alignment horizontal="center"/>
    </xf>
    <xf numFmtId="0" fontId="48" fillId="11" borderId="3" xfId="0" applyFont="1" applyFill="1" applyBorder="1"/>
    <xf numFmtId="1" fontId="0" fillId="11" borderId="3" xfId="0" applyNumberFormat="1" applyFont="1" applyFill="1" applyBorder="1"/>
    <xf numFmtId="1" fontId="48" fillId="11" borderId="3" xfId="0" applyNumberFormat="1" applyFont="1" applyFill="1" applyBorder="1"/>
    <xf numFmtId="1" fontId="0" fillId="11" borderId="0" xfId="0" applyNumberFormat="1" applyFont="1" applyFill="1" applyBorder="1"/>
    <xf numFmtId="1" fontId="48" fillId="11" borderId="0" xfId="0" applyNumberFormat="1" applyFont="1" applyFill="1" applyBorder="1"/>
    <xf numFmtId="1" fontId="0" fillId="11" borderId="15" xfId="0" applyNumberFormat="1" applyFont="1" applyFill="1" applyBorder="1"/>
    <xf numFmtId="1" fontId="0" fillId="11" borderId="9" xfId="0" applyNumberFormat="1" applyFont="1" applyFill="1" applyBorder="1"/>
    <xf numFmtId="1" fontId="0" fillId="11" borderId="17" xfId="0" applyNumberFormat="1" applyFont="1" applyFill="1" applyBorder="1"/>
    <xf numFmtId="2" fontId="0" fillId="11" borderId="3" xfId="0" applyNumberFormat="1" applyFont="1" applyFill="1" applyBorder="1"/>
    <xf numFmtId="0" fontId="0" fillId="11" borderId="9" xfId="0" applyFont="1" applyFill="1" applyBorder="1"/>
    <xf numFmtId="1" fontId="0" fillId="11" borderId="38" xfId="0" applyNumberFormat="1" applyFont="1" applyFill="1" applyBorder="1"/>
    <xf numFmtId="1" fontId="0" fillId="11" borderId="25" xfId="0" applyNumberFormat="1" applyFont="1" applyFill="1" applyBorder="1"/>
    <xf numFmtId="1" fontId="49" fillId="11" borderId="0" xfId="0" applyNumberFormat="1" applyFont="1" applyFill="1" applyBorder="1"/>
    <xf numFmtId="1" fontId="41" fillId="11" borderId="0" xfId="0" applyNumberFormat="1" applyFont="1" applyFill="1" applyBorder="1"/>
    <xf numFmtId="0" fontId="46" fillId="12" borderId="0" xfId="0" applyFont="1" applyFill="1" applyBorder="1" applyAlignment="1">
      <alignment horizontal="center"/>
    </xf>
    <xf numFmtId="0" fontId="47" fillId="12" borderId="0" xfId="0" applyFont="1" applyFill="1" applyBorder="1"/>
    <xf numFmtId="0" fontId="29" fillId="9" borderId="18" xfId="0" applyFont="1" applyFill="1" applyBorder="1" applyAlignment="1">
      <alignment horizontal="center"/>
    </xf>
    <xf numFmtId="0" fontId="29" fillId="9" borderId="36" xfId="0" applyFont="1" applyFill="1" applyBorder="1" applyAlignment="1">
      <alignment horizontal="center"/>
    </xf>
    <xf numFmtId="0" fontId="30" fillId="9" borderId="36" xfId="0" applyFont="1" applyFill="1" applyBorder="1" applyAlignment="1">
      <alignment horizontal="center"/>
    </xf>
    <xf numFmtId="2" fontId="30" fillId="6" borderId="3" xfId="0" applyNumberFormat="1" applyFont="1" applyFill="1" applyBorder="1"/>
    <xf numFmtId="2" fontId="38" fillId="6" borderId="0" xfId="0" applyNumberFormat="1" applyFont="1" applyFill="1" applyBorder="1"/>
    <xf numFmtId="2" fontId="30" fillId="6" borderId="0" xfId="0" applyNumberFormat="1" applyFont="1" applyFill="1" applyBorder="1"/>
    <xf numFmtId="2" fontId="38" fillId="6" borderId="15" xfId="0" applyNumberFormat="1" applyFont="1" applyFill="1" applyBorder="1"/>
    <xf numFmtId="2" fontId="38" fillId="6" borderId="9" xfId="0" applyNumberFormat="1" applyFont="1" applyFill="1" applyBorder="1"/>
    <xf numFmtId="2" fontId="38" fillId="6" borderId="17" xfId="0" applyNumberFormat="1" applyFont="1" applyFill="1" applyBorder="1"/>
    <xf numFmtId="2" fontId="38" fillId="6" borderId="38" xfId="0" applyNumberFormat="1" applyFont="1" applyFill="1" applyBorder="1"/>
    <xf numFmtId="2" fontId="38" fillId="6" borderId="25" xfId="0" applyNumberFormat="1" applyFont="1" applyFill="1" applyBorder="1"/>
    <xf numFmtId="2" fontId="30" fillId="6" borderId="19" xfId="0" applyNumberFormat="1" applyFont="1" applyFill="1" applyBorder="1"/>
    <xf numFmtId="2" fontId="30" fillId="6" borderId="14" xfId="0" applyNumberFormat="1" applyFont="1" applyFill="1" applyBorder="1"/>
    <xf numFmtId="2" fontId="39" fillId="6" borderId="0" xfId="0" applyNumberFormat="1" applyFont="1" applyFill="1" applyBorder="1"/>
    <xf numFmtId="2" fontId="29" fillId="6" borderId="0" xfId="0" applyNumberFormat="1" applyFont="1" applyFill="1" applyBorder="1"/>
    <xf numFmtId="2" fontId="30" fillId="9" borderId="14" xfId="0" applyNumberFormat="1" applyFont="1" applyFill="1" applyBorder="1"/>
    <xf numFmtId="0" fontId="18" fillId="4" borderId="5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" fontId="1" fillId="0" borderId="3" xfId="0" applyNumberFormat="1" applyFont="1" applyFill="1" applyBorder="1"/>
    <xf numFmtId="1" fontId="1" fillId="0" borderId="3" xfId="0" applyNumberFormat="1" applyFont="1" applyBorder="1"/>
    <xf numFmtId="1" fontId="3" fillId="0" borderId="3" xfId="0" applyNumberFormat="1" applyFont="1" applyBorder="1"/>
    <xf numFmtId="1" fontId="1" fillId="0" borderId="0" xfId="0" applyNumberFormat="1" applyFont="1" applyBorder="1"/>
    <xf numFmtId="1" fontId="3" fillId="0" borderId="3" xfId="0" applyNumberFormat="1" applyFont="1" applyFill="1" applyBorder="1"/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15" xfId="0" applyNumberFormat="1" applyFont="1" applyFill="1" applyBorder="1"/>
    <xf numFmtId="1" fontId="1" fillId="0" borderId="9" xfId="0" applyNumberFormat="1" applyFont="1" applyFill="1" applyBorder="1"/>
    <xf numFmtId="1" fontId="1" fillId="0" borderId="17" xfId="0" applyNumberFormat="1" applyFont="1" applyFill="1" applyBorder="1"/>
    <xf numFmtId="1" fontId="1" fillId="0" borderId="38" xfId="0" applyNumberFormat="1" applyFont="1" applyFill="1" applyBorder="1"/>
    <xf numFmtId="0" fontId="1" fillId="0" borderId="0" xfId="0" applyFont="1"/>
    <xf numFmtId="1" fontId="1" fillId="0" borderId="25" xfId="0" applyNumberFormat="1" applyFont="1" applyFill="1" applyBorder="1"/>
    <xf numFmtId="2" fontId="1" fillId="0" borderId="3" xfId="0" applyNumberFormat="1" applyFont="1" applyBorder="1"/>
    <xf numFmtId="1" fontId="1" fillId="0" borderId="9" xfId="0" applyNumberFormat="1" applyFont="1" applyBorder="1"/>
    <xf numFmtId="1" fontId="1" fillId="0" borderId="15" xfId="0" applyNumberFormat="1" applyFont="1" applyBorder="1"/>
    <xf numFmtId="1" fontId="50" fillId="0" borderId="0" xfId="0" applyNumberFormat="1" applyFont="1" applyBorder="1"/>
    <xf numFmtId="1" fontId="1" fillId="2" borderId="0" xfId="0" applyNumberFormat="1" applyFont="1" applyFill="1" applyBorder="1"/>
    <xf numFmtId="1" fontId="18" fillId="0" borderId="0" xfId="0" applyNumberFormat="1" applyFont="1" applyFill="1" applyBorder="1"/>
    <xf numFmtId="0" fontId="29" fillId="9" borderId="5" xfId="0" applyFont="1" applyFill="1" applyBorder="1" applyAlignment="1">
      <alignment horizontal="center"/>
    </xf>
    <xf numFmtId="0" fontId="29" fillId="9" borderId="1" xfId="0" applyFont="1" applyFill="1" applyBorder="1" applyAlignment="1">
      <alignment horizontal="center"/>
    </xf>
    <xf numFmtId="0" fontId="30" fillId="9" borderId="1" xfId="0" applyFont="1" applyFill="1" applyBorder="1" applyAlignment="1">
      <alignment horizontal="center"/>
    </xf>
    <xf numFmtId="0" fontId="30" fillId="9" borderId="2" xfId="0" applyFont="1" applyFill="1" applyBorder="1" applyAlignment="1">
      <alignment horizontal="center"/>
    </xf>
    <xf numFmtId="0" fontId="38" fillId="0" borderId="0" xfId="0" applyFont="1" applyFill="1" applyBorder="1"/>
    <xf numFmtId="0" fontId="18" fillId="8" borderId="5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8" borderId="0" xfId="0" applyFont="1" applyFill="1"/>
    <xf numFmtId="0" fontId="2" fillId="4" borderId="14" xfId="0" applyFont="1" applyFill="1" applyBorder="1" applyAlignment="1">
      <alignment horizontal="center"/>
    </xf>
    <xf numFmtId="1" fontId="1" fillId="12" borderId="3" xfId="0" applyNumberFormat="1" applyFont="1" applyFill="1" applyBorder="1"/>
    <xf numFmtId="1" fontId="3" fillId="0" borderId="15" xfId="0" applyNumberFormat="1" applyFont="1" applyFill="1" applyBorder="1"/>
    <xf numFmtId="1" fontId="34" fillId="11" borderId="3" xfId="0" applyNumberFormat="1" applyFont="1" applyFill="1" applyBorder="1"/>
    <xf numFmtId="2" fontId="34" fillId="11" borderId="3" xfId="0" applyNumberFormat="1" applyFont="1" applyFill="1" applyBorder="1"/>
    <xf numFmtId="1" fontId="34" fillId="11" borderId="9" xfId="0" applyNumberFormat="1" applyFont="1" applyFill="1" applyBorder="1"/>
    <xf numFmtId="1" fontId="44" fillId="11" borderId="3" xfId="0" applyNumberFormat="1" applyFont="1" applyFill="1" applyBorder="1"/>
    <xf numFmtId="1" fontId="43" fillId="11" borderId="3" xfId="0" applyNumberFormat="1" applyFont="1" applyFill="1" applyBorder="1"/>
    <xf numFmtId="1" fontId="44" fillId="11" borderId="15" xfId="0" applyNumberFormat="1" applyFont="1" applyFill="1" applyBorder="1"/>
    <xf numFmtId="1" fontId="44" fillId="11" borderId="0" xfId="0" applyNumberFormat="1" applyFont="1" applyFill="1" applyBorder="1"/>
    <xf numFmtId="1" fontId="43" fillId="11" borderId="0" xfId="0" applyNumberFormat="1" applyFont="1" applyFill="1" applyBorder="1"/>
    <xf numFmtId="0" fontId="43" fillId="11" borderId="0" xfId="0" applyFont="1" applyFill="1" applyBorder="1"/>
    <xf numFmtId="2" fontId="43" fillId="11" borderId="3" xfId="0" applyNumberFormat="1" applyFont="1" applyFill="1" applyBorder="1"/>
    <xf numFmtId="2" fontId="43" fillId="11" borderId="15" xfId="0" applyNumberFormat="1" applyFont="1" applyFill="1" applyBorder="1"/>
    <xf numFmtId="1" fontId="43" fillId="11" borderId="9" xfId="0" applyNumberFormat="1" applyFont="1" applyFill="1" applyBorder="1"/>
    <xf numFmtId="0" fontId="43" fillId="11" borderId="0" xfId="0" applyFont="1" applyFill="1"/>
    <xf numFmtId="1" fontId="43" fillId="11" borderId="15" xfId="0" applyNumberFormat="1" applyFont="1" applyFill="1" applyBorder="1"/>
    <xf numFmtId="1" fontId="43" fillId="11" borderId="17" xfId="0" applyNumberFormat="1" applyFont="1" applyFill="1" applyBorder="1"/>
    <xf numFmtId="0" fontId="44" fillId="11" borderId="0" xfId="0" applyFont="1" applyFill="1" applyBorder="1" applyAlignment="1">
      <alignment horizontal="center"/>
    </xf>
    <xf numFmtId="0" fontId="51" fillId="10" borderId="5" xfId="0" applyFont="1" applyFill="1" applyBorder="1" applyAlignment="1">
      <alignment horizontal="center"/>
    </xf>
    <xf numFmtId="0" fontId="51" fillId="10" borderId="1" xfId="0" applyFont="1" applyFill="1" applyBorder="1" applyAlignment="1">
      <alignment horizontal="center"/>
    </xf>
    <xf numFmtId="0" fontId="51" fillId="10" borderId="2" xfId="0" applyFont="1" applyFill="1" applyBorder="1" applyAlignment="1">
      <alignment horizontal="center"/>
    </xf>
    <xf numFmtId="0" fontId="52" fillId="11" borderId="14" xfId="0" applyFont="1" applyFill="1" applyBorder="1" applyAlignment="1">
      <alignment horizontal="center"/>
    </xf>
    <xf numFmtId="0" fontId="53" fillId="7" borderId="5" xfId="0" applyFont="1" applyFill="1" applyBorder="1" applyAlignment="1">
      <alignment horizontal="center"/>
    </xf>
    <xf numFmtId="0" fontId="53" fillId="7" borderId="1" xfId="0" applyFont="1" applyFill="1" applyBorder="1" applyAlignment="1">
      <alignment horizontal="center"/>
    </xf>
    <xf numFmtId="0" fontId="54" fillId="7" borderId="2" xfId="0" applyFont="1" applyFill="1" applyBorder="1" applyAlignment="1">
      <alignment horizontal="center"/>
    </xf>
    <xf numFmtId="0" fontId="52" fillId="4" borderId="14" xfId="0" applyFont="1" applyFill="1" applyBorder="1" applyAlignment="1">
      <alignment horizontal="center"/>
    </xf>
    <xf numFmtId="1" fontId="44" fillId="0" borderId="3" xfId="0" applyNumberFormat="1" applyFont="1" applyFill="1" applyBorder="1"/>
    <xf numFmtId="1" fontId="43" fillId="12" borderId="3" xfId="0" applyNumberFormat="1" applyFont="1" applyFill="1" applyBorder="1"/>
    <xf numFmtId="1" fontId="43" fillId="0" borderId="3" xfId="0" applyNumberFormat="1" applyFont="1" applyFill="1" applyBorder="1"/>
    <xf numFmtId="2" fontId="30" fillId="6" borderId="15" xfId="0" applyNumberFormat="1" applyFont="1" applyFill="1" applyBorder="1"/>
    <xf numFmtId="2" fontId="30" fillId="6" borderId="0" xfId="0" applyNumberFormat="1" applyFont="1" applyFill="1" applyBorder="1" applyAlignment="1">
      <alignment horizontal="center"/>
    </xf>
    <xf numFmtId="0" fontId="2" fillId="12" borderId="0" xfId="0" applyFont="1" applyFill="1" applyBorder="1"/>
    <xf numFmtId="0" fontId="3" fillId="12" borderId="0" xfId="0" applyFont="1" applyFill="1" applyBorder="1" applyAlignment="1">
      <alignment horizontal="right"/>
    </xf>
    <xf numFmtId="0" fontId="3" fillId="12" borderId="0" xfId="0" applyFont="1" applyFill="1" applyBorder="1"/>
    <xf numFmtId="0" fontId="3" fillId="8" borderId="6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/>
    </xf>
    <xf numFmtId="0" fontId="2" fillId="8" borderId="19" xfId="0" applyFont="1" applyFill="1" applyBorder="1" applyAlignment="1">
      <alignment horizontal="center"/>
    </xf>
    <xf numFmtId="2" fontId="42" fillId="6" borderId="3" xfId="0" applyNumberFormat="1" applyFont="1" applyFill="1" applyBorder="1"/>
    <xf numFmtId="2" fontId="42" fillId="6" borderId="9" xfId="0" applyNumberFormat="1" applyFont="1" applyFill="1" applyBorder="1"/>
    <xf numFmtId="0" fontId="38" fillId="6" borderId="0" xfId="0" applyFont="1" applyFill="1"/>
    <xf numFmtId="2" fontId="55" fillId="6" borderId="3" xfId="0" applyNumberFormat="1" applyFont="1" applyFill="1" applyBorder="1"/>
    <xf numFmtId="2" fontId="34" fillId="6" borderId="3" xfId="0" applyNumberFormat="1" applyFont="1" applyFill="1" applyBorder="1"/>
    <xf numFmtId="0" fontId="34" fillId="0" borderId="9" xfId="0" applyFont="1" applyFill="1" applyBorder="1"/>
    <xf numFmtId="2" fontId="34" fillId="6" borderId="9" xfId="0" applyNumberFormat="1" applyFont="1" applyFill="1" applyBorder="1"/>
    <xf numFmtId="0" fontId="34" fillId="0" borderId="11" xfId="0" applyFont="1" applyFill="1" applyBorder="1"/>
    <xf numFmtId="0" fontId="42" fillId="0" borderId="9" xfId="0" applyFont="1" applyFill="1" applyBorder="1" applyAlignment="1">
      <alignment horizontal="right"/>
    </xf>
    <xf numFmtId="0" fontId="42" fillId="0" borderId="9" xfId="0" applyFont="1" applyFill="1" applyBorder="1"/>
    <xf numFmtId="0" fontId="56" fillId="0" borderId="9" xfId="0" applyFont="1" applyFill="1" applyBorder="1"/>
    <xf numFmtId="1" fontId="42" fillId="0" borderId="9" xfId="0" applyNumberFormat="1" applyFont="1" applyFill="1" applyBorder="1"/>
    <xf numFmtId="1" fontId="42" fillId="11" borderId="9" xfId="0" applyNumberFormat="1" applyFont="1" applyFill="1" applyBorder="1"/>
    <xf numFmtId="0" fontId="31" fillId="5" borderId="30" xfId="0" applyFont="1" applyFill="1" applyBorder="1"/>
    <xf numFmtId="0" fontId="31" fillId="5" borderId="21" xfId="0" applyFont="1" applyFill="1" applyBorder="1"/>
    <xf numFmtId="0" fontId="31" fillId="5" borderId="22" xfId="0" applyFont="1" applyFill="1" applyBorder="1"/>
    <xf numFmtId="0" fontId="31" fillId="0" borderId="6" xfId="0" applyFont="1" applyBorder="1"/>
    <xf numFmtId="0" fontId="38" fillId="0" borderId="16" xfId="0" applyFont="1" applyBorder="1"/>
    <xf numFmtId="0" fontId="31" fillId="0" borderId="7" xfId="0" applyFont="1" applyBorder="1"/>
    <xf numFmtId="0" fontId="30" fillId="0" borderId="0" xfId="0" applyFont="1" applyBorder="1"/>
    <xf numFmtId="0" fontId="30" fillId="0" borderId="16" xfId="0" applyFont="1" applyBorder="1"/>
    <xf numFmtId="0" fontId="31" fillId="5" borderId="6" xfId="0" applyFont="1" applyFill="1" applyBorder="1"/>
    <xf numFmtId="0" fontId="38" fillId="5" borderId="16" xfId="0" applyFont="1" applyFill="1" applyBorder="1"/>
    <xf numFmtId="0" fontId="57" fillId="5" borderId="16" xfId="0" applyFont="1" applyFill="1" applyBorder="1"/>
    <xf numFmtId="0" fontId="31" fillId="5" borderId="16" xfId="0" applyFont="1" applyFill="1" applyBorder="1"/>
    <xf numFmtId="0" fontId="31" fillId="2" borderId="19" xfId="0" applyFont="1" applyFill="1" applyBorder="1" applyAlignment="1">
      <alignment horizontal="center"/>
    </xf>
    <xf numFmtId="0" fontId="34" fillId="0" borderId="3" xfId="0" applyFont="1" applyBorder="1"/>
    <xf numFmtId="0" fontId="34" fillId="0" borderId="9" xfId="0" applyFont="1" applyBorder="1"/>
    <xf numFmtId="0" fontId="34" fillId="0" borderId="37" xfId="0" applyFont="1" applyBorder="1"/>
    <xf numFmtId="1" fontId="34" fillId="0" borderId="17" xfId="0" applyNumberFormat="1" applyFont="1" applyFill="1" applyBorder="1"/>
    <xf numFmtId="2" fontId="34" fillId="6" borderId="17" xfId="0" applyNumberFormat="1" applyFont="1" applyFill="1" applyBorder="1"/>
    <xf numFmtId="1" fontId="34" fillId="11" borderId="17" xfId="0" applyNumberFormat="1" applyFont="1" applyFill="1" applyBorder="1"/>
    <xf numFmtId="1" fontId="34" fillId="6" borderId="3" xfId="0" applyNumberFormat="1" applyFont="1" applyFill="1" applyBorder="1"/>
    <xf numFmtId="1" fontId="34" fillId="0" borderId="3" xfId="0" applyNumberFormat="1" applyFont="1" applyFill="1" applyBorder="1" applyAlignment="1">
      <alignment horizontal="right"/>
    </xf>
    <xf numFmtId="2" fontId="34" fillId="6" borderId="3" xfId="0" applyNumberFormat="1" applyFont="1" applyFill="1" applyBorder="1" applyAlignment="1">
      <alignment horizontal="right"/>
    </xf>
    <xf numFmtId="1" fontId="34" fillId="11" borderId="3" xfId="0" applyNumberFormat="1" applyFont="1" applyFill="1" applyBorder="1" applyAlignment="1">
      <alignment horizontal="right"/>
    </xf>
    <xf numFmtId="1" fontId="34" fillId="0" borderId="9" xfId="0" applyNumberFormat="1" applyFont="1" applyBorder="1"/>
    <xf numFmtId="0" fontId="31" fillId="2" borderId="30" xfId="0" applyFont="1" applyFill="1" applyBorder="1"/>
    <xf numFmtId="0" fontId="57" fillId="2" borderId="16" xfId="0" applyFont="1" applyFill="1" applyBorder="1"/>
    <xf numFmtId="0" fontId="31" fillId="2" borderId="21" xfId="0" applyFont="1" applyFill="1" applyBorder="1" applyAlignment="1">
      <alignment horizontal="right"/>
    </xf>
    <xf numFmtId="0" fontId="31" fillId="2" borderId="21" xfId="0" applyFont="1" applyFill="1" applyBorder="1"/>
    <xf numFmtId="0" fontId="31" fillId="2" borderId="31" xfId="0" applyFont="1" applyFill="1" applyBorder="1"/>
    <xf numFmtId="1" fontId="30" fillId="3" borderId="19" xfId="0" applyNumberFormat="1" applyFont="1" applyFill="1" applyBorder="1"/>
    <xf numFmtId="1" fontId="30" fillId="11" borderId="19" xfId="0" applyNumberFormat="1" applyFont="1" applyFill="1" applyBorder="1"/>
    <xf numFmtId="1" fontId="30" fillId="2" borderId="14" xfId="0" applyNumberFormat="1" applyFont="1" applyFill="1" applyBorder="1"/>
    <xf numFmtId="0" fontId="31" fillId="2" borderId="22" xfId="0" applyFont="1" applyFill="1" applyBorder="1"/>
    <xf numFmtId="0" fontId="58" fillId="0" borderId="32" xfId="0" applyFont="1" applyBorder="1"/>
    <xf numFmtId="0" fontId="59" fillId="0" borderId="23" xfId="0" applyFont="1" applyBorder="1"/>
    <xf numFmtId="0" fontId="58" fillId="0" borderId="33" xfId="0" applyFont="1" applyBorder="1"/>
    <xf numFmtId="0" fontId="59" fillId="0" borderId="18" xfId="0" applyFont="1" applyBorder="1"/>
    <xf numFmtId="1" fontId="30" fillId="0" borderId="19" xfId="0" applyNumberFormat="1" applyFont="1" applyFill="1" applyBorder="1"/>
    <xf numFmtId="0" fontId="58" fillId="0" borderId="6" xfId="0" applyFont="1" applyBorder="1"/>
    <xf numFmtId="0" fontId="59" fillId="0" borderId="16" xfId="0" applyFont="1" applyBorder="1"/>
    <xf numFmtId="0" fontId="58" fillId="0" borderId="16" xfId="0" applyFont="1" applyBorder="1"/>
    <xf numFmtId="0" fontId="59" fillId="0" borderId="19" xfId="0" applyFont="1" applyBorder="1"/>
    <xf numFmtId="0" fontId="58" fillId="0" borderId="34" xfId="0" applyFont="1" applyBorder="1"/>
    <xf numFmtId="0" fontId="59" fillId="0" borderId="20" xfId="0" applyFont="1" applyBorder="1"/>
    <xf numFmtId="0" fontId="58" fillId="0" borderId="20" xfId="0" applyFont="1" applyBorder="1"/>
    <xf numFmtId="0" fontId="59" fillId="0" borderId="13" xfId="0" applyFont="1" applyBorder="1"/>
    <xf numFmtId="1" fontId="30" fillId="0" borderId="14" xfId="0" applyNumberFormat="1" applyFont="1" applyBorder="1"/>
    <xf numFmtId="0" fontId="58" fillId="0" borderId="35" xfId="0" applyFont="1" applyBorder="1"/>
    <xf numFmtId="0" fontId="58" fillId="0" borderId="23" xfId="0" applyFont="1" applyBorder="1"/>
    <xf numFmtId="0" fontId="35" fillId="2" borderId="0" xfId="0" applyFont="1" applyFill="1" applyBorder="1"/>
    <xf numFmtId="0" fontId="60" fillId="2" borderId="0" xfId="0" applyFont="1" applyFill="1" applyBorder="1"/>
    <xf numFmtId="0" fontId="36" fillId="2" borderId="6" xfId="0" applyFont="1" applyFill="1" applyBorder="1"/>
    <xf numFmtId="0" fontId="35" fillId="2" borderId="16" xfId="0" applyFont="1" applyFill="1" applyBorder="1"/>
    <xf numFmtId="0" fontId="35" fillId="2" borderId="19" xfId="0" applyFont="1" applyFill="1" applyBorder="1"/>
    <xf numFmtId="1" fontId="34" fillId="2" borderId="14" xfId="0" applyNumberFormat="1" applyFont="1" applyFill="1" applyBorder="1"/>
    <xf numFmtId="2" fontId="34" fillId="6" borderId="14" xfId="0" applyNumberFormat="1" applyFont="1" applyFill="1" applyBorder="1"/>
    <xf numFmtId="1" fontId="34" fillId="11" borderId="14" xfId="0" applyNumberFormat="1" applyFont="1" applyFill="1" applyBorder="1"/>
    <xf numFmtId="0" fontId="35" fillId="2" borderId="6" xfId="0" applyFont="1" applyFill="1" applyBorder="1"/>
    <xf numFmtId="0" fontId="60" fillId="2" borderId="16" xfId="0" applyFont="1" applyFill="1" applyBorder="1"/>
    <xf numFmtId="0" fontId="60" fillId="2" borderId="19" xfId="0" applyFont="1" applyFill="1" applyBorder="1"/>
    <xf numFmtId="1" fontId="34" fillId="2" borderId="19" xfId="0" applyNumberFormat="1" applyFont="1" applyFill="1" applyBorder="1"/>
    <xf numFmtId="2" fontId="34" fillId="6" borderId="19" xfId="0" applyNumberFormat="1" applyFont="1" applyFill="1" applyBorder="1"/>
    <xf numFmtId="1" fontId="34" fillId="11" borderId="19" xfId="0" applyNumberFormat="1" applyFont="1" applyFill="1" applyBorder="1"/>
    <xf numFmtId="2" fontId="34" fillId="2" borderId="14" xfId="0" applyNumberFormat="1" applyFont="1" applyFill="1" applyBorder="1"/>
    <xf numFmtId="2" fontId="34" fillId="11" borderId="14" xfId="0" applyNumberFormat="1" applyFont="1" applyFill="1" applyBorder="1"/>
    <xf numFmtId="1" fontId="9" fillId="12" borderId="0" xfId="0" applyNumberFormat="1" applyFont="1" applyFill="1"/>
    <xf numFmtId="0" fontId="37" fillId="2" borderId="16" xfId="0" applyFont="1" applyFill="1" applyBorder="1"/>
    <xf numFmtId="0" fontId="34" fillId="2" borderId="16" xfId="0" applyFont="1" applyFill="1" applyBorder="1"/>
    <xf numFmtId="1" fontId="34" fillId="5" borderId="14" xfId="0" applyNumberFormat="1" applyFont="1" applyFill="1" applyBorder="1"/>
    <xf numFmtId="2" fontId="34" fillId="9" borderId="14" xfId="0" applyNumberFormat="1" applyFont="1" applyFill="1" applyBorder="1"/>
    <xf numFmtId="1" fontId="34" fillId="10" borderId="14" xfId="0" applyNumberFormat="1" applyFont="1" applyFill="1" applyBorder="1"/>
    <xf numFmtId="0" fontId="34" fillId="2" borderId="0" xfId="0" applyFont="1" applyFill="1" applyBorder="1" applyAlignment="1">
      <alignment horizontal="center"/>
    </xf>
    <xf numFmtId="0" fontId="61" fillId="0" borderId="15" xfId="0" applyFont="1" applyBorder="1"/>
    <xf numFmtId="0" fontId="62" fillId="0" borderId="3" xfId="0" applyFont="1" applyBorder="1"/>
    <xf numFmtId="0" fontId="62" fillId="0" borderId="3" xfId="0" applyFont="1" applyFill="1" applyBorder="1"/>
    <xf numFmtId="1" fontId="42" fillId="0" borderId="17" xfId="0" applyNumberFormat="1" applyFont="1" applyFill="1" applyBorder="1"/>
    <xf numFmtId="2" fontId="42" fillId="6" borderId="17" xfId="0" applyNumberFormat="1" applyFont="1" applyFill="1" applyBorder="1"/>
    <xf numFmtId="1" fontId="42" fillId="11" borderId="17" xfId="0" applyNumberFormat="1" applyFont="1" applyFill="1" applyBorder="1"/>
    <xf numFmtId="0" fontId="62" fillId="0" borderId="4" xfId="0" applyFont="1" applyBorder="1"/>
    <xf numFmtId="1" fontId="42" fillId="0" borderId="3" xfId="0" applyNumberFormat="1" applyFont="1" applyFill="1" applyBorder="1"/>
    <xf numFmtId="1" fontId="42" fillId="11" borderId="3" xfId="0" applyNumberFormat="1" applyFont="1" applyFill="1" applyBorder="1"/>
    <xf numFmtId="0" fontId="62" fillId="0" borderId="12" xfId="0" applyFont="1" applyBorder="1"/>
    <xf numFmtId="0" fontId="42" fillId="0" borderId="3" xfId="0" applyFont="1" applyFill="1" applyBorder="1"/>
    <xf numFmtId="0" fontId="61" fillId="0" borderId="25" xfId="0" applyFont="1" applyBorder="1"/>
    <xf numFmtId="0" fontId="62" fillId="0" borderId="3" xfId="0" applyFont="1" applyBorder="1" applyAlignment="1">
      <alignment horizontal="right"/>
    </xf>
    <xf numFmtId="0" fontId="62" fillId="0" borderId="8" xfId="0" applyFont="1" applyBorder="1"/>
    <xf numFmtId="2" fontId="42" fillId="0" borderId="3" xfId="0" applyNumberFormat="1" applyFont="1" applyBorder="1"/>
    <xf numFmtId="2" fontId="42" fillId="11" borderId="3" xfId="0" applyNumberFormat="1" applyFont="1" applyFill="1" applyBorder="1"/>
    <xf numFmtId="0" fontId="61" fillId="0" borderId="9" xfId="0" applyFont="1" applyFill="1" applyBorder="1" applyAlignment="1">
      <alignment horizontal="right"/>
    </xf>
    <xf numFmtId="1" fontId="1" fillId="0" borderId="0" xfId="0" applyNumberFormat="1" applyFont="1"/>
    <xf numFmtId="1" fontId="43" fillId="11" borderId="0" xfId="0" applyNumberFormat="1" applyFont="1" applyFill="1"/>
    <xf numFmtId="1" fontId="43" fillId="13" borderId="3" xfId="0" applyNumberFormat="1" applyFont="1" applyFill="1" applyBorder="1"/>
    <xf numFmtId="1" fontId="63" fillId="12" borderId="3" xfId="0" applyNumberFormat="1" applyFont="1" applyFill="1" applyBorder="1"/>
    <xf numFmtId="1" fontId="63" fillId="13" borderId="3" xfId="0" applyNumberFormat="1" applyFont="1" applyFill="1" applyBorder="1"/>
    <xf numFmtId="1" fontId="64" fillId="0" borderId="3" xfId="0" applyNumberFormat="1" applyFont="1" applyFill="1" applyBorder="1"/>
    <xf numFmtId="1" fontId="65" fillId="0" borderId="3" xfId="0" applyNumberFormat="1" applyFont="1" applyFill="1" applyBorder="1"/>
    <xf numFmtId="1" fontId="66" fillId="0" borderId="3" xfId="0" applyNumberFormat="1" applyFont="1" applyFill="1" applyBorder="1"/>
    <xf numFmtId="1" fontId="67" fillId="0" borderId="3" xfId="0" applyNumberFormat="1" applyFont="1" applyFill="1" applyBorder="1"/>
    <xf numFmtId="1" fontId="63" fillId="0" borderId="3" xfId="0" applyNumberFormat="1" applyFont="1" applyFill="1" applyBorder="1"/>
    <xf numFmtId="1" fontId="67" fillId="3" borderId="3" xfId="0" applyNumberFormat="1" applyFont="1" applyFill="1" applyBorder="1"/>
    <xf numFmtId="1" fontId="63" fillId="3" borderId="3" xfId="0" applyNumberFormat="1" applyFont="1" applyFill="1" applyBorder="1"/>
    <xf numFmtId="0" fontId="18" fillId="0" borderId="3" xfId="0" applyFont="1" applyFill="1" applyBorder="1"/>
  </cellXfs>
  <cellStyles count="2">
    <cellStyle name="Normálne" xfId="0" builtinId="0"/>
    <cellStyle name="Percentá" xfId="1" builtinId="5"/>
  </cellStyles>
  <dxfs count="0"/>
  <tableStyles count="0" defaultTableStyle="TableStyleMedium9" defaultPivotStyle="PivotStyleLight16"/>
  <colors>
    <mruColors>
      <color rgb="FFD60093"/>
      <color rgb="FF0000FF"/>
      <color rgb="FF009900"/>
      <color rgb="FFFFFF99"/>
      <color rgb="FF66FF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5"/>
  <sheetViews>
    <sheetView tabSelected="1" topLeftCell="A406" zoomScale="80" zoomScaleNormal="80" zoomScalePageLayoutView="58" workbookViewId="0">
      <selection activeCell="I411" sqref="I411"/>
    </sheetView>
  </sheetViews>
  <sheetFormatPr defaultRowHeight="13" x14ac:dyDescent="0.3"/>
  <cols>
    <col min="1" max="1" width="3.7265625" customWidth="1"/>
    <col min="2" max="2" width="6.1796875" customWidth="1"/>
    <col min="3" max="3" width="10.453125" style="2" customWidth="1"/>
    <col min="4" max="4" width="6.81640625" customWidth="1"/>
    <col min="5" max="5" width="71.453125" customWidth="1"/>
    <col min="6" max="6" width="11.26953125" customWidth="1"/>
    <col min="7" max="7" width="12.7265625" customWidth="1"/>
    <col min="8" max="8" width="14.54296875" customWidth="1"/>
    <col min="9" max="9" width="12.7265625" customWidth="1"/>
    <col min="10" max="10" width="16.54296875" customWidth="1"/>
    <col min="11" max="11" width="12.26953125" customWidth="1"/>
    <col min="12" max="14" width="12.26953125" hidden="1" customWidth="1"/>
    <col min="15" max="15" width="13.1796875" hidden="1" customWidth="1"/>
    <col min="16" max="16" width="12.26953125" hidden="1" customWidth="1"/>
    <col min="17" max="21" width="12.26953125" customWidth="1"/>
    <col min="22" max="22" width="20.7265625" customWidth="1"/>
  </cols>
  <sheetData>
    <row r="1" spans="1:10" ht="25" customHeight="1" x14ac:dyDescent="0.4">
      <c r="A1" s="27"/>
      <c r="B1" s="27"/>
      <c r="D1" s="18" t="s">
        <v>1179</v>
      </c>
      <c r="E1" s="18"/>
      <c r="F1" s="18"/>
      <c r="G1" s="18"/>
      <c r="H1" s="18"/>
      <c r="I1" s="18"/>
      <c r="J1" s="18"/>
    </row>
    <row r="2" spans="1:10" ht="18" x14ac:dyDescent="0.4">
      <c r="A2" s="15"/>
      <c r="B2" s="15"/>
      <c r="C2" s="17"/>
      <c r="D2" s="18" t="s">
        <v>234</v>
      </c>
      <c r="E2" s="18"/>
      <c r="F2" s="18"/>
      <c r="G2" s="18"/>
      <c r="H2" s="18"/>
      <c r="I2" s="18"/>
      <c r="J2" s="18"/>
    </row>
    <row r="3" spans="1:10" ht="16" thickBot="1" x14ac:dyDescent="0.4">
      <c r="E3" s="9" t="s">
        <v>308</v>
      </c>
      <c r="F3" s="9"/>
      <c r="G3" s="9"/>
      <c r="H3" s="136"/>
      <c r="I3" s="136"/>
      <c r="J3" s="136"/>
    </row>
    <row r="4" spans="1:10" s="2" customFormat="1" ht="16" customHeight="1" x14ac:dyDescent="0.3">
      <c r="A4" s="89" t="s">
        <v>493</v>
      </c>
      <c r="B4" s="89" t="s">
        <v>7</v>
      </c>
      <c r="C4" s="102" t="s">
        <v>8</v>
      </c>
      <c r="D4" s="89" t="s">
        <v>9</v>
      </c>
      <c r="E4" s="224"/>
      <c r="F4" s="276" t="s">
        <v>853</v>
      </c>
      <c r="G4" s="221" t="s">
        <v>864</v>
      </c>
      <c r="H4" s="260" t="s">
        <v>860</v>
      </c>
      <c r="I4" s="222" t="s">
        <v>861</v>
      </c>
      <c r="J4" s="240" t="s">
        <v>866</v>
      </c>
    </row>
    <row r="5" spans="1:10" s="2" customFormat="1" ht="16" customHeight="1" x14ac:dyDescent="0.3">
      <c r="A5" s="90" t="s">
        <v>494</v>
      </c>
      <c r="B5" s="90" t="s">
        <v>10</v>
      </c>
      <c r="C5" s="103" t="s">
        <v>11</v>
      </c>
      <c r="D5" s="90" t="s">
        <v>12</v>
      </c>
      <c r="E5" s="225" t="s">
        <v>13</v>
      </c>
      <c r="F5" s="277" t="s">
        <v>676</v>
      </c>
      <c r="G5" s="217" t="s">
        <v>855</v>
      </c>
      <c r="H5" s="261" t="s">
        <v>856</v>
      </c>
      <c r="I5" s="218" t="s">
        <v>856</v>
      </c>
      <c r="J5" s="241" t="s">
        <v>857</v>
      </c>
    </row>
    <row r="6" spans="1:10" s="2" customFormat="1" ht="16" customHeight="1" x14ac:dyDescent="0.3">
      <c r="A6" s="90" t="s">
        <v>258</v>
      </c>
      <c r="B6" s="90" t="s">
        <v>279</v>
      </c>
      <c r="C6" s="104"/>
      <c r="D6" s="105"/>
      <c r="E6" s="226"/>
      <c r="F6" s="137" t="s">
        <v>854</v>
      </c>
      <c r="G6" s="217" t="s">
        <v>858</v>
      </c>
      <c r="H6" s="262" t="s">
        <v>863</v>
      </c>
      <c r="I6" s="218" t="s">
        <v>863</v>
      </c>
      <c r="J6" s="241" t="s">
        <v>859</v>
      </c>
    </row>
    <row r="7" spans="1:10" ht="16" customHeight="1" thickBot="1" x14ac:dyDescent="0.35">
      <c r="A7" s="106"/>
      <c r="B7" s="107" t="s">
        <v>280</v>
      </c>
      <c r="C7" s="108"/>
      <c r="D7" s="107"/>
      <c r="E7" s="223"/>
      <c r="F7" s="145"/>
      <c r="G7" s="219" t="s">
        <v>865</v>
      </c>
      <c r="H7" s="262"/>
      <c r="I7" s="220"/>
      <c r="J7" s="242" t="s">
        <v>862</v>
      </c>
    </row>
    <row r="8" spans="1:10" ht="16" customHeight="1" thickBot="1" x14ac:dyDescent="0.4">
      <c r="A8" s="129"/>
      <c r="B8" s="100"/>
      <c r="C8" s="96"/>
      <c r="D8" s="100"/>
      <c r="E8" s="370" t="s">
        <v>332</v>
      </c>
      <c r="F8" s="278" t="s">
        <v>282</v>
      </c>
      <c r="G8" s="135" t="s">
        <v>282</v>
      </c>
      <c r="H8" s="186" t="s">
        <v>282</v>
      </c>
      <c r="I8" s="135" t="s">
        <v>282</v>
      </c>
      <c r="J8" s="243" t="s">
        <v>282</v>
      </c>
    </row>
    <row r="9" spans="1:10" s="6" customFormat="1" ht="16" customHeight="1" x14ac:dyDescent="0.35">
      <c r="A9" s="8" t="s">
        <v>257</v>
      </c>
      <c r="B9" s="8"/>
      <c r="C9" s="9"/>
      <c r="D9" s="9"/>
      <c r="E9" s="9"/>
      <c r="F9" s="9"/>
      <c r="G9" s="9"/>
      <c r="H9" s="9"/>
      <c r="I9" s="182"/>
      <c r="J9" s="258"/>
    </row>
    <row r="10" spans="1:10" s="2" customFormat="1" ht="16" customHeight="1" x14ac:dyDescent="0.3">
      <c r="A10" s="19" t="s">
        <v>382</v>
      </c>
      <c r="B10" s="21" t="s">
        <v>383</v>
      </c>
      <c r="C10" s="22"/>
      <c r="D10" s="23"/>
      <c r="E10" s="23"/>
      <c r="F10" s="19"/>
      <c r="G10" s="23"/>
      <c r="H10" s="23"/>
      <c r="I10" s="183"/>
      <c r="J10" s="259"/>
    </row>
    <row r="11" spans="1:10" ht="16" customHeight="1" x14ac:dyDescent="0.3">
      <c r="A11" s="30"/>
      <c r="B11" s="84"/>
      <c r="C11" s="44"/>
      <c r="D11" s="38"/>
      <c r="E11" s="38" t="s">
        <v>14</v>
      </c>
      <c r="F11" s="130"/>
      <c r="G11" s="130"/>
      <c r="H11" s="263"/>
      <c r="I11" s="334"/>
      <c r="J11" s="244"/>
    </row>
    <row r="12" spans="1:10" ht="16" customHeight="1" x14ac:dyDescent="0.3">
      <c r="A12" s="32" t="s">
        <v>354</v>
      </c>
      <c r="B12" s="85" t="s">
        <v>540</v>
      </c>
      <c r="C12" s="43">
        <v>611</v>
      </c>
      <c r="D12" s="30">
        <v>41</v>
      </c>
      <c r="E12" s="30" t="s">
        <v>15</v>
      </c>
      <c r="F12" s="279">
        <v>285000</v>
      </c>
      <c r="G12" s="279">
        <v>285000</v>
      </c>
      <c r="H12" s="230">
        <v>191278.11</v>
      </c>
      <c r="I12" s="336">
        <f>(H12/G12)*100</f>
        <v>67.115126315789468</v>
      </c>
      <c r="J12" s="245">
        <v>285000</v>
      </c>
    </row>
    <row r="13" spans="1:10" ht="16" customHeight="1" x14ac:dyDescent="0.25">
      <c r="A13" s="30"/>
      <c r="B13" s="40"/>
      <c r="C13" s="204" t="s">
        <v>16</v>
      </c>
      <c r="D13" s="30">
        <v>41</v>
      </c>
      <c r="E13" s="30" t="s">
        <v>17</v>
      </c>
      <c r="F13" s="279">
        <v>99700</v>
      </c>
      <c r="G13" s="279">
        <v>99700</v>
      </c>
      <c r="H13" s="230">
        <v>67264.91</v>
      </c>
      <c r="I13" s="336">
        <f t="shared" ref="I13:I76" si="0">(H13/G13)*100</f>
        <v>67.46731193580743</v>
      </c>
      <c r="J13" s="245">
        <v>99700</v>
      </c>
    </row>
    <row r="14" spans="1:10" ht="16" customHeight="1" x14ac:dyDescent="0.3">
      <c r="A14" s="30"/>
      <c r="B14" s="40"/>
      <c r="C14" s="43" t="s">
        <v>18</v>
      </c>
      <c r="D14" s="30">
        <v>41</v>
      </c>
      <c r="E14" s="30" t="s">
        <v>19</v>
      </c>
      <c r="F14" s="279">
        <v>76000</v>
      </c>
      <c r="G14" s="279">
        <v>76000</v>
      </c>
      <c r="H14" s="347">
        <v>56032.9</v>
      </c>
      <c r="I14" s="336">
        <f t="shared" si="0"/>
        <v>73.727500000000006</v>
      </c>
      <c r="J14" s="245">
        <v>76000</v>
      </c>
    </row>
    <row r="15" spans="1:10" ht="16" customHeight="1" x14ac:dyDescent="0.3">
      <c r="A15" s="30"/>
      <c r="B15" s="40"/>
      <c r="C15" s="43" t="s">
        <v>20</v>
      </c>
      <c r="D15" s="30">
        <v>111</v>
      </c>
      <c r="E15" s="30" t="s">
        <v>21</v>
      </c>
      <c r="F15" s="279">
        <v>381</v>
      </c>
      <c r="G15" s="279">
        <v>381</v>
      </c>
      <c r="H15" s="230">
        <v>0</v>
      </c>
      <c r="I15" s="336">
        <f t="shared" si="0"/>
        <v>0</v>
      </c>
      <c r="J15" s="245">
        <v>381</v>
      </c>
    </row>
    <row r="16" spans="1:10" ht="16" customHeight="1" x14ac:dyDescent="0.3">
      <c r="A16" s="30"/>
      <c r="B16" s="40"/>
      <c r="C16" s="43" t="s">
        <v>16</v>
      </c>
      <c r="D16" s="30">
        <v>41</v>
      </c>
      <c r="E16" s="30" t="s">
        <v>22</v>
      </c>
      <c r="F16" s="279">
        <v>26600</v>
      </c>
      <c r="G16" s="279">
        <v>26600</v>
      </c>
      <c r="H16" s="230">
        <v>20462.78</v>
      </c>
      <c r="I16" s="336">
        <f t="shared" si="0"/>
        <v>76.927744360902253</v>
      </c>
      <c r="J16" s="245">
        <v>26600</v>
      </c>
    </row>
    <row r="17" spans="1:10" ht="16" customHeight="1" x14ac:dyDescent="0.3">
      <c r="A17" s="30"/>
      <c r="B17" s="40"/>
      <c r="C17" s="43">
        <v>627000</v>
      </c>
      <c r="D17" s="30">
        <v>41</v>
      </c>
      <c r="E17" s="109" t="s">
        <v>638</v>
      </c>
      <c r="F17" s="279">
        <v>11400</v>
      </c>
      <c r="G17" s="279">
        <v>11400</v>
      </c>
      <c r="H17" s="230">
        <v>6328.98</v>
      </c>
      <c r="I17" s="336">
        <f t="shared" si="0"/>
        <v>55.517368421052623</v>
      </c>
      <c r="J17" s="245">
        <v>11400</v>
      </c>
    </row>
    <row r="18" spans="1:10" ht="16" customHeight="1" x14ac:dyDescent="0.3">
      <c r="A18" s="30"/>
      <c r="B18" s="40"/>
      <c r="C18" s="43">
        <v>627001</v>
      </c>
      <c r="D18" s="30">
        <v>41</v>
      </c>
      <c r="E18" s="109" t="s">
        <v>637</v>
      </c>
      <c r="F18" s="279">
        <v>3040</v>
      </c>
      <c r="G18" s="279">
        <v>3040</v>
      </c>
      <c r="H18" s="230">
        <v>2229.75</v>
      </c>
      <c r="I18" s="336">
        <f t="shared" si="0"/>
        <v>73.347039473684205</v>
      </c>
      <c r="J18" s="245">
        <v>3040</v>
      </c>
    </row>
    <row r="19" spans="1:10" ht="16" customHeight="1" x14ac:dyDescent="0.3">
      <c r="A19" s="30"/>
      <c r="B19" s="40"/>
      <c r="C19" s="43">
        <v>625</v>
      </c>
      <c r="D19" s="30">
        <v>41</v>
      </c>
      <c r="E19" s="30" t="s">
        <v>406</v>
      </c>
      <c r="F19" s="279">
        <v>1000</v>
      </c>
      <c r="G19" s="279">
        <v>1000</v>
      </c>
      <c r="H19" s="230">
        <v>656.43</v>
      </c>
      <c r="I19" s="336">
        <f t="shared" si="0"/>
        <v>65.643000000000001</v>
      </c>
      <c r="J19" s="245">
        <v>1000</v>
      </c>
    </row>
    <row r="20" spans="1:10" ht="16" customHeight="1" x14ac:dyDescent="0.3">
      <c r="A20" s="30"/>
      <c r="B20" s="40"/>
      <c r="C20" s="43">
        <v>631001</v>
      </c>
      <c r="D20" s="30">
        <v>41</v>
      </c>
      <c r="E20" s="30" t="s">
        <v>23</v>
      </c>
      <c r="F20" s="279">
        <v>200</v>
      </c>
      <c r="G20" s="279">
        <v>200</v>
      </c>
      <c r="H20" s="230">
        <v>56.4</v>
      </c>
      <c r="I20" s="336">
        <f t="shared" si="0"/>
        <v>28.199999999999996</v>
      </c>
      <c r="J20" s="245">
        <v>56</v>
      </c>
    </row>
    <row r="21" spans="1:10" ht="16" customHeight="1" x14ac:dyDescent="0.3">
      <c r="A21" s="30"/>
      <c r="B21" s="40"/>
      <c r="C21" s="43">
        <v>636001</v>
      </c>
      <c r="D21" s="30">
        <v>41</v>
      </c>
      <c r="E21" s="109" t="s">
        <v>693</v>
      </c>
      <c r="F21" s="279">
        <v>109</v>
      </c>
      <c r="G21" s="279">
        <v>109</v>
      </c>
      <c r="H21" s="230"/>
      <c r="I21" s="336">
        <f t="shared" si="0"/>
        <v>0</v>
      </c>
      <c r="J21" s="245">
        <v>50</v>
      </c>
    </row>
    <row r="22" spans="1:10" ht="16" customHeight="1" x14ac:dyDescent="0.3">
      <c r="A22" s="30"/>
      <c r="B22" s="40"/>
      <c r="C22" s="43">
        <v>632001</v>
      </c>
      <c r="D22" s="30">
        <v>41</v>
      </c>
      <c r="E22" s="30" t="s">
        <v>24</v>
      </c>
      <c r="F22" s="279">
        <v>2788</v>
      </c>
      <c r="G22" s="279">
        <v>2788</v>
      </c>
      <c r="H22" s="230"/>
      <c r="I22" s="336">
        <f t="shared" si="0"/>
        <v>0</v>
      </c>
      <c r="J22" s="245">
        <v>2788</v>
      </c>
    </row>
    <row r="23" spans="1:10" ht="16" customHeight="1" x14ac:dyDescent="0.25">
      <c r="A23" s="30"/>
      <c r="B23" s="40"/>
      <c r="C23" s="204" t="s">
        <v>25</v>
      </c>
      <c r="D23" s="30">
        <v>41</v>
      </c>
      <c r="E23" s="30" t="s">
        <v>26</v>
      </c>
      <c r="F23" s="279">
        <v>663</v>
      </c>
      <c r="G23" s="279">
        <v>663</v>
      </c>
      <c r="H23" s="230"/>
      <c r="I23" s="336">
        <f t="shared" si="0"/>
        <v>0</v>
      </c>
      <c r="J23" s="245">
        <v>663</v>
      </c>
    </row>
    <row r="24" spans="1:10" ht="16" customHeight="1" x14ac:dyDescent="0.25">
      <c r="A24" s="30"/>
      <c r="B24" s="40"/>
      <c r="C24" s="204" t="s">
        <v>27</v>
      </c>
      <c r="D24" s="30">
        <v>41</v>
      </c>
      <c r="E24" s="109" t="s">
        <v>954</v>
      </c>
      <c r="F24" s="279">
        <v>12000</v>
      </c>
      <c r="G24" s="279">
        <v>12000</v>
      </c>
      <c r="H24" s="230">
        <v>2698.53</v>
      </c>
      <c r="I24" s="336">
        <f t="shared" si="0"/>
        <v>22.487750000000002</v>
      </c>
      <c r="J24" s="245">
        <v>4000</v>
      </c>
    </row>
    <row r="25" spans="1:10" ht="16" customHeight="1" x14ac:dyDescent="0.25">
      <c r="A25" s="30"/>
      <c r="B25" s="40"/>
      <c r="C25" s="204" t="s">
        <v>28</v>
      </c>
      <c r="D25" s="30">
        <v>41</v>
      </c>
      <c r="E25" s="30" t="s">
        <v>442</v>
      </c>
      <c r="F25" s="279">
        <v>1990</v>
      </c>
      <c r="G25" s="279">
        <v>1990</v>
      </c>
      <c r="H25" s="230">
        <v>76.540000000000006</v>
      </c>
      <c r="I25" s="336">
        <f t="shared" si="0"/>
        <v>3.8462311557788946</v>
      </c>
      <c r="J25" s="245">
        <v>200</v>
      </c>
    </row>
    <row r="26" spans="1:10" ht="16" customHeight="1" x14ac:dyDescent="0.25">
      <c r="A26" s="30"/>
      <c r="B26" s="40"/>
      <c r="C26" s="204" t="s">
        <v>29</v>
      </c>
      <c r="D26" s="30">
        <v>41</v>
      </c>
      <c r="E26" s="30" t="s">
        <v>30</v>
      </c>
      <c r="F26" s="279">
        <v>660</v>
      </c>
      <c r="G26" s="279">
        <v>660</v>
      </c>
      <c r="H26" s="230">
        <v>465.69</v>
      </c>
      <c r="I26" s="336">
        <f t="shared" si="0"/>
        <v>70.559090909090898</v>
      </c>
      <c r="J26" s="245">
        <v>660</v>
      </c>
    </row>
    <row r="27" spans="1:10" ht="16" customHeight="1" x14ac:dyDescent="0.25">
      <c r="A27" s="30"/>
      <c r="B27" s="40"/>
      <c r="C27" s="204" t="s">
        <v>28</v>
      </c>
      <c r="D27" s="30">
        <v>41</v>
      </c>
      <c r="E27" s="109" t="s">
        <v>955</v>
      </c>
      <c r="F27" s="279"/>
      <c r="G27" s="279"/>
      <c r="H27" s="230">
        <v>90.25</v>
      </c>
      <c r="I27" s="336"/>
      <c r="J27" s="245">
        <v>200</v>
      </c>
    </row>
    <row r="28" spans="1:10" ht="16" customHeight="1" x14ac:dyDescent="0.25">
      <c r="A28" s="30"/>
      <c r="B28" s="40"/>
      <c r="C28" s="204" t="s">
        <v>31</v>
      </c>
      <c r="D28" s="30">
        <v>41</v>
      </c>
      <c r="E28" s="30" t="s">
        <v>32</v>
      </c>
      <c r="F28" s="279">
        <v>760</v>
      </c>
      <c r="G28" s="279">
        <v>760</v>
      </c>
      <c r="H28" s="230">
        <v>626.82000000000005</v>
      </c>
      <c r="I28" s="336">
        <f t="shared" si="0"/>
        <v>82.476315789473688</v>
      </c>
      <c r="J28" s="245">
        <v>760</v>
      </c>
    </row>
    <row r="29" spans="1:10" ht="16" customHeight="1" x14ac:dyDescent="0.25">
      <c r="A29" s="30"/>
      <c r="B29" s="40"/>
      <c r="C29" s="204" t="s">
        <v>33</v>
      </c>
      <c r="D29" s="30">
        <v>41</v>
      </c>
      <c r="E29" s="30" t="s">
        <v>34</v>
      </c>
      <c r="F29" s="279">
        <v>430</v>
      </c>
      <c r="G29" s="279">
        <v>430</v>
      </c>
      <c r="H29" s="230">
        <v>63.13</v>
      </c>
      <c r="I29" s="336">
        <f t="shared" si="0"/>
        <v>14.681395348837208</v>
      </c>
      <c r="J29" s="245">
        <v>200</v>
      </c>
    </row>
    <row r="30" spans="1:10" ht="16" customHeight="1" x14ac:dyDescent="0.25">
      <c r="A30" s="30"/>
      <c r="B30" s="40"/>
      <c r="C30" s="204">
        <v>632003</v>
      </c>
      <c r="D30" s="30">
        <v>41</v>
      </c>
      <c r="E30" s="30" t="s">
        <v>35</v>
      </c>
      <c r="F30" s="279">
        <v>3200</v>
      </c>
      <c r="G30" s="279">
        <v>3200</v>
      </c>
      <c r="H30" s="230">
        <v>2660.42</v>
      </c>
      <c r="I30" s="336">
        <f t="shared" si="0"/>
        <v>83.138125000000002</v>
      </c>
      <c r="J30" s="245">
        <v>3200</v>
      </c>
    </row>
    <row r="31" spans="1:10" ht="16" customHeight="1" x14ac:dyDescent="0.25">
      <c r="A31" s="30"/>
      <c r="B31" s="40"/>
      <c r="C31" s="204" t="s">
        <v>36</v>
      </c>
      <c r="D31" s="30">
        <v>41</v>
      </c>
      <c r="E31" s="30" t="s">
        <v>37</v>
      </c>
      <c r="F31" s="279">
        <v>300</v>
      </c>
      <c r="G31" s="279">
        <v>300</v>
      </c>
      <c r="H31" s="230">
        <v>175.44</v>
      </c>
      <c r="I31" s="336">
        <f t="shared" si="0"/>
        <v>58.48</v>
      </c>
      <c r="J31" s="245">
        <v>300</v>
      </c>
    </row>
    <row r="32" spans="1:10" ht="16" customHeight="1" x14ac:dyDescent="0.25">
      <c r="A32" s="30"/>
      <c r="B32" s="40"/>
      <c r="C32" s="204" t="s">
        <v>38</v>
      </c>
      <c r="D32" s="30">
        <v>41</v>
      </c>
      <c r="E32" s="30" t="s">
        <v>512</v>
      </c>
      <c r="F32" s="279">
        <v>8000</v>
      </c>
      <c r="G32" s="279">
        <v>8000</v>
      </c>
      <c r="H32" s="230">
        <v>4738.45</v>
      </c>
      <c r="I32" s="336">
        <f t="shared" si="0"/>
        <v>59.230624999999989</v>
      </c>
      <c r="J32" s="245">
        <v>8000</v>
      </c>
    </row>
    <row r="33" spans="1:10" ht="16" customHeight="1" x14ac:dyDescent="0.25">
      <c r="A33" s="30"/>
      <c r="B33" s="40"/>
      <c r="C33" s="204" t="s">
        <v>38</v>
      </c>
      <c r="D33" s="30">
        <v>41</v>
      </c>
      <c r="E33" s="109" t="s">
        <v>639</v>
      </c>
      <c r="F33" s="279">
        <v>2500</v>
      </c>
      <c r="G33" s="279">
        <v>2500</v>
      </c>
      <c r="H33" s="230">
        <v>667.53</v>
      </c>
      <c r="I33" s="336">
        <f t="shared" si="0"/>
        <v>26.701199999999996</v>
      </c>
      <c r="J33" s="245">
        <v>2500</v>
      </c>
    </row>
    <row r="34" spans="1:10" ht="15.65" customHeight="1" x14ac:dyDescent="0.3">
      <c r="A34" s="30"/>
      <c r="B34" s="40"/>
      <c r="C34" s="43">
        <v>633001</v>
      </c>
      <c r="D34" s="30">
        <v>41</v>
      </c>
      <c r="E34" s="109" t="s">
        <v>692</v>
      </c>
      <c r="F34" s="279">
        <v>500</v>
      </c>
      <c r="G34" s="279">
        <v>500</v>
      </c>
      <c r="H34" s="230">
        <v>5504.44</v>
      </c>
      <c r="I34" s="336">
        <f t="shared" si="0"/>
        <v>1100.8879999999999</v>
      </c>
      <c r="J34" s="245">
        <v>7500</v>
      </c>
    </row>
    <row r="35" spans="1:10" ht="16" customHeight="1" x14ac:dyDescent="0.3">
      <c r="A35" s="30"/>
      <c r="B35" s="40"/>
      <c r="C35" s="43">
        <v>633004</v>
      </c>
      <c r="D35" s="30">
        <v>41</v>
      </c>
      <c r="E35" s="30" t="s">
        <v>584</v>
      </c>
      <c r="F35" s="279">
        <v>5000</v>
      </c>
      <c r="G35" s="279">
        <v>5000</v>
      </c>
      <c r="H35" s="230">
        <v>126.91</v>
      </c>
      <c r="I35" s="336">
        <f t="shared" si="0"/>
        <v>2.5381999999999998</v>
      </c>
      <c r="J35" s="245">
        <v>5000</v>
      </c>
    </row>
    <row r="36" spans="1:10" ht="16" customHeight="1" x14ac:dyDescent="0.25">
      <c r="A36" s="30"/>
      <c r="B36" s="40"/>
      <c r="C36" s="204" t="s">
        <v>39</v>
      </c>
      <c r="D36" s="30">
        <v>41</v>
      </c>
      <c r="E36" s="30" t="s">
        <v>532</v>
      </c>
      <c r="F36" s="279">
        <v>5000</v>
      </c>
      <c r="G36" s="279">
        <v>5000</v>
      </c>
      <c r="H36" s="230">
        <v>4385.18</v>
      </c>
      <c r="I36" s="336">
        <f t="shared" si="0"/>
        <v>87.703600000000009</v>
      </c>
      <c r="J36" s="245">
        <v>5000</v>
      </c>
    </row>
    <row r="37" spans="1:10" ht="16" customHeight="1" x14ac:dyDescent="0.25">
      <c r="A37" s="30"/>
      <c r="B37" s="40"/>
      <c r="C37" s="204" t="s">
        <v>40</v>
      </c>
      <c r="D37" s="30">
        <v>41</v>
      </c>
      <c r="E37" s="30" t="s">
        <v>533</v>
      </c>
      <c r="F37" s="279">
        <v>1000</v>
      </c>
      <c r="G37" s="279">
        <v>1000</v>
      </c>
      <c r="H37" s="230">
        <v>1002.2</v>
      </c>
      <c r="I37" s="336">
        <f t="shared" si="0"/>
        <v>100.22</v>
      </c>
      <c r="J37" s="245">
        <v>1500</v>
      </c>
    </row>
    <row r="38" spans="1:10" ht="16" customHeight="1" x14ac:dyDescent="0.25">
      <c r="A38" s="30"/>
      <c r="B38" s="40"/>
      <c r="C38" s="204" t="s">
        <v>41</v>
      </c>
      <c r="D38" s="30">
        <v>41</v>
      </c>
      <c r="E38" s="30" t="s">
        <v>531</v>
      </c>
      <c r="F38" s="279">
        <v>4000</v>
      </c>
      <c r="G38" s="279">
        <v>4000</v>
      </c>
      <c r="H38" s="230">
        <v>2711.65</v>
      </c>
      <c r="I38" s="336">
        <f t="shared" si="0"/>
        <v>67.791250000000005</v>
      </c>
      <c r="J38" s="245">
        <v>4000</v>
      </c>
    </row>
    <row r="39" spans="1:10" ht="16" customHeight="1" x14ac:dyDescent="0.25">
      <c r="A39" s="30"/>
      <c r="B39" s="40"/>
      <c r="C39" s="204">
        <v>633006</v>
      </c>
      <c r="D39" s="30">
        <v>41</v>
      </c>
      <c r="E39" s="30" t="s">
        <v>4</v>
      </c>
      <c r="F39" s="279">
        <v>1400</v>
      </c>
      <c r="G39" s="279">
        <v>1400</v>
      </c>
      <c r="H39" s="230">
        <v>546.46</v>
      </c>
      <c r="I39" s="336">
        <f t="shared" si="0"/>
        <v>39.032857142857146</v>
      </c>
      <c r="J39" s="245">
        <v>1000</v>
      </c>
    </row>
    <row r="40" spans="1:10" ht="16" customHeight="1" x14ac:dyDescent="0.25">
      <c r="A40" s="30"/>
      <c r="B40" s="40"/>
      <c r="C40" s="204" t="s">
        <v>42</v>
      </c>
      <c r="D40" s="30">
        <v>41</v>
      </c>
      <c r="E40" s="30" t="s">
        <v>43</v>
      </c>
      <c r="F40" s="279">
        <v>300</v>
      </c>
      <c r="G40" s="279">
        <v>300</v>
      </c>
      <c r="H40" s="230">
        <v>345.01</v>
      </c>
      <c r="I40" s="336">
        <f t="shared" si="0"/>
        <v>115.00333333333333</v>
      </c>
      <c r="J40" s="245">
        <v>500</v>
      </c>
    </row>
    <row r="41" spans="1:10" ht="15.65" customHeight="1" x14ac:dyDescent="0.25">
      <c r="A41" s="30"/>
      <c r="B41" s="40"/>
      <c r="C41" s="204" t="s">
        <v>44</v>
      </c>
      <c r="D41" s="30">
        <v>41</v>
      </c>
      <c r="E41" s="30" t="s">
        <v>45</v>
      </c>
      <c r="F41" s="279">
        <v>1000</v>
      </c>
      <c r="G41" s="279">
        <v>1000</v>
      </c>
      <c r="H41" s="230">
        <v>350.41</v>
      </c>
      <c r="I41" s="336">
        <f t="shared" si="0"/>
        <v>35.040999999999997</v>
      </c>
      <c r="J41" s="245">
        <v>1000</v>
      </c>
    </row>
    <row r="42" spans="1:10" ht="15.65" customHeight="1" x14ac:dyDescent="0.25">
      <c r="A42" s="30"/>
      <c r="B42" s="40"/>
      <c r="C42" s="204" t="s">
        <v>793</v>
      </c>
      <c r="D42" s="109">
        <v>41</v>
      </c>
      <c r="E42" s="109" t="s">
        <v>794</v>
      </c>
      <c r="F42" s="279">
        <v>100</v>
      </c>
      <c r="G42" s="279">
        <v>100</v>
      </c>
      <c r="H42" s="230">
        <v>89.35</v>
      </c>
      <c r="I42" s="336">
        <f t="shared" si="0"/>
        <v>89.35</v>
      </c>
      <c r="J42" s="245">
        <v>100</v>
      </c>
    </row>
    <row r="43" spans="1:10" ht="15.65" customHeight="1" x14ac:dyDescent="0.25">
      <c r="A43" s="30"/>
      <c r="B43" s="40"/>
      <c r="C43" s="204">
        <v>633009</v>
      </c>
      <c r="D43" s="30">
        <v>41</v>
      </c>
      <c r="E43" s="30" t="s">
        <v>46</v>
      </c>
      <c r="F43" s="279">
        <v>600</v>
      </c>
      <c r="G43" s="279">
        <v>600</v>
      </c>
      <c r="H43" s="230">
        <v>1009.26</v>
      </c>
      <c r="I43" s="336">
        <f t="shared" si="0"/>
        <v>168.20999999999998</v>
      </c>
      <c r="J43" s="245">
        <v>1100</v>
      </c>
    </row>
    <row r="44" spans="1:10" ht="15.65" customHeight="1" x14ac:dyDescent="0.25">
      <c r="A44" s="30"/>
      <c r="B44" s="40"/>
      <c r="C44" s="204">
        <v>633016</v>
      </c>
      <c r="D44" s="30">
        <v>41</v>
      </c>
      <c r="E44" s="30" t="s">
        <v>403</v>
      </c>
      <c r="F44" s="279">
        <v>1400</v>
      </c>
      <c r="G44" s="279">
        <v>1400</v>
      </c>
      <c r="H44" s="230">
        <v>984.49</v>
      </c>
      <c r="I44" s="336">
        <f t="shared" si="0"/>
        <v>70.320714285714274</v>
      </c>
      <c r="J44" s="245">
        <v>1400</v>
      </c>
    </row>
    <row r="45" spans="1:10" ht="15.65" customHeight="1" x14ac:dyDescent="0.3">
      <c r="A45" s="30"/>
      <c r="B45" s="35"/>
      <c r="C45" s="204">
        <v>634001</v>
      </c>
      <c r="D45" s="30">
        <v>41</v>
      </c>
      <c r="E45" s="30" t="s">
        <v>492</v>
      </c>
      <c r="F45" s="279">
        <v>2200</v>
      </c>
      <c r="G45" s="279">
        <v>2200</v>
      </c>
      <c r="H45" s="230">
        <v>929.6</v>
      </c>
      <c r="I45" s="336">
        <f t="shared" si="0"/>
        <v>42.254545454545458</v>
      </c>
      <c r="J45" s="245">
        <v>1500</v>
      </c>
    </row>
    <row r="46" spans="1:10" ht="15.65" customHeight="1" x14ac:dyDescent="0.25">
      <c r="A46" s="30"/>
      <c r="B46" s="40"/>
      <c r="C46" s="204" t="s">
        <v>47</v>
      </c>
      <c r="D46" s="30">
        <v>41</v>
      </c>
      <c r="E46" s="109" t="s">
        <v>642</v>
      </c>
      <c r="F46" s="279">
        <v>6000</v>
      </c>
      <c r="G46" s="279">
        <v>6000</v>
      </c>
      <c r="H46" s="230">
        <v>3464.37</v>
      </c>
      <c r="I46" s="336">
        <f t="shared" si="0"/>
        <v>57.7395</v>
      </c>
      <c r="J46" s="245">
        <v>6000</v>
      </c>
    </row>
    <row r="47" spans="1:10" ht="15.65" customHeight="1" x14ac:dyDescent="0.25">
      <c r="A47" s="30"/>
      <c r="B47" s="40"/>
      <c r="C47" s="204" t="s">
        <v>2</v>
      </c>
      <c r="D47" s="30">
        <v>41</v>
      </c>
      <c r="E47" s="30" t="s">
        <v>3</v>
      </c>
      <c r="F47" s="279">
        <v>187</v>
      </c>
      <c r="G47" s="279">
        <v>187</v>
      </c>
      <c r="H47" s="230">
        <v>110</v>
      </c>
      <c r="I47" s="336">
        <f t="shared" si="0"/>
        <v>58.82352941176471</v>
      </c>
      <c r="J47" s="245">
        <v>187</v>
      </c>
    </row>
    <row r="48" spans="1:10" ht="15.65" customHeight="1" x14ac:dyDescent="0.25">
      <c r="A48" s="30"/>
      <c r="B48" s="40"/>
      <c r="C48" s="204">
        <v>634003</v>
      </c>
      <c r="D48" s="30">
        <v>41</v>
      </c>
      <c r="E48" s="30" t="s">
        <v>443</v>
      </c>
      <c r="F48" s="279">
        <v>1003</v>
      </c>
      <c r="G48" s="279">
        <v>1003</v>
      </c>
      <c r="H48" s="230"/>
      <c r="I48" s="336">
        <f t="shared" si="0"/>
        <v>0</v>
      </c>
      <c r="J48" s="245">
        <v>1003</v>
      </c>
    </row>
    <row r="49" spans="1:10" ht="15.65" customHeight="1" x14ac:dyDescent="0.25">
      <c r="A49" s="30"/>
      <c r="B49" s="40"/>
      <c r="C49" s="204" t="s">
        <v>48</v>
      </c>
      <c r="D49" s="30">
        <v>41</v>
      </c>
      <c r="E49" s="30" t="s">
        <v>49</v>
      </c>
      <c r="F49" s="279">
        <v>2000</v>
      </c>
      <c r="G49" s="279">
        <v>2000</v>
      </c>
      <c r="H49" s="230">
        <v>369.74</v>
      </c>
      <c r="I49" s="336">
        <f t="shared" si="0"/>
        <v>18.487000000000002</v>
      </c>
      <c r="J49" s="245">
        <v>2000</v>
      </c>
    </row>
    <row r="50" spans="1:10" ht="15.65" customHeight="1" x14ac:dyDescent="0.25">
      <c r="A50" s="30"/>
      <c r="B50" s="40"/>
      <c r="C50" s="204">
        <v>635002</v>
      </c>
      <c r="D50" s="30">
        <v>41</v>
      </c>
      <c r="E50" s="30" t="s">
        <v>444</v>
      </c>
      <c r="F50" s="279">
        <v>2120</v>
      </c>
      <c r="G50" s="279">
        <v>2120</v>
      </c>
      <c r="H50" s="230">
        <v>1289.57</v>
      </c>
      <c r="I50" s="336">
        <f t="shared" si="0"/>
        <v>60.828773584905662</v>
      </c>
      <c r="J50" s="245">
        <v>2120</v>
      </c>
    </row>
    <row r="51" spans="1:10" ht="15.65" customHeight="1" x14ac:dyDescent="0.25">
      <c r="A51" s="30"/>
      <c r="B51" s="40"/>
      <c r="C51" s="204">
        <v>635004</v>
      </c>
      <c r="D51" s="30">
        <v>41</v>
      </c>
      <c r="E51" s="30" t="s">
        <v>50</v>
      </c>
      <c r="F51" s="279">
        <v>200</v>
      </c>
      <c r="G51" s="279">
        <v>200</v>
      </c>
      <c r="H51" s="230"/>
      <c r="I51" s="336">
        <f t="shared" si="0"/>
        <v>0</v>
      </c>
      <c r="J51" s="245">
        <v>0</v>
      </c>
    </row>
    <row r="52" spans="1:10" ht="15.65" customHeight="1" x14ac:dyDescent="0.25">
      <c r="A52" s="30"/>
      <c r="B52" s="40"/>
      <c r="C52" s="204">
        <v>635005</v>
      </c>
      <c r="D52" s="30">
        <v>41</v>
      </c>
      <c r="E52" s="30" t="s">
        <v>51</v>
      </c>
      <c r="F52" s="279">
        <v>2000</v>
      </c>
      <c r="G52" s="279">
        <v>2000</v>
      </c>
      <c r="H52" s="230">
        <v>1192.71</v>
      </c>
      <c r="I52" s="336">
        <f t="shared" si="0"/>
        <v>59.635499999999993</v>
      </c>
      <c r="J52" s="245">
        <v>2000</v>
      </c>
    </row>
    <row r="53" spans="1:10" ht="15.65" customHeight="1" x14ac:dyDescent="0.25">
      <c r="A53" s="30"/>
      <c r="B53" s="40"/>
      <c r="C53" s="204" t="s">
        <v>795</v>
      </c>
      <c r="D53" s="109">
        <v>41</v>
      </c>
      <c r="E53" s="109" t="s">
        <v>796</v>
      </c>
      <c r="F53" s="279">
        <v>647</v>
      </c>
      <c r="G53" s="279">
        <v>647</v>
      </c>
      <c r="H53" s="230">
        <v>561.6</v>
      </c>
      <c r="I53" s="336">
        <f t="shared" si="0"/>
        <v>86.800618238021642</v>
      </c>
      <c r="J53" s="245">
        <v>562</v>
      </c>
    </row>
    <row r="54" spans="1:10" ht="15.65" customHeight="1" x14ac:dyDescent="0.25">
      <c r="A54" s="30"/>
      <c r="B54" s="40"/>
      <c r="C54" s="204" t="s">
        <v>956</v>
      </c>
      <c r="D54" s="109">
        <v>41</v>
      </c>
      <c r="E54" s="109" t="s">
        <v>957</v>
      </c>
      <c r="F54" s="279">
        <v>0</v>
      </c>
      <c r="G54" s="279">
        <v>0</v>
      </c>
      <c r="H54" s="230">
        <v>2397.64</v>
      </c>
      <c r="I54" s="336"/>
      <c r="J54" s="245">
        <v>2398</v>
      </c>
    </row>
    <row r="55" spans="1:10" ht="15.65" customHeight="1" x14ac:dyDescent="0.25">
      <c r="A55" s="30"/>
      <c r="B55" s="30"/>
      <c r="C55" s="204" t="s">
        <v>52</v>
      </c>
      <c r="D55" s="30">
        <v>41</v>
      </c>
      <c r="E55" s="30" t="s">
        <v>53</v>
      </c>
      <c r="F55" s="279">
        <v>6000</v>
      </c>
      <c r="G55" s="279">
        <v>6000</v>
      </c>
      <c r="H55" s="230">
        <v>8727.89</v>
      </c>
      <c r="I55" s="336">
        <f t="shared" si="0"/>
        <v>145.46483333333333</v>
      </c>
      <c r="J55" s="245">
        <v>10000</v>
      </c>
    </row>
    <row r="56" spans="1:10" ht="15.65" customHeight="1" x14ac:dyDescent="0.25">
      <c r="A56" s="30"/>
      <c r="B56" s="40"/>
      <c r="C56" s="204" t="s">
        <v>54</v>
      </c>
      <c r="D56" s="30">
        <v>41</v>
      </c>
      <c r="E56" s="30" t="s">
        <v>612</v>
      </c>
      <c r="F56" s="279">
        <v>5200</v>
      </c>
      <c r="G56" s="279">
        <v>5200</v>
      </c>
      <c r="H56" s="230">
        <v>3403.4</v>
      </c>
      <c r="I56" s="336">
        <f t="shared" si="0"/>
        <v>65.45</v>
      </c>
      <c r="J56" s="245">
        <v>5200</v>
      </c>
    </row>
    <row r="57" spans="1:10" ht="15.65" customHeight="1" x14ac:dyDescent="0.25">
      <c r="A57" s="30"/>
      <c r="B57" s="40"/>
      <c r="C57" s="204" t="s">
        <v>445</v>
      </c>
      <c r="D57" s="30">
        <v>41</v>
      </c>
      <c r="E57" s="30" t="s">
        <v>446</v>
      </c>
      <c r="F57" s="279">
        <v>72</v>
      </c>
      <c r="G57" s="279">
        <v>72</v>
      </c>
      <c r="H57" s="230">
        <v>71.099999999999994</v>
      </c>
      <c r="I57" s="336">
        <f t="shared" si="0"/>
        <v>98.75</v>
      </c>
      <c r="J57" s="245">
        <v>72</v>
      </c>
    </row>
    <row r="58" spans="1:10" ht="15.65" customHeight="1" x14ac:dyDescent="0.25">
      <c r="A58" s="30"/>
      <c r="B58" s="40"/>
      <c r="C58" s="204" t="s">
        <v>55</v>
      </c>
      <c r="D58" s="30">
        <v>41</v>
      </c>
      <c r="E58" s="30" t="s">
        <v>233</v>
      </c>
      <c r="F58" s="279">
        <v>5000</v>
      </c>
      <c r="G58" s="279">
        <v>5000</v>
      </c>
      <c r="H58" s="230">
        <v>1170</v>
      </c>
      <c r="I58" s="336">
        <f t="shared" si="0"/>
        <v>23.400000000000002</v>
      </c>
      <c r="J58" s="245">
        <v>5000</v>
      </c>
    </row>
    <row r="59" spans="1:10" ht="15.65" customHeight="1" x14ac:dyDescent="0.25">
      <c r="A59" s="30"/>
      <c r="B59" s="40"/>
      <c r="C59" s="204">
        <v>637003</v>
      </c>
      <c r="D59" s="30">
        <v>41</v>
      </c>
      <c r="E59" s="30" t="s">
        <v>534</v>
      </c>
      <c r="F59" s="279">
        <v>1000</v>
      </c>
      <c r="G59" s="279">
        <v>1000</v>
      </c>
      <c r="H59" s="230">
        <v>827.4</v>
      </c>
      <c r="I59" s="336">
        <f t="shared" si="0"/>
        <v>82.740000000000009</v>
      </c>
      <c r="J59" s="245">
        <v>1000</v>
      </c>
    </row>
    <row r="60" spans="1:10" ht="15.65" customHeight="1" x14ac:dyDescent="0.25">
      <c r="A60" s="30"/>
      <c r="B60" s="40"/>
      <c r="C60" s="204" t="s">
        <v>535</v>
      </c>
      <c r="D60" s="30">
        <v>41</v>
      </c>
      <c r="E60" s="30" t="s">
        <v>536</v>
      </c>
      <c r="F60" s="279">
        <v>336</v>
      </c>
      <c r="G60" s="279">
        <v>336</v>
      </c>
      <c r="H60" s="230">
        <v>450</v>
      </c>
      <c r="I60" s="336">
        <f t="shared" si="0"/>
        <v>133.92857142857142</v>
      </c>
      <c r="J60" s="245">
        <v>500</v>
      </c>
    </row>
    <row r="61" spans="1:10" ht="15.65" customHeight="1" x14ac:dyDescent="0.25">
      <c r="A61" s="30"/>
      <c r="B61" s="40"/>
      <c r="C61" s="204" t="s">
        <v>312</v>
      </c>
      <c r="D61" s="30">
        <v>41</v>
      </c>
      <c r="E61" s="30" t="s">
        <v>313</v>
      </c>
      <c r="F61" s="279">
        <v>80</v>
      </c>
      <c r="G61" s="279">
        <v>80</v>
      </c>
      <c r="H61" s="230"/>
      <c r="I61" s="336">
        <f t="shared" si="0"/>
        <v>0</v>
      </c>
      <c r="J61" s="245">
        <v>80</v>
      </c>
    </row>
    <row r="62" spans="1:10" ht="15.65" customHeight="1" x14ac:dyDescent="0.25">
      <c r="A62" s="30"/>
      <c r="B62" s="40"/>
      <c r="C62" s="204" t="s">
        <v>537</v>
      </c>
      <c r="D62" s="30">
        <v>41</v>
      </c>
      <c r="E62" s="30" t="s">
        <v>538</v>
      </c>
      <c r="F62" s="279">
        <v>808</v>
      </c>
      <c r="G62" s="279">
        <v>808</v>
      </c>
      <c r="H62" s="230">
        <v>-176.34</v>
      </c>
      <c r="I62" s="336">
        <f t="shared" si="0"/>
        <v>-21.824257425742573</v>
      </c>
      <c r="J62" s="245">
        <v>100</v>
      </c>
    </row>
    <row r="63" spans="1:10" ht="15.65" customHeight="1" x14ac:dyDescent="0.25">
      <c r="A63" s="30"/>
      <c r="B63" s="40"/>
      <c r="C63" s="204">
        <v>637011</v>
      </c>
      <c r="D63" s="30">
        <v>41</v>
      </c>
      <c r="E63" s="30" t="s">
        <v>539</v>
      </c>
      <c r="F63" s="279">
        <v>1500</v>
      </c>
      <c r="G63" s="279">
        <v>1500</v>
      </c>
      <c r="H63" s="230">
        <v>1478.4</v>
      </c>
      <c r="I63" s="336">
        <f t="shared" si="0"/>
        <v>98.56</v>
      </c>
      <c r="J63" s="245">
        <v>1500</v>
      </c>
    </row>
    <row r="64" spans="1:10" ht="15.65" customHeight="1" x14ac:dyDescent="0.25">
      <c r="A64" s="30"/>
      <c r="B64" s="40"/>
      <c r="C64" s="204">
        <v>637012</v>
      </c>
      <c r="D64" s="30">
        <v>41</v>
      </c>
      <c r="E64" s="30" t="s">
        <v>292</v>
      </c>
      <c r="F64" s="279">
        <v>2000</v>
      </c>
      <c r="G64" s="279">
        <v>2000</v>
      </c>
      <c r="H64" s="230">
        <v>1247</v>
      </c>
      <c r="I64" s="336">
        <f t="shared" si="0"/>
        <v>62.350000000000009</v>
      </c>
      <c r="J64" s="245">
        <v>2000</v>
      </c>
    </row>
    <row r="65" spans="1:21" ht="15.65" customHeight="1" x14ac:dyDescent="0.3">
      <c r="A65" s="30"/>
      <c r="B65" s="40"/>
      <c r="C65" s="204">
        <v>637014</v>
      </c>
      <c r="D65" s="30">
        <v>41</v>
      </c>
      <c r="E65" s="30" t="s">
        <v>56</v>
      </c>
      <c r="F65" s="279">
        <v>9839</v>
      </c>
      <c r="G65" s="279">
        <v>9839</v>
      </c>
      <c r="H65" s="230">
        <v>1706.86</v>
      </c>
      <c r="I65" s="336">
        <f t="shared" si="0"/>
        <v>17.347901209472507</v>
      </c>
      <c r="J65" s="245">
        <v>9839</v>
      </c>
      <c r="M65" s="3"/>
    </row>
    <row r="66" spans="1:21" ht="15.65" customHeight="1" x14ac:dyDescent="0.25">
      <c r="A66" s="30"/>
      <c r="B66" s="40"/>
      <c r="C66" s="204" t="s">
        <v>57</v>
      </c>
      <c r="D66" s="30">
        <v>41</v>
      </c>
      <c r="E66" s="30" t="s">
        <v>58</v>
      </c>
      <c r="F66" s="279">
        <v>3514</v>
      </c>
      <c r="G66" s="279">
        <v>3514</v>
      </c>
      <c r="H66" s="230">
        <v>661.03</v>
      </c>
      <c r="I66" s="336">
        <f t="shared" si="0"/>
        <v>18.81132612407513</v>
      </c>
      <c r="J66" s="245">
        <v>3514</v>
      </c>
    </row>
    <row r="67" spans="1:21" ht="15.65" customHeight="1" x14ac:dyDescent="0.25">
      <c r="A67" s="30"/>
      <c r="B67" s="40"/>
      <c r="C67" s="204">
        <v>637014</v>
      </c>
      <c r="D67" s="30">
        <v>41</v>
      </c>
      <c r="E67" s="109" t="s">
        <v>958</v>
      </c>
      <c r="F67" s="279"/>
      <c r="G67" s="279"/>
      <c r="H67" s="230">
        <v>14076</v>
      </c>
      <c r="I67" s="336"/>
      <c r="J67" s="245">
        <v>0</v>
      </c>
    </row>
    <row r="68" spans="1:21" ht="15.65" customHeight="1" x14ac:dyDescent="0.25">
      <c r="A68" s="30"/>
      <c r="B68" s="40"/>
      <c r="C68" s="204" t="s">
        <v>59</v>
      </c>
      <c r="D68" s="30">
        <v>41</v>
      </c>
      <c r="E68" s="109" t="s">
        <v>750</v>
      </c>
      <c r="F68" s="279">
        <v>1519</v>
      </c>
      <c r="G68" s="279">
        <v>1519</v>
      </c>
      <c r="H68" s="230"/>
      <c r="I68" s="336">
        <f t="shared" si="0"/>
        <v>0</v>
      </c>
      <c r="J68" s="245">
        <v>1519</v>
      </c>
    </row>
    <row r="69" spans="1:21" ht="15.65" customHeight="1" x14ac:dyDescent="0.3">
      <c r="A69" s="30"/>
      <c r="B69" s="40"/>
      <c r="C69" s="43">
        <v>637016</v>
      </c>
      <c r="D69" s="30">
        <v>41</v>
      </c>
      <c r="E69" s="30" t="s">
        <v>60</v>
      </c>
      <c r="F69" s="280">
        <v>5000</v>
      </c>
      <c r="G69" s="280">
        <v>5000</v>
      </c>
      <c r="H69" s="230">
        <v>4611.54</v>
      </c>
      <c r="I69" s="336">
        <f t="shared" si="0"/>
        <v>92.230800000000002</v>
      </c>
      <c r="J69" s="245">
        <v>5000</v>
      </c>
    </row>
    <row r="70" spans="1:21" ht="15.65" customHeight="1" x14ac:dyDescent="0.3">
      <c r="A70" s="30"/>
      <c r="B70" s="40"/>
      <c r="C70" s="43">
        <v>637004</v>
      </c>
      <c r="D70" s="30">
        <v>41</v>
      </c>
      <c r="E70" s="30" t="s">
        <v>404</v>
      </c>
      <c r="F70" s="280">
        <v>170</v>
      </c>
      <c r="G70" s="280">
        <v>170</v>
      </c>
      <c r="H70" s="230">
        <v>168.25</v>
      </c>
      <c r="I70" s="336">
        <f t="shared" si="0"/>
        <v>98.970588235294116</v>
      </c>
      <c r="J70" s="245">
        <v>170</v>
      </c>
    </row>
    <row r="71" spans="1:21" ht="15.65" customHeight="1" x14ac:dyDescent="0.3">
      <c r="A71" s="30"/>
      <c r="B71" s="40"/>
      <c r="C71" s="43" t="s">
        <v>643</v>
      </c>
      <c r="D71" s="30">
        <v>41</v>
      </c>
      <c r="E71" s="109" t="s">
        <v>663</v>
      </c>
      <c r="F71" s="280">
        <v>100</v>
      </c>
      <c r="G71" s="280">
        <v>100</v>
      </c>
      <c r="H71" s="230">
        <v>19.100000000000001</v>
      </c>
      <c r="I71" s="336">
        <f t="shared" si="0"/>
        <v>19.100000000000001</v>
      </c>
      <c r="J71" s="245">
        <v>100</v>
      </c>
    </row>
    <row r="72" spans="1:21" ht="15.65" customHeight="1" x14ac:dyDescent="0.3">
      <c r="A72" s="30"/>
      <c r="B72" s="40"/>
      <c r="C72" s="43">
        <v>642015</v>
      </c>
      <c r="D72" s="30">
        <v>41</v>
      </c>
      <c r="E72" s="30" t="s">
        <v>431</v>
      </c>
      <c r="F72" s="280">
        <v>400</v>
      </c>
      <c r="G72" s="280">
        <v>400</v>
      </c>
      <c r="H72" s="230">
        <v>983.5</v>
      </c>
      <c r="I72" s="336">
        <f t="shared" si="0"/>
        <v>245.87500000000003</v>
      </c>
      <c r="J72" s="245">
        <v>1000</v>
      </c>
    </row>
    <row r="73" spans="1:21" ht="15.65" customHeight="1" x14ac:dyDescent="0.25">
      <c r="A73" s="30"/>
      <c r="B73" s="30"/>
      <c r="C73" s="204" t="s">
        <v>450</v>
      </c>
      <c r="D73" s="30">
        <v>41</v>
      </c>
      <c r="E73" s="30" t="s">
        <v>451</v>
      </c>
      <c r="F73" s="280">
        <v>200</v>
      </c>
      <c r="G73" s="280">
        <v>200</v>
      </c>
      <c r="H73" s="230">
        <v>243.6</v>
      </c>
      <c r="I73" s="336">
        <f t="shared" si="0"/>
        <v>121.8</v>
      </c>
      <c r="J73" s="245">
        <v>500</v>
      </c>
    </row>
    <row r="74" spans="1:21" ht="15.65" customHeight="1" x14ac:dyDescent="0.25">
      <c r="A74" s="30"/>
      <c r="B74" s="30"/>
      <c r="C74" s="204">
        <v>637026</v>
      </c>
      <c r="D74" s="30">
        <v>41</v>
      </c>
      <c r="E74" s="30" t="s">
        <v>405</v>
      </c>
      <c r="F74" s="280">
        <v>4224</v>
      </c>
      <c r="G74" s="280">
        <v>4224</v>
      </c>
      <c r="H74" s="230">
        <v>3208</v>
      </c>
      <c r="I74" s="336">
        <f t="shared" si="0"/>
        <v>75.946969696969703</v>
      </c>
      <c r="J74" s="245">
        <v>4224</v>
      </c>
    </row>
    <row r="75" spans="1:21" ht="15.65" customHeight="1" x14ac:dyDescent="0.25">
      <c r="A75" s="30"/>
      <c r="B75" s="30"/>
      <c r="C75" s="204" t="s">
        <v>541</v>
      </c>
      <c r="D75" s="30">
        <v>41</v>
      </c>
      <c r="E75" s="30" t="s">
        <v>599</v>
      </c>
      <c r="F75" s="280">
        <v>760</v>
      </c>
      <c r="G75" s="280">
        <v>760</v>
      </c>
      <c r="H75" s="230"/>
      <c r="I75" s="336">
        <f t="shared" si="0"/>
        <v>0</v>
      </c>
      <c r="J75" s="245">
        <v>760</v>
      </c>
    </row>
    <row r="76" spans="1:21" ht="15.65" customHeight="1" x14ac:dyDescent="0.3">
      <c r="A76" s="32" t="s">
        <v>354</v>
      </c>
      <c r="B76" s="30"/>
      <c r="C76" s="43"/>
      <c r="D76" s="77"/>
      <c r="E76" s="371" t="s">
        <v>62</v>
      </c>
      <c r="F76" s="203">
        <f>SUM(F12:F75)</f>
        <v>621100</v>
      </c>
      <c r="G76" s="203">
        <f>SUM(G12:G75)</f>
        <v>621100</v>
      </c>
      <c r="H76" s="349">
        <f>SUM(H12:H75)</f>
        <v>426820.37999999995</v>
      </c>
      <c r="I76" s="452">
        <f t="shared" si="0"/>
        <v>68.720074062147802</v>
      </c>
      <c r="J76" s="310">
        <f>SUM(J12:J75)</f>
        <v>624646</v>
      </c>
      <c r="K76" s="28"/>
      <c r="L76" s="28">
        <f>SUM(H76)</f>
        <v>426820.37999999995</v>
      </c>
      <c r="M76" s="28">
        <f>SUM(I76)</f>
        <v>68.720074062147802</v>
      </c>
      <c r="N76" s="28">
        <f>SUM(J76)</f>
        <v>624646</v>
      </c>
      <c r="O76" s="28" t="e">
        <f>SUM(#REF!)</f>
        <v>#REF!</v>
      </c>
      <c r="P76" s="28" t="e">
        <f>SUM(#REF!)</f>
        <v>#REF!</v>
      </c>
      <c r="Q76" s="4"/>
      <c r="R76" s="4"/>
      <c r="S76" s="4"/>
      <c r="T76" s="4"/>
      <c r="U76" s="4"/>
    </row>
    <row r="77" spans="1:21" s="3" customFormat="1" ht="15.25" customHeight="1" x14ac:dyDescent="0.3">
      <c r="A77" s="49"/>
      <c r="B77" s="49" t="s">
        <v>380</v>
      </c>
      <c r="C77" s="205"/>
      <c r="D77" s="50"/>
      <c r="E77" s="49"/>
      <c r="F77" s="282"/>
      <c r="G77" s="282"/>
      <c r="H77" s="264"/>
      <c r="I77" s="336"/>
      <c r="J77" s="247"/>
    </row>
    <row r="78" spans="1:21" ht="15.25" customHeight="1" x14ac:dyDescent="0.3">
      <c r="A78" s="32" t="s">
        <v>379</v>
      </c>
      <c r="B78" s="30"/>
      <c r="C78" s="43">
        <v>637026.61100000003</v>
      </c>
      <c r="D78" s="30">
        <v>41</v>
      </c>
      <c r="E78" s="30" t="s">
        <v>597</v>
      </c>
      <c r="F78" s="280">
        <v>12000</v>
      </c>
      <c r="G78" s="280">
        <v>12000</v>
      </c>
      <c r="H78" s="230">
        <v>5859</v>
      </c>
      <c r="I78" s="336">
        <f t="shared" ref="I78:I140" si="1">(H78/G78)*100</f>
        <v>48.825000000000003</v>
      </c>
      <c r="J78" s="245">
        <v>12000</v>
      </c>
    </row>
    <row r="79" spans="1:21" ht="15.25" customHeight="1" x14ac:dyDescent="0.25">
      <c r="A79" s="30"/>
      <c r="B79" s="30"/>
      <c r="C79" s="204" t="s">
        <v>61</v>
      </c>
      <c r="D79" s="30">
        <v>41</v>
      </c>
      <c r="E79" s="30" t="s">
        <v>596</v>
      </c>
      <c r="F79" s="279">
        <v>4950</v>
      </c>
      <c r="G79" s="279">
        <v>4950</v>
      </c>
      <c r="H79" s="230">
        <v>2704.28</v>
      </c>
      <c r="I79" s="336">
        <f t="shared" si="1"/>
        <v>54.631919191919195</v>
      </c>
      <c r="J79" s="245">
        <v>4950</v>
      </c>
    </row>
    <row r="80" spans="1:21" ht="15.25" customHeight="1" x14ac:dyDescent="0.3">
      <c r="A80" s="32" t="s">
        <v>379</v>
      </c>
      <c r="B80" s="30"/>
      <c r="C80" s="43"/>
      <c r="D80" s="77"/>
      <c r="E80" s="371" t="s">
        <v>62</v>
      </c>
      <c r="F80" s="185">
        <f>SUM(F78:F79)</f>
        <v>16950</v>
      </c>
      <c r="G80" s="185">
        <f>SUM(G78:G79)</f>
        <v>16950</v>
      </c>
      <c r="H80" s="349">
        <f>SUM(H78:H79)</f>
        <v>8563.2800000000007</v>
      </c>
      <c r="I80" s="456">
        <f t="shared" si="1"/>
        <v>50.520825958702062</v>
      </c>
      <c r="J80" s="310">
        <f>SUM(J78:J79)</f>
        <v>16950</v>
      </c>
      <c r="K80" s="28"/>
      <c r="L80" s="28">
        <f>SUM(H80)</f>
        <v>8563.2800000000007</v>
      </c>
      <c r="M80" s="28">
        <f>SUM(I80)</f>
        <v>50.520825958702062</v>
      </c>
      <c r="N80" s="28">
        <f>SUM(J80)</f>
        <v>16950</v>
      </c>
      <c r="O80" s="28" t="e">
        <f>SUM(#REF!)</f>
        <v>#REF!</v>
      </c>
      <c r="P80" s="28" t="e">
        <f>SUM(#REF!)</f>
        <v>#REF!</v>
      </c>
      <c r="Q80" s="4"/>
      <c r="R80" s="4"/>
      <c r="S80" s="4"/>
      <c r="T80" s="4"/>
      <c r="U80" s="4"/>
    </row>
    <row r="81" spans="1:22" s="3" customFormat="1" ht="15.25" customHeight="1" x14ac:dyDescent="0.3">
      <c r="A81" s="49"/>
      <c r="B81" s="49" t="s">
        <v>336</v>
      </c>
      <c r="C81" s="205"/>
      <c r="D81" s="50"/>
      <c r="E81" s="49"/>
      <c r="F81" s="284"/>
      <c r="G81" s="284"/>
      <c r="H81" s="264"/>
      <c r="I81" s="336"/>
      <c r="J81" s="247"/>
    </row>
    <row r="82" spans="1:22" ht="15.25" customHeight="1" x14ac:dyDescent="0.3">
      <c r="A82" s="30"/>
      <c r="B82" s="51" t="s">
        <v>63</v>
      </c>
      <c r="C82" s="43"/>
      <c r="D82" s="32"/>
      <c r="E82" s="32" t="s">
        <v>64</v>
      </c>
      <c r="F82" s="279"/>
      <c r="G82" s="279"/>
      <c r="H82" s="230"/>
      <c r="I82" s="336"/>
      <c r="J82" s="245"/>
    </row>
    <row r="83" spans="1:22" ht="15.25" customHeight="1" x14ac:dyDescent="0.3">
      <c r="A83" s="52" t="s">
        <v>259</v>
      </c>
      <c r="B83" s="30"/>
      <c r="C83" s="43" t="s">
        <v>18</v>
      </c>
      <c r="D83" s="30">
        <v>41</v>
      </c>
      <c r="E83" s="30" t="s">
        <v>65</v>
      </c>
      <c r="F83" s="279">
        <v>4500</v>
      </c>
      <c r="G83" s="279">
        <v>4500</v>
      </c>
      <c r="H83" s="230">
        <v>3436.88</v>
      </c>
      <c r="I83" s="336">
        <f t="shared" si="1"/>
        <v>76.37511111111111</v>
      </c>
      <c r="J83" s="245">
        <v>4500</v>
      </c>
    </row>
    <row r="84" spans="1:22" ht="15.25" customHeight="1" x14ac:dyDescent="0.25">
      <c r="A84" s="30"/>
      <c r="B84" s="30"/>
      <c r="C84" s="204" t="s">
        <v>16</v>
      </c>
      <c r="D84" s="30">
        <v>41</v>
      </c>
      <c r="E84" s="30" t="s">
        <v>66</v>
      </c>
      <c r="F84" s="279">
        <v>1570</v>
      </c>
      <c r="G84" s="279">
        <v>1570</v>
      </c>
      <c r="H84" s="230">
        <v>1029.18</v>
      </c>
      <c r="I84" s="336">
        <f t="shared" si="1"/>
        <v>65.55286624203822</v>
      </c>
      <c r="J84" s="245">
        <v>1570</v>
      </c>
    </row>
    <row r="85" spans="1:22" ht="15.25" customHeight="1" x14ac:dyDescent="0.25">
      <c r="A85" s="30"/>
      <c r="B85" s="30"/>
      <c r="C85" s="204">
        <v>637014</v>
      </c>
      <c r="D85" s="78">
        <v>41</v>
      </c>
      <c r="E85" s="78" t="s">
        <v>797</v>
      </c>
      <c r="F85" s="279">
        <v>703</v>
      </c>
      <c r="G85" s="279">
        <v>703</v>
      </c>
      <c r="H85" s="230">
        <v>23.86</v>
      </c>
      <c r="I85" s="336">
        <f t="shared" si="1"/>
        <v>3.3940256045519201</v>
      </c>
      <c r="J85" s="245">
        <v>703</v>
      </c>
    </row>
    <row r="86" spans="1:22" ht="15.25" customHeight="1" x14ac:dyDescent="0.25">
      <c r="A86" s="30"/>
      <c r="B86" s="30"/>
      <c r="C86" s="204" t="s">
        <v>694</v>
      </c>
      <c r="D86" s="30">
        <v>41</v>
      </c>
      <c r="E86" s="109" t="s">
        <v>695</v>
      </c>
      <c r="F86" s="279">
        <v>0</v>
      </c>
      <c r="G86" s="279">
        <v>0</v>
      </c>
      <c r="H86" s="230"/>
      <c r="I86" s="336"/>
      <c r="J86" s="245">
        <v>0</v>
      </c>
    </row>
    <row r="87" spans="1:22" ht="15.25" customHeight="1" x14ac:dyDescent="0.3">
      <c r="A87" s="52" t="s">
        <v>259</v>
      </c>
      <c r="B87" s="30"/>
      <c r="C87" s="43">
        <v>637011</v>
      </c>
      <c r="D87" s="30">
        <v>41</v>
      </c>
      <c r="E87" s="30" t="s">
        <v>67</v>
      </c>
      <c r="F87" s="279">
        <v>3000</v>
      </c>
      <c r="G87" s="279">
        <v>3000</v>
      </c>
      <c r="H87" s="230"/>
      <c r="I87" s="336">
        <f t="shared" si="1"/>
        <v>0</v>
      </c>
      <c r="J87" s="245">
        <v>3000</v>
      </c>
    </row>
    <row r="88" spans="1:22" ht="15.25" customHeight="1" x14ac:dyDescent="0.3">
      <c r="A88" s="52"/>
      <c r="B88" s="30"/>
      <c r="C88" s="43">
        <v>637005</v>
      </c>
      <c r="D88" s="30">
        <v>41</v>
      </c>
      <c r="E88" s="30" t="s">
        <v>570</v>
      </c>
      <c r="F88" s="279">
        <v>3000</v>
      </c>
      <c r="G88" s="279">
        <v>3000</v>
      </c>
      <c r="H88" s="230">
        <v>6360</v>
      </c>
      <c r="I88" s="336">
        <f t="shared" si="1"/>
        <v>212</v>
      </c>
      <c r="J88" s="245">
        <v>10000</v>
      </c>
    </row>
    <row r="89" spans="1:22" ht="15.25" customHeight="1" x14ac:dyDescent="0.3">
      <c r="A89" s="52" t="s">
        <v>259</v>
      </c>
      <c r="B89" s="30"/>
      <c r="C89" s="43">
        <v>637012</v>
      </c>
      <c r="D89" s="30">
        <v>41</v>
      </c>
      <c r="E89" s="30" t="s">
        <v>452</v>
      </c>
      <c r="F89" s="279">
        <v>3100</v>
      </c>
      <c r="G89" s="279">
        <v>3100</v>
      </c>
      <c r="H89" s="230">
        <v>1687.82</v>
      </c>
      <c r="I89" s="336">
        <f t="shared" si="1"/>
        <v>54.445806451612896</v>
      </c>
      <c r="J89" s="245">
        <v>3100</v>
      </c>
    </row>
    <row r="90" spans="1:22" ht="15.25" customHeight="1" x14ac:dyDescent="0.3">
      <c r="A90" s="52" t="s">
        <v>259</v>
      </c>
      <c r="B90" s="30"/>
      <c r="C90" s="32"/>
      <c r="D90" s="30"/>
      <c r="E90" s="371" t="s">
        <v>62</v>
      </c>
      <c r="F90" s="185">
        <f>SUM(F83:F89)</f>
        <v>15873</v>
      </c>
      <c r="G90" s="185">
        <f>SUM(G83:G89)</f>
        <v>15873</v>
      </c>
      <c r="H90" s="349">
        <f>SUM(H83:H89)</f>
        <v>12537.74</v>
      </c>
      <c r="I90" s="452">
        <f t="shared" si="1"/>
        <v>78.987840987840983</v>
      </c>
      <c r="J90" s="310">
        <f>SUM(J83:J89)</f>
        <v>22873</v>
      </c>
      <c r="K90" s="28"/>
      <c r="L90" s="28">
        <f>SUM(H90)</f>
        <v>12537.74</v>
      </c>
      <c r="M90" s="28">
        <f>SUM(I90)</f>
        <v>78.987840987840983</v>
      </c>
      <c r="N90" s="28">
        <f>SUM(J90)</f>
        <v>22873</v>
      </c>
      <c r="O90" s="28" t="e">
        <f>SUM(#REF!)</f>
        <v>#REF!</v>
      </c>
      <c r="P90" s="28" t="e">
        <f>SUM(#REF!)</f>
        <v>#REF!</v>
      </c>
      <c r="Q90" s="4"/>
      <c r="R90" s="4"/>
      <c r="S90" s="4"/>
      <c r="T90" s="4"/>
      <c r="U90" s="4"/>
    </row>
    <row r="91" spans="1:22" s="6" customFormat="1" ht="15.25" customHeight="1" x14ac:dyDescent="0.35">
      <c r="A91" s="39" t="s">
        <v>260</v>
      </c>
      <c r="B91" s="45"/>
      <c r="C91" s="39"/>
      <c r="D91" s="45"/>
      <c r="E91" s="45"/>
      <c r="F91" s="285"/>
      <c r="G91" s="285"/>
      <c r="H91" s="265"/>
      <c r="I91" s="336"/>
      <c r="J91" s="248"/>
    </row>
    <row r="92" spans="1:22" s="5" customFormat="1" ht="15.25" customHeight="1" x14ac:dyDescent="0.3">
      <c r="A92" s="45"/>
      <c r="B92" s="49" t="s">
        <v>385</v>
      </c>
      <c r="C92" s="59"/>
      <c r="D92" s="45"/>
      <c r="E92" s="45"/>
      <c r="F92" s="284"/>
      <c r="G92" s="284"/>
      <c r="H92" s="264"/>
      <c r="I92" s="336"/>
      <c r="J92" s="247"/>
    </row>
    <row r="93" spans="1:22" ht="15.25" customHeight="1" x14ac:dyDescent="0.3">
      <c r="A93" s="52" t="s">
        <v>343</v>
      </c>
      <c r="B93" s="51" t="s">
        <v>68</v>
      </c>
      <c r="C93" s="43" t="s">
        <v>20</v>
      </c>
      <c r="D93" s="30">
        <v>111</v>
      </c>
      <c r="E93" s="30" t="s">
        <v>69</v>
      </c>
      <c r="F93" s="279">
        <v>8936</v>
      </c>
      <c r="G93" s="279">
        <v>8936</v>
      </c>
      <c r="H93" s="230"/>
      <c r="I93" s="336">
        <f t="shared" si="1"/>
        <v>0</v>
      </c>
      <c r="J93" s="245">
        <v>8936</v>
      </c>
      <c r="V93" s="29"/>
    </row>
    <row r="94" spans="1:22" ht="15.25" customHeight="1" x14ac:dyDescent="0.3">
      <c r="A94" s="30"/>
      <c r="B94" s="40"/>
      <c r="C94" s="43">
        <v>611</v>
      </c>
      <c r="D94" s="30">
        <v>41</v>
      </c>
      <c r="E94" s="30" t="s">
        <v>70</v>
      </c>
      <c r="F94" s="279">
        <v>9464</v>
      </c>
      <c r="G94" s="279">
        <v>9464</v>
      </c>
      <c r="H94" s="230">
        <v>13215.15</v>
      </c>
      <c r="I94" s="336">
        <f t="shared" si="1"/>
        <v>139.63598901098902</v>
      </c>
      <c r="J94" s="245">
        <v>9464</v>
      </c>
    </row>
    <row r="95" spans="1:22" ht="15.25" customHeight="1" x14ac:dyDescent="0.25">
      <c r="A95" s="30"/>
      <c r="B95" s="40"/>
      <c r="C95" s="204" t="s">
        <v>16</v>
      </c>
      <c r="D95" s="30">
        <v>41</v>
      </c>
      <c r="E95" s="30" t="s">
        <v>71</v>
      </c>
      <c r="F95" s="286">
        <v>4570</v>
      </c>
      <c r="G95" s="286">
        <v>4570</v>
      </c>
      <c r="H95" s="266">
        <v>4847.1099999999997</v>
      </c>
      <c r="I95" s="336">
        <f t="shared" si="1"/>
        <v>106.06367614879647</v>
      </c>
      <c r="J95" s="249">
        <v>4570</v>
      </c>
    </row>
    <row r="96" spans="1:22" ht="15.25" customHeight="1" x14ac:dyDescent="0.25">
      <c r="A96" s="30"/>
      <c r="B96" s="40"/>
      <c r="C96" s="204" t="s">
        <v>16</v>
      </c>
      <c r="D96" s="30">
        <v>111</v>
      </c>
      <c r="E96" s="30" t="s">
        <v>491</v>
      </c>
      <c r="F96" s="286">
        <v>1850</v>
      </c>
      <c r="G96" s="286">
        <v>1850</v>
      </c>
      <c r="H96" s="266"/>
      <c r="I96" s="336">
        <f t="shared" si="1"/>
        <v>0</v>
      </c>
      <c r="J96" s="249">
        <v>1850</v>
      </c>
    </row>
    <row r="97" spans="1:21" ht="15.25" customHeight="1" x14ac:dyDescent="0.25">
      <c r="A97" s="30"/>
      <c r="B97" s="40"/>
      <c r="C97" s="204">
        <v>627000</v>
      </c>
      <c r="D97" s="30">
        <v>41</v>
      </c>
      <c r="E97" s="109" t="s">
        <v>651</v>
      </c>
      <c r="F97" s="286">
        <v>736</v>
      </c>
      <c r="G97" s="286">
        <v>736</v>
      </c>
      <c r="H97" s="266">
        <v>537.79999999999995</v>
      </c>
      <c r="I97" s="336">
        <f t="shared" si="1"/>
        <v>73.070652173913047</v>
      </c>
      <c r="J97" s="249">
        <v>736</v>
      </c>
    </row>
    <row r="98" spans="1:21" ht="15.25" customHeight="1" x14ac:dyDescent="0.25">
      <c r="A98" s="30"/>
      <c r="B98" s="40"/>
      <c r="C98" s="204" t="s">
        <v>453</v>
      </c>
      <c r="D98" s="30">
        <v>41</v>
      </c>
      <c r="E98" s="30" t="s">
        <v>454</v>
      </c>
      <c r="F98" s="286">
        <v>50</v>
      </c>
      <c r="G98" s="286">
        <v>50</v>
      </c>
      <c r="H98" s="266"/>
      <c r="I98" s="336">
        <f t="shared" si="1"/>
        <v>0</v>
      </c>
      <c r="J98" s="249">
        <v>0</v>
      </c>
    </row>
    <row r="99" spans="1:21" ht="15.25" customHeight="1" x14ac:dyDescent="0.25">
      <c r="A99" s="30"/>
      <c r="B99" s="40"/>
      <c r="C99" s="204">
        <v>637001</v>
      </c>
      <c r="D99" s="30">
        <v>41</v>
      </c>
      <c r="E99" s="30" t="s">
        <v>455</v>
      </c>
      <c r="F99" s="286">
        <v>200</v>
      </c>
      <c r="G99" s="286">
        <v>200</v>
      </c>
      <c r="H99" s="266">
        <v>155</v>
      </c>
      <c r="I99" s="336">
        <f t="shared" si="1"/>
        <v>77.5</v>
      </c>
      <c r="J99" s="249">
        <v>200</v>
      </c>
    </row>
    <row r="100" spans="1:21" ht="15.25" customHeight="1" x14ac:dyDescent="0.25">
      <c r="A100" s="30"/>
      <c r="B100" s="40"/>
      <c r="C100" s="204" t="s">
        <v>74</v>
      </c>
      <c r="D100" s="30">
        <v>41</v>
      </c>
      <c r="E100" s="30" t="s">
        <v>75</v>
      </c>
      <c r="F100" s="286">
        <v>703</v>
      </c>
      <c r="G100" s="286">
        <v>703</v>
      </c>
      <c r="H100" s="266">
        <v>128.77000000000001</v>
      </c>
      <c r="I100" s="336">
        <f t="shared" si="1"/>
        <v>18.317211948790899</v>
      </c>
      <c r="J100" s="249">
        <v>703</v>
      </c>
    </row>
    <row r="101" spans="1:21" ht="15.25" customHeight="1" x14ac:dyDescent="0.3">
      <c r="A101" s="30"/>
      <c r="B101" s="30"/>
      <c r="C101" s="43">
        <v>637026</v>
      </c>
      <c r="D101" s="30">
        <v>111</v>
      </c>
      <c r="E101" s="30" t="s">
        <v>76</v>
      </c>
      <c r="F101" s="286">
        <v>100</v>
      </c>
      <c r="G101" s="286">
        <v>100</v>
      </c>
      <c r="H101" s="266"/>
      <c r="I101" s="336">
        <f t="shared" si="1"/>
        <v>0</v>
      </c>
      <c r="J101" s="249">
        <v>100</v>
      </c>
    </row>
    <row r="102" spans="1:21" ht="15.25" customHeight="1" x14ac:dyDescent="0.3">
      <c r="A102" s="30"/>
      <c r="B102" s="30"/>
      <c r="C102" s="43">
        <v>633006</v>
      </c>
      <c r="D102" s="30">
        <v>41</v>
      </c>
      <c r="E102" s="109" t="s">
        <v>774</v>
      </c>
      <c r="F102" s="286">
        <v>120</v>
      </c>
      <c r="G102" s="286">
        <v>120</v>
      </c>
      <c r="H102" s="266">
        <v>148.80000000000001</v>
      </c>
      <c r="I102" s="336">
        <f t="shared" si="1"/>
        <v>124</v>
      </c>
      <c r="J102" s="249">
        <v>149</v>
      </c>
    </row>
    <row r="103" spans="1:21" ht="15.25" customHeight="1" x14ac:dyDescent="0.3">
      <c r="A103" s="77" t="s">
        <v>343</v>
      </c>
      <c r="B103" s="77"/>
      <c r="C103" s="43"/>
      <c r="D103" s="77"/>
      <c r="E103" s="371" t="s">
        <v>62</v>
      </c>
      <c r="F103" s="185">
        <f>SUM(F93:F102)</f>
        <v>26729</v>
      </c>
      <c r="G103" s="185">
        <f>SUM(G93:G102)</f>
        <v>26729</v>
      </c>
      <c r="H103" s="349">
        <f>SUM(H93:H102)</f>
        <v>19032.629999999997</v>
      </c>
      <c r="I103" s="452">
        <f t="shared" si="1"/>
        <v>71.205918665120265</v>
      </c>
      <c r="J103" s="310">
        <f>SUM(J93:J102)</f>
        <v>26708</v>
      </c>
      <c r="K103" s="28"/>
      <c r="L103" s="28">
        <f>SUM(H103)</f>
        <v>19032.629999999997</v>
      </c>
      <c r="M103" s="28">
        <f>SUM(I103)</f>
        <v>71.205918665120265</v>
      </c>
      <c r="N103" s="28">
        <f>SUM(J103)</f>
        <v>26708</v>
      </c>
      <c r="O103" s="28" t="e">
        <f>SUM(#REF!)</f>
        <v>#REF!</v>
      </c>
      <c r="P103" s="28" t="e">
        <f>SUM(#REF!)</f>
        <v>#REF!</v>
      </c>
      <c r="Q103" s="4"/>
      <c r="R103" s="4"/>
      <c r="S103" s="4"/>
      <c r="T103" s="4"/>
      <c r="U103" s="4"/>
    </row>
    <row r="104" spans="1:21" s="5" customFormat="1" ht="15.25" customHeight="1" x14ac:dyDescent="0.3">
      <c r="A104" s="45" t="s">
        <v>384</v>
      </c>
      <c r="B104" s="49" t="s">
        <v>389</v>
      </c>
      <c r="C104" s="59"/>
      <c r="D104" s="45"/>
      <c r="E104" s="45"/>
      <c r="F104" s="284"/>
      <c r="G104" s="284"/>
      <c r="H104" s="264"/>
      <c r="I104" s="336"/>
      <c r="J104" s="247"/>
    </row>
    <row r="105" spans="1:21" ht="15.25" customHeight="1" x14ac:dyDescent="0.3">
      <c r="A105" s="52" t="s">
        <v>344</v>
      </c>
      <c r="B105" s="32" t="s">
        <v>456</v>
      </c>
      <c r="C105" s="43">
        <v>633006</v>
      </c>
      <c r="D105" s="30">
        <v>111</v>
      </c>
      <c r="E105" s="109" t="s">
        <v>1149</v>
      </c>
      <c r="F105" s="279">
        <v>1076</v>
      </c>
      <c r="G105" s="279">
        <v>1076</v>
      </c>
      <c r="H105" s="230"/>
      <c r="I105" s="336">
        <f t="shared" si="1"/>
        <v>0</v>
      </c>
      <c r="J105" s="245">
        <v>1078</v>
      </c>
    </row>
    <row r="106" spans="1:21" ht="15.25" customHeight="1" x14ac:dyDescent="0.3">
      <c r="A106" s="30"/>
      <c r="B106" s="30"/>
      <c r="C106" s="43">
        <v>637001</v>
      </c>
      <c r="D106" s="30">
        <v>111</v>
      </c>
      <c r="E106" s="30" t="s">
        <v>563</v>
      </c>
      <c r="F106" s="279">
        <v>246</v>
      </c>
      <c r="G106" s="279">
        <v>246</v>
      </c>
      <c r="H106" s="230"/>
      <c r="I106" s="336">
        <f t="shared" si="1"/>
        <v>0</v>
      </c>
      <c r="J106" s="245">
        <v>246</v>
      </c>
    </row>
    <row r="107" spans="1:21" ht="15.25" customHeight="1" x14ac:dyDescent="0.3">
      <c r="A107" s="30"/>
      <c r="B107" s="30"/>
      <c r="C107" s="43" t="s">
        <v>39</v>
      </c>
      <c r="D107" s="30">
        <v>111</v>
      </c>
      <c r="E107" s="30" t="s">
        <v>579</v>
      </c>
      <c r="F107" s="279">
        <v>122</v>
      </c>
      <c r="G107" s="279">
        <v>122</v>
      </c>
      <c r="H107" s="230"/>
      <c r="I107" s="336">
        <f t="shared" si="1"/>
        <v>0</v>
      </c>
      <c r="J107" s="245">
        <v>85</v>
      </c>
    </row>
    <row r="108" spans="1:21" ht="15.25" customHeight="1" x14ac:dyDescent="0.3">
      <c r="A108" s="77" t="s">
        <v>344</v>
      </c>
      <c r="B108" s="78"/>
      <c r="C108" s="32"/>
      <c r="D108" s="78"/>
      <c r="E108" s="371" t="s">
        <v>62</v>
      </c>
      <c r="F108" s="185">
        <f>SUM(F105:F106)</f>
        <v>1322</v>
      </c>
      <c r="G108" s="185">
        <f>SUM(G105:G107)</f>
        <v>1444</v>
      </c>
      <c r="H108" s="349"/>
      <c r="I108" s="336">
        <f t="shared" si="1"/>
        <v>0</v>
      </c>
      <c r="J108" s="310">
        <f>SUM(J105:J107)</f>
        <v>1409</v>
      </c>
      <c r="K108" s="28"/>
      <c r="L108" s="28">
        <f>SUM(H108)</f>
        <v>0</v>
      </c>
      <c r="M108" s="28">
        <f>SUM(I108)</f>
        <v>0</v>
      </c>
      <c r="N108" s="28">
        <f>SUM(J108)</f>
        <v>1409</v>
      </c>
      <c r="O108" s="28" t="e">
        <f>SUM(#REF!)</f>
        <v>#REF!</v>
      </c>
      <c r="P108" s="28" t="e">
        <f>SUM(#REF!)</f>
        <v>#REF!</v>
      </c>
      <c r="Q108" s="4"/>
      <c r="R108" s="4"/>
      <c r="S108" s="4"/>
      <c r="T108" s="4"/>
      <c r="U108" s="4"/>
    </row>
    <row r="109" spans="1:21" s="7" customFormat="1" ht="16" customHeight="1" x14ac:dyDescent="0.35">
      <c r="A109" s="39" t="s">
        <v>257</v>
      </c>
      <c r="B109" s="39"/>
      <c r="C109" s="73"/>
      <c r="D109" s="73"/>
      <c r="E109" s="73"/>
      <c r="F109" s="285"/>
      <c r="G109" s="285"/>
      <c r="H109" s="265"/>
      <c r="I109" s="336"/>
      <c r="J109" s="248"/>
    </row>
    <row r="110" spans="1:21" s="5" customFormat="1" ht="16" customHeight="1" x14ac:dyDescent="0.3">
      <c r="A110" s="45" t="s">
        <v>384</v>
      </c>
      <c r="B110" s="49" t="s">
        <v>390</v>
      </c>
      <c r="C110" s="59"/>
      <c r="D110" s="45"/>
      <c r="E110" s="45"/>
      <c r="F110" s="284"/>
      <c r="G110" s="284"/>
      <c r="H110" s="264"/>
      <c r="I110" s="336"/>
      <c r="J110" s="247"/>
    </row>
    <row r="111" spans="1:21" ht="16" customHeight="1" x14ac:dyDescent="0.3">
      <c r="A111" s="52" t="s">
        <v>355</v>
      </c>
      <c r="B111" s="32" t="s">
        <v>77</v>
      </c>
      <c r="C111" s="43"/>
      <c r="D111" s="32"/>
      <c r="E111" s="32" t="s">
        <v>78</v>
      </c>
      <c r="F111" s="279"/>
      <c r="G111" s="279"/>
      <c r="H111" s="230"/>
      <c r="I111" s="336"/>
      <c r="J111" s="245"/>
    </row>
    <row r="112" spans="1:21" ht="16" customHeight="1" x14ac:dyDescent="0.25">
      <c r="A112" s="30"/>
      <c r="B112" s="30"/>
      <c r="C112" s="204" t="s">
        <v>79</v>
      </c>
      <c r="D112" s="30">
        <v>41</v>
      </c>
      <c r="E112" s="30" t="s">
        <v>314</v>
      </c>
      <c r="F112" s="279">
        <v>7286</v>
      </c>
      <c r="G112" s="279">
        <v>7286</v>
      </c>
      <c r="H112" s="230">
        <v>5533.3</v>
      </c>
      <c r="I112" s="336">
        <f t="shared" si="1"/>
        <v>75.944276695031562</v>
      </c>
      <c r="J112" s="245">
        <v>7286</v>
      </c>
    </row>
    <row r="113" spans="1:21" ht="16" customHeight="1" x14ac:dyDescent="0.25">
      <c r="A113" s="30"/>
      <c r="B113" s="40"/>
      <c r="C113" s="204" t="s">
        <v>80</v>
      </c>
      <c r="D113" s="30">
        <v>41</v>
      </c>
      <c r="E113" s="30" t="s">
        <v>81</v>
      </c>
      <c r="F113" s="286">
        <v>3680</v>
      </c>
      <c r="G113" s="286">
        <v>3680</v>
      </c>
      <c r="H113" s="266">
        <v>2792.1</v>
      </c>
      <c r="I113" s="336">
        <f t="shared" si="1"/>
        <v>75.872282608695656</v>
      </c>
      <c r="J113" s="249">
        <v>3680</v>
      </c>
    </row>
    <row r="114" spans="1:21" ht="16" customHeight="1" x14ac:dyDescent="0.25">
      <c r="A114" s="30"/>
      <c r="B114" s="40"/>
      <c r="C114" s="204">
        <v>651002</v>
      </c>
      <c r="D114" s="30">
        <v>41</v>
      </c>
      <c r="E114" s="30" t="s">
        <v>277</v>
      </c>
      <c r="F114" s="279">
        <v>9600</v>
      </c>
      <c r="G114" s="279">
        <v>9600</v>
      </c>
      <c r="H114" s="230">
        <v>3742.12</v>
      </c>
      <c r="I114" s="336">
        <f t="shared" si="1"/>
        <v>38.98041666666667</v>
      </c>
      <c r="J114" s="245">
        <v>9600</v>
      </c>
    </row>
    <row r="115" spans="1:21" ht="16" customHeight="1" x14ac:dyDescent="0.25">
      <c r="A115" s="31"/>
      <c r="B115" s="56"/>
      <c r="C115" s="206" t="s">
        <v>598</v>
      </c>
      <c r="D115" s="31">
        <v>41</v>
      </c>
      <c r="E115" s="97" t="s">
        <v>1173</v>
      </c>
      <c r="F115" s="279">
        <v>3600</v>
      </c>
      <c r="G115" s="279">
        <v>3600</v>
      </c>
      <c r="H115" s="230">
        <v>112.86</v>
      </c>
      <c r="I115" s="336">
        <f t="shared" si="1"/>
        <v>3.1350000000000002</v>
      </c>
      <c r="J115" s="245">
        <v>113</v>
      </c>
    </row>
    <row r="116" spans="1:21" ht="16" customHeight="1" x14ac:dyDescent="0.25">
      <c r="A116" s="31"/>
      <c r="B116" s="56"/>
      <c r="C116" s="206" t="s">
        <v>457</v>
      </c>
      <c r="D116" s="31">
        <v>41</v>
      </c>
      <c r="E116" s="109" t="s">
        <v>630</v>
      </c>
      <c r="F116" s="279">
        <v>3000</v>
      </c>
      <c r="G116" s="279">
        <v>3000</v>
      </c>
      <c r="H116" s="230">
        <v>919.58</v>
      </c>
      <c r="I116" s="336">
        <f t="shared" si="1"/>
        <v>30.652666666666669</v>
      </c>
      <c r="J116" s="245">
        <v>3000</v>
      </c>
    </row>
    <row r="117" spans="1:21" ht="16" customHeight="1" x14ac:dyDescent="0.25">
      <c r="A117" s="31"/>
      <c r="B117" s="56"/>
      <c r="C117" s="206" t="s">
        <v>696</v>
      </c>
      <c r="D117" s="31">
        <v>41</v>
      </c>
      <c r="E117" s="123" t="s">
        <v>697</v>
      </c>
      <c r="F117" s="287">
        <v>1250</v>
      </c>
      <c r="G117" s="287">
        <v>1250</v>
      </c>
      <c r="H117" s="267">
        <v>839.92</v>
      </c>
      <c r="I117" s="336">
        <f t="shared" si="1"/>
        <v>67.193600000000004</v>
      </c>
      <c r="J117" s="250">
        <v>1250</v>
      </c>
    </row>
    <row r="118" spans="1:21" ht="16" customHeight="1" x14ac:dyDescent="0.25">
      <c r="A118" s="31"/>
      <c r="B118" s="56"/>
      <c r="C118" s="206" t="s">
        <v>798</v>
      </c>
      <c r="D118" s="110">
        <v>41</v>
      </c>
      <c r="E118" s="123" t="s">
        <v>799</v>
      </c>
      <c r="F118" s="287">
        <v>1250</v>
      </c>
      <c r="G118" s="287">
        <v>1250</v>
      </c>
      <c r="H118" s="267">
        <v>614.48</v>
      </c>
      <c r="I118" s="336">
        <f t="shared" si="1"/>
        <v>49.1584</v>
      </c>
      <c r="J118" s="250">
        <v>1250</v>
      </c>
    </row>
    <row r="119" spans="1:21" ht="16" customHeight="1" x14ac:dyDescent="0.3">
      <c r="A119" s="77" t="s">
        <v>355</v>
      </c>
      <c r="B119" s="78"/>
      <c r="C119" s="43"/>
      <c r="D119" s="78"/>
      <c r="E119" s="371" t="s">
        <v>62</v>
      </c>
      <c r="F119" s="185">
        <f>SUM(F112:F118)</f>
        <v>29666</v>
      </c>
      <c r="G119" s="185">
        <f>SUM(G112:G118)</f>
        <v>29666</v>
      </c>
      <c r="H119" s="349">
        <f>SUM(H112:H118)</f>
        <v>14554.36</v>
      </c>
      <c r="I119" s="452">
        <f t="shared" si="1"/>
        <v>49.060742938043553</v>
      </c>
      <c r="J119" s="310">
        <f>SUM(J112:J118)</f>
        <v>26179</v>
      </c>
      <c r="K119" s="28"/>
      <c r="L119" s="28">
        <f>SUM(H119)</f>
        <v>14554.36</v>
      </c>
      <c r="M119" s="28">
        <f>SUM(I119)</f>
        <v>49.060742938043553</v>
      </c>
      <c r="N119" s="28">
        <f>SUM(J119)</f>
        <v>26179</v>
      </c>
      <c r="O119" s="28" t="e">
        <f>SUM(#REF!)</f>
        <v>#REF!</v>
      </c>
      <c r="P119" s="28" t="e">
        <f>SUM(#REF!)</f>
        <v>#REF!</v>
      </c>
      <c r="Q119" s="4"/>
      <c r="R119" s="4"/>
      <c r="S119" s="4"/>
      <c r="T119" s="4"/>
      <c r="U119" s="4"/>
    </row>
    <row r="120" spans="1:21" s="6" customFormat="1" ht="16" customHeight="1" x14ac:dyDescent="0.35">
      <c r="A120" s="39" t="s">
        <v>261</v>
      </c>
      <c r="B120" s="45"/>
      <c r="C120" s="59"/>
      <c r="D120" s="45"/>
      <c r="E120" s="45"/>
      <c r="F120" s="284"/>
      <c r="G120" s="284"/>
      <c r="H120" s="264"/>
      <c r="I120" s="336"/>
      <c r="J120" s="247"/>
    </row>
    <row r="121" spans="1:21" s="5" customFormat="1" ht="16" customHeight="1" x14ac:dyDescent="0.3">
      <c r="A121" s="47" t="s">
        <v>384</v>
      </c>
      <c r="B121" s="54" t="s">
        <v>391</v>
      </c>
      <c r="C121" s="207"/>
      <c r="D121" s="47"/>
      <c r="E121" s="47"/>
      <c r="F121" s="284"/>
      <c r="G121" s="284"/>
      <c r="H121" s="264"/>
      <c r="I121" s="336"/>
      <c r="J121" s="247"/>
    </row>
    <row r="122" spans="1:21" ht="16" customHeight="1" x14ac:dyDescent="0.3">
      <c r="A122" s="52" t="s">
        <v>263</v>
      </c>
      <c r="B122" s="32" t="s">
        <v>82</v>
      </c>
      <c r="C122" s="43"/>
      <c r="D122" s="32"/>
      <c r="E122" s="32" t="s">
        <v>83</v>
      </c>
      <c r="F122" s="279"/>
      <c r="G122" s="279"/>
      <c r="H122" s="230"/>
      <c r="I122" s="336"/>
      <c r="J122" s="245"/>
    </row>
    <row r="123" spans="1:21" ht="16" customHeight="1" x14ac:dyDescent="0.3">
      <c r="A123" s="30"/>
      <c r="B123" s="30"/>
      <c r="C123" s="43">
        <v>637027</v>
      </c>
      <c r="D123" s="30">
        <v>41</v>
      </c>
      <c r="E123" s="30" t="s">
        <v>84</v>
      </c>
      <c r="F123" s="279">
        <v>251</v>
      </c>
      <c r="G123" s="279">
        <v>251</v>
      </c>
      <c r="H123" s="230">
        <v>279.97000000000003</v>
      </c>
      <c r="I123" s="336">
        <f t="shared" si="1"/>
        <v>111.54183266932272</v>
      </c>
      <c r="J123" s="245">
        <v>280</v>
      </c>
    </row>
    <row r="124" spans="1:21" ht="16" customHeight="1" x14ac:dyDescent="0.3">
      <c r="A124" s="30"/>
      <c r="B124" s="30"/>
      <c r="C124" s="43">
        <v>621</v>
      </c>
      <c r="D124" s="30">
        <v>41</v>
      </c>
      <c r="E124" s="30" t="s">
        <v>407</v>
      </c>
      <c r="F124" s="279">
        <v>82</v>
      </c>
      <c r="G124" s="279">
        <v>82</v>
      </c>
      <c r="H124" s="230">
        <v>90.75</v>
      </c>
      <c r="I124" s="336">
        <f t="shared" si="1"/>
        <v>110.67073170731707</v>
      </c>
      <c r="J124" s="245">
        <v>91</v>
      </c>
    </row>
    <row r="125" spans="1:21" ht="16" customHeight="1" x14ac:dyDescent="0.3">
      <c r="A125" s="30"/>
      <c r="B125" s="30"/>
      <c r="C125" s="43">
        <v>633006</v>
      </c>
      <c r="D125" s="109">
        <v>41</v>
      </c>
      <c r="E125" s="109" t="s">
        <v>800</v>
      </c>
      <c r="F125" s="279">
        <v>2000</v>
      </c>
      <c r="G125" s="279">
        <v>2000</v>
      </c>
      <c r="H125" s="230">
        <v>18683.560000000001</v>
      </c>
      <c r="I125" s="336">
        <f t="shared" si="1"/>
        <v>934.178</v>
      </c>
      <c r="J125" s="245">
        <v>18684</v>
      </c>
    </row>
    <row r="126" spans="1:21" ht="16" customHeight="1" x14ac:dyDescent="0.3">
      <c r="A126" s="30"/>
      <c r="B126" s="30"/>
      <c r="C126" s="43">
        <v>633006</v>
      </c>
      <c r="D126" s="109">
        <v>111</v>
      </c>
      <c r="E126" s="109" t="s">
        <v>1001</v>
      </c>
      <c r="F126" s="279"/>
      <c r="G126" s="279"/>
      <c r="H126" s="230">
        <v>759.26</v>
      </c>
      <c r="I126" s="336"/>
      <c r="J126" s="245">
        <v>759</v>
      </c>
    </row>
    <row r="127" spans="1:21" ht="16" customHeight="1" x14ac:dyDescent="0.3">
      <c r="A127" s="30"/>
      <c r="B127" s="30"/>
      <c r="C127" s="43" t="s">
        <v>388</v>
      </c>
      <c r="D127" s="109">
        <v>111</v>
      </c>
      <c r="E127" s="109" t="s">
        <v>1002</v>
      </c>
      <c r="F127" s="279"/>
      <c r="G127" s="279"/>
      <c r="H127" s="230">
        <v>2649.6</v>
      </c>
      <c r="I127" s="336"/>
      <c r="J127" s="245">
        <v>2650</v>
      </c>
    </row>
    <row r="128" spans="1:21" ht="16" customHeight="1" x14ac:dyDescent="0.3">
      <c r="A128" s="30"/>
      <c r="B128" s="30"/>
      <c r="C128" s="43" t="s">
        <v>59</v>
      </c>
      <c r="D128" s="109">
        <v>111</v>
      </c>
      <c r="E128" s="109" t="s">
        <v>1003</v>
      </c>
      <c r="F128" s="279"/>
      <c r="G128" s="279"/>
      <c r="H128" s="230">
        <v>396</v>
      </c>
      <c r="I128" s="336"/>
      <c r="J128" s="245">
        <v>396</v>
      </c>
    </row>
    <row r="129" spans="1:21" ht="16" customHeight="1" x14ac:dyDescent="0.3">
      <c r="A129" s="30"/>
      <c r="B129" s="30"/>
      <c r="C129" s="43">
        <v>632003</v>
      </c>
      <c r="D129" s="109">
        <v>111</v>
      </c>
      <c r="E129" s="109" t="s">
        <v>1004</v>
      </c>
      <c r="F129" s="279"/>
      <c r="G129" s="279"/>
      <c r="H129" s="230">
        <v>23.6</v>
      </c>
      <c r="I129" s="336"/>
      <c r="J129" s="245">
        <v>24</v>
      </c>
    </row>
    <row r="130" spans="1:21" ht="16" customHeight="1" x14ac:dyDescent="0.3">
      <c r="A130" s="30"/>
      <c r="B130" s="30"/>
      <c r="C130" s="43">
        <v>633016</v>
      </c>
      <c r="D130" s="109">
        <v>111</v>
      </c>
      <c r="E130" s="109" t="s">
        <v>1005</v>
      </c>
      <c r="F130" s="279"/>
      <c r="G130" s="279"/>
      <c r="H130" s="230">
        <v>4858.16</v>
      </c>
      <c r="I130" s="336"/>
      <c r="J130" s="245">
        <v>4858</v>
      </c>
    </row>
    <row r="131" spans="1:21" ht="16" customHeight="1" x14ac:dyDescent="0.3">
      <c r="A131" s="30"/>
      <c r="B131" s="30"/>
      <c r="C131" s="43">
        <v>636001</v>
      </c>
      <c r="D131" s="109">
        <v>111</v>
      </c>
      <c r="E131" s="109" t="s">
        <v>1006</v>
      </c>
      <c r="F131" s="279"/>
      <c r="G131" s="279"/>
      <c r="H131" s="230">
        <v>4550</v>
      </c>
      <c r="I131" s="336"/>
      <c r="J131" s="245">
        <v>4550</v>
      </c>
    </row>
    <row r="132" spans="1:21" ht="16" customHeight="1" x14ac:dyDescent="0.3">
      <c r="A132" s="30"/>
      <c r="B132" s="30"/>
      <c r="C132" s="43" t="s">
        <v>1007</v>
      </c>
      <c r="D132" s="109">
        <v>111</v>
      </c>
      <c r="E132" s="109" t="s">
        <v>1008</v>
      </c>
      <c r="F132" s="279"/>
      <c r="G132" s="279"/>
      <c r="H132" s="230">
        <v>39590</v>
      </c>
      <c r="I132" s="336"/>
      <c r="J132" s="245">
        <v>39590</v>
      </c>
    </row>
    <row r="133" spans="1:21" ht="16" customHeight="1" x14ac:dyDescent="0.3">
      <c r="A133" s="52" t="s">
        <v>263</v>
      </c>
      <c r="B133" s="30"/>
      <c r="C133" s="43"/>
      <c r="D133" s="30"/>
      <c r="E133" s="371" t="s">
        <v>85</v>
      </c>
      <c r="F133" s="185">
        <f>SUM(F123:F132)</f>
        <v>2333</v>
      </c>
      <c r="G133" s="185">
        <f>SUM(G123:G132)</f>
        <v>2333</v>
      </c>
      <c r="H133" s="349">
        <f>SUM(H123:H132)</f>
        <v>71880.899999999994</v>
      </c>
      <c r="I133" s="452">
        <f t="shared" si="1"/>
        <v>3081.0501500214314</v>
      </c>
      <c r="J133" s="310">
        <f>SUM(J123:J132)</f>
        <v>71882</v>
      </c>
      <c r="K133" s="28"/>
      <c r="L133" s="28">
        <f>SUM(H133)</f>
        <v>71880.899999999994</v>
      </c>
      <c r="M133" s="28">
        <f>SUM(I133)</f>
        <v>3081.0501500214314</v>
      </c>
      <c r="N133" s="28">
        <f>SUM(J133)</f>
        <v>71882</v>
      </c>
      <c r="O133" s="28" t="e">
        <f>SUM(#REF!)</f>
        <v>#REF!</v>
      </c>
      <c r="P133" s="28" t="e">
        <f>SUM(#REF!)</f>
        <v>#REF!</v>
      </c>
      <c r="Q133" s="4"/>
      <c r="R133" s="4"/>
      <c r="S133" s="4"/>
      <c r="T133" s="4"/>
      <c r="U133" s="4"/>
    </row>
    <row r="134" spans="1:21" s="5" customFormat="1" ht="16" customHeight="1" x14ac:dyDescent="0.3">
      <c r="A134" s="45" t="s">
        <v>384</v>
      </c>
      <c r="B134" s="49" t="s">
        <v>393</v>
      </c>
      <c r="C134" s="59"/>
      <c r="D134" s="45"/>
      <c r="E134" s="45"/>
      <c r="F134" s="284"/>
      <c r="G134" s="284"/>
      <c r="H134" s="264"/>
      <c r="I134" s="336"/>
      <c r="J134" s="247"/>
    </row>
    <row r="135" spans="1:21" ht="16" customHeight="1" x14ac:dyDescent="0.3">
      <c r="A135" s="52" t="s">
        <v>262</v>
      </c>
      <c r="B135" s="32" t="s">
        <v>86</v>
      </c>
      <c r="C135" s="43"/>
      <c r="D135" s="32"/>
      <c r="E135" s="130" t="s">
        <v>87</v>
      </c>
      <c r="F135" s="279"/>
      <c r="G135" s="279"/>
      <c r="H135" s="230"/>
      <c r="I135" s="336"/>
      <c r="J135" s="245"/>
    </row>
    <row r="136" spans="1:21" ht="16" customHeight="1" x14ac:dyDescent="0.3">
      <c r="A136" s="30"/>
      <c r="B136" s="30"/>
      <c r="C136" s="43">
        <v>611</v>
      </c>
      <c r="D136" s="30">
        <v>41</v>
      </c>
      <c r="E136" s="30" t="s">
        <v>353</v>
      </c>
      <c r="F136" s="279">
        <v>37500</v>
      </c>
      <c r="G136" s="279">
        <v>37500</v>
      </c>
      <c r="H136" s="230">
        <v>26575.42</v>
      </c>
      <c r="I136" s="336">
        <f t="shared" si="1"/>
        <v>70.86778666666666</v>
      </c>
      <c r="J136" s="245">
        <v>37500</v>
      </c>
    </row>
    <row r="137" spans="1:21" ht="16" customHeight="1" x14ac:dyDescent="0.25">
      <c r="A137" s="30"/>
      <c r="B137" s="30"/>
      <c r="C137" s="204" t="s">
        <v>16</v>
      </c>
      <c r="D137" s="30">
        <v>41</v>
      </c>
      <c r="E137" s="30" t="s">
        <v>88</v>
      </c>
      <c r="F137" s="279">
        <v>13100</v>
      </c>
      <c r="G137" s="279">
        <v>13100</v>
      </c>
      <c r="H137" s="230">
        <v>10653.34</v>
      </c>
      <c r="I137" s="336">
        <f t="shared" si="1"/>
        <v>81.323206106870231</v>
      </c>
      <c r="J137" s="245">
        <v>13100</v>
      </c>
    </row>
    <row r="138" spans="1:21" ht="16" customHeight="1" x14ac:dyDescent="0.25">
      <c r="A138" s="30"/>
      <c r="B138" s="30"/>
      <c r="C138" s="204">
        <v>627000</v>
      </c>
      <c r="D138" s="30">
        <v>41</v>
      </c>
      <c r="E138" s="109" t="s">
        <v>653</v>
      </c>
      <c r="F138" s="279">
        <v>1500</v>
      </c>
      <c r="G138" s="279">
        <v>1500</v>
      </c>
      <c r="H138" s="230">
        <v>1063.92</v>
      </c>
      <c r="I138" s="336">
        <f t="shared" si="1"/>
        <v>70.927999999999997</v>
      </c>
      <c r="J138" s="245">
        <v>1500</v>
      </c>
    </row>
    <row r="139" spans="1:21" ht="16" customHeight="1" x14ac:dyDescent="0.25">
      <c r="A139" s="30"/>
      <c r="B139" s="40"/>
      <c r="C139" s="204" t="s">
        <v>39</v>
      </c>
      <c r="D139" s="30">
        <v>41</v>
      </c>
      <c r="E139" s="30" t="s">
        <v>254</v>
      </c>
      <c r="F139" s="279">
        <v>500</v>
      </c>
      <c r="G139" s="279">
        <v>500</v>
      </c>
      <c r="H139" s="230"/>
      <c r="I139" s="336">
        <f t="shared" si="1"/>
        <v>0</v>
      </c>
      <c r="J139" s="245">
        <v>500</v>
      </c>
    </row>
    <row r="140" spans="1:21" ht="16" customHeight="1" x14ac:dyDescent="0.25">
      <c r="A140" s="30"/>
      <c r="B140" s="40"/>
      <c r="C140" s="204">
        <v>633003</v>
      </c>
      <c r="D140" s="30">
        <v>41</v>
      </c>
      <c r="E140" s="78" t="s">
        <v>751</v>
      </c>
      <c r="F140" s="286">
        <v>140</v>
      </c>
      <c r="G140" s="286">
        <v>140</v>
      </c>
      <c r="H140" s="266">
        <v>319.58</v>
      </c>
      <c r="I140" s="336">
        <f t="shared" si="1"/>
        <v>228.27142857142854</v>
      </c>
      <c r="J140" s="249">
        <v>320</v>
      </c>
    </row>
    <row r="141" spans="1:21" ht="16" customHeight="1" x14ac:dyDescent="0.25">
      <c r="A141" s="30"/>
      <c r="B141" s="40"/>
      <c r="C141" s="204">
        <v>632003</v>
      </c>
      <c r="D141" s="30">
        <v>41</v>
      </c>
      <c r="E141" s="30" t="s">
        <v>309</v>
      </c>
      <c r="F141" s="286">
        <v>250</v>
      </c>
      <c r="G141" s="286">
        <v>250</v>
      </c>
      <c r="H141" s="266">
        <v>160.81</v>
      </c>
      <c r="I141" s="336">
        <f t="shared" ref="I141:I204" si="2">(H141/G141)*100</f>
        <v>64.323999999999998</v>
      </c>
      <c r="J141" s="249">
        <v>250</v>
      </c>
    </row>
    <row r="142" spans="1:21" ht="16" customHeight="1" x14ac:dyDescent="0.25">
      <c r="A142" s="30"/>
      <c r="B142" s="40"/>
      <c r="C142" s="204">
        <v>633006</v>
      </c>
      <c r="D142" s="30">
        <v>41</v>
      </c>
      <c r="E142" s="30" t="s">
        <v>296</v>
      </c>
      <c r="F142" s="279">
        <v>130</v>
      </c>
      <c r="G142" s="279">
        <v>130</v>
      </c>
      <c r="H142" s="230">
        <v>56.93</v>
      </c>
      <c r="I142" s="336">
        <f t="shared" si="2"/>
        <v>43.792307692307695</v>
      </c>
      <c r="J142" s="245">
        <v>130</v>
      </c>
    </row>
    <row r="143" spans="1:21" ht="16" customHeight="1" x14ac:dyDescent="0.25">
      <c r="A143" s="30"/>
      <c r="B143" s="40"/>
      <c r="C143" s="204" t="s">
        <v>40</v>
      </c>
      <c r="D143" s="30">
        <v>41</v>
      </c>
      <c r="E143" s="30" t="s">
        <v>295</v>
      </c>
      <c r="F143" s="279">
        <v>0</v>
      </c>
      <c r="G143" s="279">
        <v>0</v>
      </c>
      <c r="H143" s="230"/>
      <c r="I143" s="336"/>
      <c r="J143" s="245">
        <v>0</v>
      </c>
    </row>
    <row r="144" spans="1:21" ht="16" customHeight="1" x14ac:dyDescent="0.25">
      <c r="A144" s="30"/>
      <c r="B144" s="40"/>
      <c r="C144" s="204">
        <v>635005</v>
      </c>
      <c r="D144" s="30">
        <v>41</v>
      </c>
      <c r="E144" s="30" t="s">
        <v>297</v>
      </c>
      <c r="F144" s="279">
        <v>379</v>
      </c>
      <c r="G144" s="279">
        <v>379</v>
      </c>
      <c r="H144" s="230">
        <v>257.10000000000002</v>
      </c>
      <c r="I144" s="336">
        <f t="shared" si="2"/>
        <v>67.836411609498683</v>
      </c>
      <c r="J144" s="245">
        <v>379</v>
      </c>
    </row>
    <row r="145" spans="1:21" ht="16" customHeight="1" x14ac:dyDescent="0.25">
      <c r="A145" s="30"/>
      <c r="B145" s="40"/>
      <c r="C145" s="204">
        <v>634001</v>
      </c>
      <c r="D145" s="30">
        <v>41</v>
      </c>
      <c r="E145" s="30" t="s">
        <v>293</v>
      </c>
      <c r="F145" s="279">
        <v>1000</v>
      </c>
      <c r="G145" s="279">
        <v>1000</v>
      </c>
      <c r="H145" s="230">
        <v>354.57</v>
      </c>
      <c r="I145" s="336">
        <f t="shared" si="2"/>
        <v>35.457000000000001</v>
      </c>
      <c r="J145" s="245">
        <v>1000</v>
      </c>
    </row>
    <row r="146" spans="1:21" ht="16" customHeight="1" x14ac:dyDescent="0.25">
      <c r="A146" s="30"/>
      <c r="B146" s="40"/>
      <c r="C146" s="204">
        <v>634003</v>
      </c>
      <c r="D146" s="30">
        <v>41</v>
      </c>
      <c r="E146" s="30" t="s">
        <v>294</v>
      </c>
      <c r="F146" s="279">
        <v>126</v>
      </c>
      <c r="G146" s="279">
        <v>126</v>
      </c>
      <c r="H146" s="230">
        <v>97.9</v>
      </c>
      <c r="I146" s="336">
        <f t="shared" si="2"/>
        <v>77.698412698412696</v>
      </c>
      <c r="J146" s="245">
        <v>126</v>
      </c>
    </row>
    <row r="147" spans="1:21" ht="16" customHeight="1" x14ac:dyDescent="0.25">
      <c r="A147" s="30"/>
      <c r="B147" s="40"/>
      <c r="C147" s="204" t="s">
        <v>41</v>
      </c>
      <c r="D147" s="30">
        <v>41</v>
      </c>
      <c r="E147" s="30" t="s">
        <v>255</v>
      </c>
      <c r="F147" s="279">
        <v>217</v>
      </c>
      <c r="G147" s="279">
        <v>217</v>
      </c>
      <c r="H147" s="230"/>
      <c r="I147" s="336">
        <f t="shared" si="2"/>
        <v>0</v>
      </c>
      <c r="J147" s="245">
        <v>217</v>
      </c>
    </row>
    <row r="148" spans="1:21" ht="16" customHeight="1" x14ac:dyDescent="0.3">
      <c r="A148" s="30"/>
      <c r="B148" s="40"/>
      <c r="C148" s="43">
        <v>637014</v>
      </c>
      <c r="D148" s="30">
        <v>41</v>
      </c>
      <c r="E148" s="30" t="s">
        <v>256</v>
      </c>
      <c r="F148" s="279">
        <v>1406</v>
      </c>
      <c r="G148" s="279">
        <v>1406</v>
      </c>
      <c r="H148" s="230">
        <v>258.66000000000003</v>
      </c>
      <c r="I148" s="336">
        <f t="shared" si="2"/>
        <v>18.396870554765293</v>
      </c>
      <c r="J148" s="245">
        <v>1406</v>
      </c>
    </row>
    <row r="149" spans="1:21" ht="16" customHeight="1" x14ac:dyDescent="0.3">
      <c r="A149" s="31"/>
      <c r="B149" s="40"/>
      <c r="C149" s="43">
        <v>670001</v>
      </c>
      <c r="D149" s="30">
        <v>41</v>
      </c>
      <c r="E149" s="109" t="s">
        <v>720</v>
      </c>
      <c r="F149" s="279">
        <v>75</v>
      </c>
      <c r="G149" s="279">
        <v>75</v>
      </c>
      <c r="H149" s="230">
        <v>20</v>
      </c>
      <c r="I149" s="336">
        <f t="shared" si="2"/>
        <v>26.666666666666668</v>
      </c>
      <c r="J149" s="245">
        <v>75</v>
      </c>
    </row>
    <row r="150" spans="1:21" ht="16" customHeight="1" x14ac:dyDescent="0.3">
      <c r="A150" s="30"/>
      <c r="B150" s="30"/>
      <c r="C150" s="43">
        <v>635004</v>
      </c>
      <c r="D150" s="30">
        <v>41</v>
      </c>
      <c r="E150" s="109" t="s">
        <v>775</v>
      </c>
      <c r="F150" s="279">
        <v>0</v>
      </c>
      <c r="G150" s="279">
        <v>0</v>
      </c>
      <c r="H150" s="230"/>
      <c r="I150" s="336"/>
      <c r="J150" s="245">
        <v>0</v>
      </c>
    </row>
    <row r="151" spans="1:21" ht="16" customHeight="1" x14ac:dyDescent="0.3">
      <c r="A151" s="30"/>
      <c r="B151" s="30"/>
      <c r="C151" s="43">
        <v>637004</v>
      </c>
      <c r="D151" s="30">
        <v>41</v>
      </c>
      <c r="E151" s="109" t="s">
        <v>1009</v>
      </c>
      <c r="F151" s="279"/>
      <c r="G151" s="279"/>
      <c r="H151" s="230">
        <v>267.60000000000002</v>
      </c>
      <c r="I151" s="336"/>
      <c r="J151" s="245">
        <v>268</v>
      </c>
    </row>
    <row r="152" spans="1:21" ht="16" customHeight="1" x14ac:dyDescent="0.3">
      <c r="A152" s="30"/>
      <c r="B152" s="30"/>
      <c r="C152" s="43" t="s">
        <v>581</v>
      </c>
      <c r="D152" s="30">
        <v>41</v>
      </c>
      <c r="E152" s="109" t="s">
        <v>1010</v>
      </c>
      <c r="F152" s="279"/>
      <c r="G152" s="279"/>
      <c r="H152" s="230">
        <v>182.4</v>
      </c>
      <c r="I152" s="336"/>
      <c r="J152" s="245">
        <v>182</v>
      </c>
    </row>
    <row r="153" spans="1:21" ht="16" customHeight="1" x14ac:dyDescent="0.3">
      <c r="A153" s="52" t="s">
        <v>262</v>
      </c>
      <c r="B153" s="30"/>
      <c r="C153" s="43"/>
      <c r="D153" s="30"/>
      <c r="E153" s="371" t="s">
        <v>62</v>
      </c>
      <c r="F153" s="185">
        <f>SUM(F136:F150)</f>
        <v>56323</v>
      </c>
      <c r="G153" s="185">
        <f>SUM(G136:G152)</f>
        <v>56323</v>
      </c>
      <c r="H153" s="349">
        <f>SUM(H136:H152)</f>
        <v>40268.229999999996</v>
      </c>
      <c r="I153" s="452">
        <f t="shared" si="2"/>
        <v>71.495179589155399</v>
      </c>
      <c r="J153" s="246">
        <f>SUM(J136:J152)</f>
        <v>56953</v>
      </c>
      <c r="K153" s="28"/>
      <c r="L153" s="28">
        <f>SUM(H153)</f>
        <v>40268.229999999996</v>
      </c>
      <c r="M153" s="28">
        <f>SUM(I153)</f>
        <v>71.495179589155399</v>
      </c>
      <c r="N153" s="28">
        <f>SUM(J153)</f>
        <v>56953</v>
      </c>
      <c r="O153" s="28" t="e">
        <f>SUM(#REF!)</f>
        <v>#REF!</v>
      </c>
      <c r="P153" s="28" t="e">
        <f>SUM(#REF!)</f>
        <v>#REF!</v>
      </c>
      <c r="Q153" s="4"/>
      <c r="R153" s="4"/>
      <c r="S153" s="4"/>
      <c r="T153" s="4"/>
      <c r="U153" s="4"/>
    </row>
    <row r="154" spans="1:21" s="5" customFormat="1" ht="16" customHeight="1" x14ac:dyDescent="0.3">
      <c r="A154" s="45" t="s">
        <v>384</v>
      </c>
      <c r="B154" s="49" t="s">
        <v>394</v>
      </c>
      <c r="C154" s="59"/>
      <c r="D154" s="45"/>
      <c r="E154" s="45"/>
      <c r="F154" s="284"/>
      <c r="G154" s="284"/>
      <c r="H154" s="264"/>
      <c r="I154" s="336"/>
      <c r="J154" s="247"/>
    </row>
    <row r="155" spans="1:21" ht="16" customHeight="1" x14ac:dyDescent="0.3">
      <c r="A155" s="52" t="s">
        <v>264</v>
      </c>
      <c r="B155" s="32" t="s">
        <v>89</v>
      </c>
      <c r="C155" s="43"/>
      <c r="D155" s="32"/>
      <c r="E155" s="32" t="s">
        <v>90</v>
      </c>
      <c r="F155" s="279"/>
      <c r="G155" s="279"/>
      <c r="H155" s="230"/>
      <c r="I155" s="336"/>
      <c r="J155" s="245"/>
    </row>
    <row r="156" spans="1:21" ht="16" customHeight="1" x14ac:dyDescent="0.25">
      <c r="A156" s="30"/>
      <c r="B156" s="30"/>
      <c r="C156" s="204">
        <v>632001</v>
      </c>
      <c r="D156" s="30">
        <v>41</v>
      </c>
      <c r="E156" s="30" t="s">
        <v>316</v>
      </c>
      <c r="F156" s="279">
        <v>880</v>
      </c>
      <c r="G156" s="279">
        <v>880</v>
      </c>
      <c r="H156" s="230"/>
      <c r="I156" s="336">
        <f t="shared" si="2"/>
        <v>0</v>
      </c>
      <c r="J156" s="245">
        <v>880</v>
      </c>
    </row>
    <row r="157" spans="1:21" ht="16" customHeight="1" x14ac:dyDescent="0.25">
      <c r="A157" s="30"/>
      <c r="B157" s="30"/>
      <c r="C157" s="204">
        <v>632002</v>
      </c>
      <c r="D157" s="30">
        <v>41</v>
      </c>
      <c r="E157" s="30" t="s">
        <v>91</v>
      </c>
      <c r="F157" s="279">
        <v>500</v>
      </c>
      <c r="G157" s="279">
        <v>500</v>
      </c>
      <c r="H157" s="230">
        <v>271.19</v>
      </c>
      <c r="I157" s="336">
        <f t="shared" si="2"/>
        <v>54.238</v>
      </c>
      <c r="J157" s="245">
        <v>500</v>
      </c>
    </row>
    <row r="158" spans="1:21" ht="16" customHeight="1" x14ac:dyDescent="0.25">
      <c r="A158" s="30"/>
      <c r="B158" s="30"/>
      <c r="C158" s="204">
        <v>633006</v>
      </c>
      <c r="D158" s="30">
        <v>41</v>
      </c>
      <c r="E158" s="30" t="s">
        <v>93</v>
      </c>
      <c r="F158" s="279">
        <v>800</v>
      </c>
      <c r="G158" s="279">
        <v>800</v>
      </c>
      <c r="H158" s="230">
        <v>163.9</v>
      </c>
      <c r="I158" s="336">
        <f t="shared" si="2"/>
        <v>20.487500000000001</v>
      </c>
      <c r="J158" s="245">
        <v>800</v>
      </c>
    </row>
    <row r="159" spans="1:21" ht="16" customHeight="1" x14ac:dyDescent="0.25">
      <c r="A159" s="30"/>
      <c r="B159" s="30"/>
      <c r="C159" s="204" t="s">
        <v>39</v>
      </c>
      <c r="D159" s="30">
        <v>41</v>
      </c>
      <c r="E159" s="30" t="s">
        <v>94</v>
      </c>
      <c r="F159" s="279">
        <v>700</v>
      </c>
      <c r="G159" s="279">
        <v>700</v>
      </c>
      <c r="H159" s="230">
        <v>934.08</v>
      </c>
      <c r="I159" s="336">
        <f t="shared" si="2"/>
        <v>133.44</v>
      </c>
      <c r="J159" s="245">
        <v>934</v>
      </c>
    </row>
    <row r="160" spans="1:21" ht="16" customHeight="1" x14ac:dyDescent="0.25">
      <c r="A160" s="30"/>
      <c r="B160" s="30"/>
      <c r="C160" s="204" t="s">
        <v>39</v>
      </c>
      <c r="D160" s="30">
        <v>41.110999999999997</v>
      </c>
      <c r="E160" s="109" t="s">
        <v>655</v>
      </c>
      <c r="F160" s="279">
        <v>2600</v>
      </c>
      <c r="G160" s="279">
        <v>2600</v>
      </c>
      <c r="H160" s="230">
        <v>3216.93</v>
      </c>
      <c r="I160" s="336">
        <f t="shared" si="2"/>
        <v>123.72807692307693</v>
      </c>
      <c r="J160" s="245">
        <v>3217</v>
      </c>
    </row>
    <row r="161" spans="1:10" ht="16" customHeight="1" x14ac:dyDescent="0.25">
      <c r="A161" s="30"/>
      <c r="B161" s="30"/>
      <c r="C161" s="204" t="s">
        <v>40</v>
      </c>
      <c r="D161" s="30">
        <v>41.110999999999997</v>
      </c>
      <c r="E161" s="109" t="s">
        <v>721</v>
      </c>
      <c r="F161" s="279">
        <v>1000</v>
      </c>
      <c r="G161" s="279">
        <v>1000</v>
      </c>
      <c r="H161" s="230">
        <v>3163.9</v>
      </c>
      <c r="I161" s="336">
        <f t="shared" si="2"/>
        <v>316.39</v>
      </c>
      <c r="J161" s="245">
        <v>3164</v>
      </c>
    </row>
    <row r="162" spans="1:10" ht="16" customHeight="1" x14ac:dyDescent="0.25">
      <c r="A162" s="30"/>
      <c r="B162" s="30"/>
      <c r="C162" s="204">
        <v>631003</v>
      </c>
      <c r="D162" s="30">
        <v>41</v>
      </c>
      <c r="E162" s="109" t="s">
        <v>722</v>
      </c>
      <c r="F162" s="279">
        <v>0</v>
      </c>
      <c r="G162" s="279">
        <v>0</v>
      </c>
      <c r="H162" s="230"/>
      <c r="I162" s="336"/>
      <c r="J162" s="245">
        <v>0</v>
      </c>
    </row>
    <row r="163" spans="1:10" ht="16" customHeight="1" x14ac:dyDescent="0.25">
      <c r="A163" s="30"/>
      <c r="B163" s="40"/>
      <c r="C163" s="204">
        <v>634001</v>
      </c>
      <c r="D163" s="30">
        <v>41</v>
      </c>
      <c r="E163" s="30" t="s">
        <v>95</v>
      </c>
      <c r="F163" s="279">
        <v>1000</v>
      </c>
      <c r="G163" s="279">
        <v>1000</v>
      </c>
      <c r="H163" s="230">
        <v>440.17</v>
      </c>
      <c r="I163" s="336">
        <f t="shared" si="2"/>
        <v>44.017000000000003</v>
      </c>
      <c r="J163" s="245">
        <v>1000</v>
      </c>
    </row>
    <row r="164" spans="1:10" ht="16" customHeight="1" x14ac:dyDescent="0.25">
      <c r="A164" s="30"/>
      <c r="B164" s="40"/>
      <c r="C164" s="204" t="s">
        <v>47</v>
      </c>
      <c r="D164" s="30">
        <v>41</v>
      </c>
      <c r="E164" s="30" t="s">
        <v>96</v>
      </c>
      <c r="F164" s="279">
        <v>300</v>
      </c>
      <c r="G164" s="279">
        <v>300</v>
      </c>
      <c r="H164" s="230">
        <v>380.46</v>
      </c>
      <c r="I164" s="336">
        <f t="shared" si="2"/>
        <v>126.82</v>
      </c>
      <c r="J164" s="245">
        <v>380</v>
      </c>
    </row>
    <row r="165" spans="1:10" ht="16" customHeight="1" x14ac:dyDescent="0.25">
      <c r="A165" s="30"/>
      <c r="B165" s="40"/>
      <c r="C165" s="204">
        <v>634002</v>
      </c>
      <c r="D165" s="30">
        <v>41</v>
      </c>
      <c r="E165" s="30" t="s">
        <v>97</v>
      </c>
      <c r="F165" s="279">
        <v>1000</v>
      </c>
      <c r="G165" s="279">
        <v>1000</v>
      </c>
      <c r="H165" s="230">
        <v>490.81</v>
      </c>
      <c r="I165" s="336">
        <f t="shared" si="2"/>
        <v>49.081000000000003</v>
      </c>
      <c r="J165" s="245">
        <v>500</v>
      </c>
    </row>
    <row r="166" spans="1:10" ht="16" customHeight="1" x14ac:dyDescent="0.25">
      <c r="A166" s="30"/>
      <c r="B166" s="40"/>
      <c r="C166" s="204" t="s">
        <v>98</v>
      </c>
      <c r="D166" s="30">
        <v>41</v>
      </c>
      <c r="E166" s="30" t="s">
        <v>99</v>
      </c>
      <c r="F166" s="279">
        <v>220</v>
      </c>
      <c r="G166" s="279">
        <v>220</v>
      </c>
      <c r="H166" s="230">
        <v>853.14</v>
      </c>
      <c r="I166" s="336">
        <f t="shared" si="2"/>
        <v>387.79090909090905</v>
      </c>
      <c r="J166" s="245">
        <v>853</v>
      </c>
    </row>
    <row r="167" spans="1:10" ht="16" customHeight="1" x14ac:dyDescent="0.25">
      <c r="A167" s="30"/>
      <c r="B167" s="40"/>
      <c r="C167" s="204">
        <v>634003</v>
      </c>
      <c r="D167" s="30">
        <v>41</v>
      </c>
      <c r="E167" s="30" t="s">
        <v>100</v>
      </c>
      <c r="F167" s="279">
        <v>750</v>
      </c>
      <c r="G167" s="279">
        <v>750</v>
      </c>
      <c r="H167" s="230">
        <v>272.83</v>
      </c>
      <c r="I167" s="336">
        <f t="shared" si="2"/>
        <v>36.377333333333333</v>
      </c>
      <c r="J167" s="245">
        <v>750</v>
      </c>
    </row>
    <row r="168" spans="1:10" ht="16" customHeight="1" x14ac:dyDescent="0.25">
      <c r="A168" s="30"/>
      <c r="B168" s="40"/>
      <c r="C168" s="204">
        <v>636002</v>
      </c>
      <c r="D168" s="30">
        <v>41</v>
      </c>
      <c r="E168" s="109" t="s">
        <v>724</v>
      </c>
      <c r="F168" s="279">
        <v>0</v>
      </c>
      <c r="G168" s="279">
        <v>0</v>
      </c>
      <c r="H168" s="230">
        <v>78</v>
      </c>
      <c r="I168" s="336"/>
      <c r="J168" s="245">
        <v>78</v>
      </c>
    </row>
    <row r="169" spans="1:10" ht="16" customHeight="1" x14ac:dyDescent="0.25">
      <c r="A169" s="30"/>
      <c r="B169" s="40"/>
      <c r="C169" s="204" t="s">
        <v>48</v>
      </c>
      <c r="D169" s="30">
        <v>41</v>
      </c>
      <c r="E169" s="30" t="s">
        <v>101</v>
      </c>
      <c r="F169" s="279">
        <v>390</v>
      </c>
      <c r="G169" s="279">
        <v>390</v>
      </c>
      <c r="H169" s="230">
        <v>22.44</v>
      </c>
      <c r="I169" s="336">
        <f t="shared" si="2"/>
        <v>5.7538461538461538</v>
      </c>
      <c r="J169" s="245">
        <v>390</v>
      </c>
    </row>
    <row r="170" spans="1:10" ht="16" customHeight="1" x14ac:dyDescent="0.25">
      <c r="A170" s="30"/>
      <c r="B170" s="40"/>
      <c r="C170" s="204">
        <v>637023</v>
      </c>
      <c r="D170" s="30">
        <v>41</v>
      </c>
      <c r="E170" s="30" t="s">
        <v>542</v>
      </c>
      <c r="F170" s="279">
        <v>135</v>
      </c>
      <c r="G170" s="279">
        <v>135</v>
      </c>
      <c r="H170" s="230">
        <v>151.4</v>
      </c>
      <c r="I170" s="336">
        <f t="shared" si="2"/>
        <v>112.14814814814815</v>
      </c>
      <c r="J170" s="245">
        <v>151</v>
      </c>
    </row>
    <row r="171" spans="1:10" ht="16" customHeight="1" x14ac:dyDescent="0.25">
      <c r="A171" s="30"/>
      <c r="B171" s="30"/>
      <c r="C171" s="204" t="s">
        <v>102</v>
      </c>
      <c r="D171" s="30">
        <v>41</v>
      </c>
      <c r="E171" s="30" t="s">
        <v>103</v>
      </c>
      <c r="F171" s="279">
        <v>99</v>
      </c>
      <c r="G171" s="279">
        <v>99</v>
      </c>
      <c r="H171" s="230">
        <v>81</v>
      </c>
      <c r="I171" s="336">
        <f t="shared" si="2"/>
        <v>81.818181818181827</v>
      </c>
      <c r="J171" s="245">
        <v>99</v>
      </c>
    </row>
    <row r="172" spans="1:10" ht="16" customHeight="1" x14ac:dyDescent="0.3">
      <c r="A172" s="33"/>
      <c r="B172" s="30"/>
      <c r="C172" s="43">
        <v>637004</v>
      </c>
      <c r="D172" s="30">
        <v>41</v>
      </c>
      <c r="E172" s="109" t="s">
        <v>654</v>
      </c>
      <c r="F172" s="279">
        <v>0</v>
      </c>
      <c r="G172" s="279">
        <v>0</v>
      </c>
      <c r="H172" s="230">
        <v>350</v>
      </c>
      <c r="I172" s="336"/>
      <c r="J172" s="245">
        <v>350</v>
      </c>
    </row>
    <row r="173" spans="1:10" ht="16" customHeight="1" x14ac:dyDescent="0.3">
      <c r="A173" s="33"/>
      <c r="B173" s="30"/>
      <c r="C173" s="149">
        <v>637005</v>
      </c>
      <c r="D173" s="112">
        <v>41</v>
      </c>
      <c r="E173" s="112" t="s">
        <v>671</v>
      </c>
      <c r="F173" s="279">
        <v>0</v>
      </c>
      <c r="G173" s="279">
        <v>0</v>
      </c>
      <c r="H173" s="230"/>
      <c r="I173" s="336"/>
      <c r="J173" s="245">
        <v>0</v>
      </c>
    </row>
    <row r="174" spans="1:10" ht="16" customHeight="1" x14ac:dyDescent="0.3">
      <c r="A174" s="33"/>
      <c r="B174" s="30"/>
      <c r="C174" s="149">
        <v>637012</v>
      </c>
      <c r="D174" s="112">
        <v>41</v>
      </c>
      <c r="E174" s="112" t="s">
        <v>1012</v>
      </c>
      <c r="F174" s="279"/>
      <c r="G174" s="279"/>
      <c r="H174" s="230">
        <v>216.36</v>
      </c>
      <c r="I174" s="336"/>
      <c r="J174" s="245">
        <v>216</v>
      </c>
    </row>
    <row r="175" spans="1:10" ht="16" customHeight="1" x14ac:dyDescent="0.25">
      <c r="A175" s="33"/>
      <c r="B175" s="30"/>
      <c r="C175" s="204">
        <v>633007</v>
      </c>
      <c r="D175" s="112">
        <v>41</v>
      </c>
      <c r="E175" s="112" t="s">
        <v>723</v>
      </c>
      <c r="F175" s="280">
        <v>0</v>
      </c>
      <c r="G175" s="280">
        <v>0</v>
      </c>
      <c r="H175" s="230"/>
      <c r="I175" s="336"/>
      <c r="J175" s="245">
        <v>0</v>
      </c>
    </row>
    <row r="176" spans="1:10" ht="16" customHeight="1" x14ac:dyDescent="0.25">
      <c r="A176" s="33"/>
      <c r="B176" s="30"/>
      <c r="C176" s="204">
        <v>637011</v>
      </c>
      <c r="D176" s="112">
        <v>41</v>
      </c>
      <c r="E176" s="112" t="s">
        <v>1011</v>
      </c>
      <c r="F176" s="280">
        <v>0</v>
      </c>
      <c r="G176" s="280">
        <v>0</v>
      </c>
      <c r="H176" s="230">
        <v>192</v>
      </c>
      <c r="I176" s="336"/>
      <c r="J176" s="245">
        <v>192</v>
      </c>
    </row>
    <row r="177" spans="1:21" ht="16" customHeight="1" x14ac:dyDescent="0.25">
      <c r="A177" s="33"/>
      <c r="B177" s="30"/>
      <c r="C177" s="204">
        <v>637006</v>
      </c>
      <c r="D177" s="112">
        <v>41</v>
      </c>
      <c r="E177" s="112" t="s">
        <v>725</v>
      </c>
      <c r="F177" s="280">
        <v>0</v>
      </c>
      <c r="G177" s="280">
        <v>0</v>
      </c>
      <c r="H177" s="230"/>
      <c r="I177" s="336"/>
      <c r="J177" s="245">
        <v>0</v>
      </c>
    </row>
    <row r="178" spans="1:21" ht="16" customHeight="1" x14ac:dyDescent="0.25">
      <c r="A178" s="33"/>
      <c r="B178" s="30"/>
      <c r="C178" s="204">
        <v>637001</v>
      </c>
      <c r="D178" s="112">
        <v>41</v>
      </c>
      <c r="E178" s="112" t="s">
        <v>776</v>
      </c>
      <c r="F178" s="280">
        <v>0</v>
      </c>
      <c r="G178" s="280">
        <v>0</v>
      </c>
      <c r="H178" s="230"/>
      <c r="I178" s="336"/>
      <c r="J178" s="245">
        <v>0</v>
      </c>
    </row>
    <row r="179" spans="1:21" ht="16" customHeight="1" x14ac:dyDescent="0.25">
      <c r="A179" s="33"/>
      <c r="B179" s="30"/>
      <c r="C179" s="204">
        <v>637004</v>
      </c>
      <c r="D179" s="109">
        <v>41</v>
      </c>
      <c r="E179" s="109" t="s">
        <v>801</v>
      </c>
      <c r="F179" s="280"/>
      <c r="G179" s="280"/>
      <c r="H179" s="230">
        <v>134</v>
      </c>
      <c r="I179" s="336"/>
      <c r="J179" s="245">
        <v>134</v>
      </c>
    </row>
    <row r="180" spans="1:21" ht="16" customHeight="1" x14ac:dyDescent="0.3">
      <c r="A180" s="55" t="s">
        <v>264</v>
      </c>
      <c r="B180" s="30"/>
      <c r="C180" s="43"/>
      <c r="D180" s="30"/>
      <c r="E180" s="371" t="s">
        <v>85</v>
      </c>
      <c r="F180" s="185">
        <f>SUM(F156:F179)</f>
        <v>10374</v>
      </c>
      <c r="G180" s="185">
        <f>SUM(G156:G179)</f>
        <v>10374</v>
      </c>
      <c r="H180" s="349">
        <f>SUM(H156:H179)</f>
        <v>11412.609999999999</v>
      </c>
      <c r="I180" s="452">
        <f t="shared" si="2"/>
        <v>110.01166377482166</v>
      </c>
      <c r="J180" s="310">
        <f>SUM(J156:J179)</f>
        <v>14588</v>
      </c>
      <c r="K180" s="28"/>
      <c r="L180" s="28">
        <f>SUM(H180)</f>
        <v>11412.609999999999</v>
      </c>
      <c r="M180" s="28">
        <f>SUM(I180)</f>
        <v>110.01166377482166</v>
      </c>
      <c r="N180" s="28">
        <f>SUM(J180)</f>
        <v>14588</v>
      </c>
      <c r="O180" s="28" t="e">
        <f>SUM(#REF!)</f>
        <v>#REF!</v>
      </c>
      <c r="P180" s="28" t="e">
        <f>SUM(#REF!)</f>
        <v>#REF!</v>
      </c>
      <c r="Q180" s="4"/>
      <c r="R180" s="4"/>
      <c r="S180" s="4"/>
      <c r="T180" s="4"/>
      <c r="U180" s="4"/>
    </row>
    <row r="181" spans="1:21" s="7" customFormat="1" ht="16" customHeight="1" x14ac:dyDescent="0.35">
      <c r="A181" s="39" t="s">
        <v>351</v>
      </c>
      <c r="B181" s="39"/>
      <c r="C181" s="59"/>
      <c r="D181" s="39"/>
      <c r="E181" s="39"/>
      <c r="F181" s="284"/>
      <c r="G181" s="284"/>
      <c r="H181" s="264"/>
      <c r="I181" s="336"/>
      <c r="J181" s="247"/>
    </row>
    <row r="182" spans="1:21" ht="15.75" customHeight="1" x14ac:dyDescent="0.3">
      <c r="A182" s="45"/>
      <c r="B182" s="39" t="s">
        <v>104</v>
      </c>
      <c r="C182" s="59"/>
      <c r="D182" s="39"/>
      <c r="E182" s="39" t="s">
        <v>105</v>
      </c>
      <c r="F182" s="284"/>
      <c r="G182" s="284"/>
      <c r="H182" s="264"/>
      <c r="I182" s="336"/>
      <c r="J182" s="247"/>
    </row>
    <row r="183" spans="1:21" ht="15.75" customHeight="1" x14ac:dyDescent="0.3">
      <c r="A183" s="52"/>
      <c r="B183" s="30"/>
      <c r="C183" s="43">
        <v>637027</v>
      </c>
      <c r="D183" s="30">
        <v>41</v>
      </c>
      <c r="E183" s="109" t="s">
        <v>661</v>
      </c>
      <c r="F183" s="279">
        <v>8000</v>
      </c>
      <c r="G183" s="279">
        <v>8000</v>
      </c>
      <c r="H183" s="230">
        <v>5407.72</v>
      </c>
      <c r="I183" s="336">
        <f t="shared" si="2"/>
        <v>67.596500000000006</v>
      </c>
      <c r="J183" s="245">
        <v>8000</v>
      </c>
    </row>
    <row r="184" spans="1:21" ht="15.75" customHeight="1" x14ac:dyDescent="0.3">
      <c r="A184" s="52"/>
      <c r="B184" s="30"/>
      <c r="C184" s="43">
        <v>625007</v>
      </c>
      <c r="D184" s="30">
        <v>41</v>
      </c>
      <c r="E184" s="30" t="s">
        <v>291</v>
      </c>
      <c r="F184" s="279">
        <v>2500</v>
      </c>
      <c r="G184" s="279">
        <v>2500</v>
      </c>
      <c r="H184" s="230">
        <v>1694.26</v>
      </c>
      <c r="I184" s="336">
        <f t="shared" si="2"/>
        <v>67.770399999999995</v>
      </c>
      <c r="J184" s="245">
        <v>2500</v>
      </c>
    </row>
    <row r="185" spans="1:21" ht="15.75" customHeight="1" x14ac:dyDescent="0.3">
      <c r="A185" s="52"/>
      <c r="B185" s="40"/>
      <c r="C185" s="43">
        <v>633006</v>
      </c>
      <c r="D185" s="30">
        <v>41</v>
      </c>
      <c r="E185" s="109" t="s">
        <v>755</v>
      </c>
      <c r="F185" s="279">
        <v>1250</v>
      </c>
      <c r="G185" s="279">
        <v>1250</v>
      </c>
      <c r="H185" s="230">
        <v>604.20000000000005</v>
      </c>
      <c r="I185" s="336">
        <f t="shared" si="2"/>
        <v>48.335999999999999</v>
      </c>
      <c r="J185" s="245">
        <v>10389</v>
      </c>
    </row>
    <row r="186" spans="1:21" ht="15.75" customHeight="1" x14ac:dyDescent="0.3">
      <c r="A186" s="30"/>
      <c r="B186" s="40"/>
      <c r="C186" s="43">
        <v>637005</v>
      </c>
      <c r="D186" s="30">
        <v>41</v>
      </c>
      <c r="E186" s="30" t="s">
        <v>462</v>
      </c>
      <c r="F186" s="279">
        <v>1200</v>
      </c>
      <c r="G186" s="279">
        <v>1200</v>
      </c>
      <c r="H186" s="230">
        <v>350</v>
      </c>
      <c r="I186" s="336">
        <f t="shared" si="2"/>
        <v>29.166666666666668</v>
      </c>
      <c r="J186" s="245">
        <v>1200</v>
      </c>
    </row>
    <row r="187" spans="1:21" ht="15.75" customHeight="1" x14ac:dyDescent="0.3">
      <c r="A187" s="31"/>
      <c r="B187" s="40"/>
      <c r="C187" s="43" t="s">
        <v>310</v>
      </c>
      <c r="D187" s="110">
        <v>41</v>
      </c>
      <c r="E187" s="110" t="s">
        <v>802</v>
      </c>
      <c r="F187" s="279">
        <v>400</v>
      </c>
      <c r="G187" s="279">
        <v>400</v>
      </c>
      <c r="H187" s="230">
        <v>400</v>
      </c>
      <c r="I187" s="336">
        <f t="shared" si="2"/>
        <v>100</v>
      </c>
      <c r="J187" s="245">
        <v>400</v>
      </c>
    </row>
    <row r="188" spans="1:21" ht="15.75" customHeight="1" x14ac:dyDescent="0.3">
      <c r="A188" s="31"/>
      <c r="B188" s="40"/>
      <c r="C188" s="149">
        <v>637006</v>
      </c>
      <c r="D188" s="113">
        <v>41</v>
      </c>
      <c r="E188" s="113" t="s">
        <v>626</v>
      </c>
      <c r="F188" s="279">
        <v>170</v>
      </c>
      <c r="G188" s="279">
        <v>170</v>
      </c>
      <c r="H188" s="230"/>
      <c r="I188" s="336">
        <f t="shared" si="2"/>
        <v>0</v>
      </c>
      <c r="J188" s="245">
        <v>50</v>
      </c>
    </row>
    <row r="189" spans="1:21" ht="15.75" customHeight="1" x14ac:dyDescent="0.25">
      <c r="A189" s="31"/>
      <c r="B189" s="40"/>
      <c r="C189" s="209">
        <v>637015</v>
      </c>
      <c r="D189" s="113">
        <v>41</v>
      </c>
      <c r="E189" s="132" t="s">
        <v>777</v>
      </c>
      <c r="F189" s="279">
        <v>16</v>
      </c>
      <c r="G189" s="279">
        <v>16</v>
      </c>
      <c r="H189" s="230"/>
      <c r="I189" s="336">
        <f t="shared" si="2"/>
        <v>0</v>
      </c>
      <c r="J189" s="245">
        <v>0</v>
      </c>
    </row>
    <row r="190" spans="1:21" ht="15.75" customHeight="1" x14ac:dyDescent="0.3">
      <c r="A190" s="31"/>
      <c r="B190" s="196" t="s">
        <v>688</v>
      </c>
      <c r="C190" s="209">
        <v>637005</v>
      </c>
      <c r="D190" s="113">
        <v>41</v>
      </c>
      <c r="E190" s="132" t="s">
        <v>1054</v>
      </c>
      <c r="F190" s="279">
        <v>0</v>
      </c>
      <c r="G190" s="279">
        <v>0</v>
      </c>
      <c r="H190" s="230">
        <v>7200</v>
      </c>
      <c r="I190" s="336"/>
      <c r="J190" s="245">
        <v>7200</v>
      </c>
    </row>
    <row r="191" spans="1:21" ht="15.75" customHeight="1" x14ac:dyDescent="0.3">
      <c r="A191" s="31"/>
      <c r="C191" s="149">
        <v>637027.62100000004</v>
      </c>
      <c r="D191" s="232" t="s">
        <v>1176</v>
      </c>
      <c r="E191" s="132" t="s">
        <v>1041</v>
      </c>
      <c r="F191" s="279">
        <v>0</v>
      </c>
      <c r="G191" s="279">
        <v>0</v>
      </c>
      <c r="H191" s="230">
        <v>1378.04</v>
      </c>
      <c r="I191" s="336"/>
      <c r="J191" s="245">
        <v>8585</v>
      </c>
    </row>
    <row r="192" spans="1:21" ht="15.75" customHeight="1" x14ac:dyDescent="0.3">
      <c r="A192" s="31"/>
      <c r="B192" s="197"/>
      <c r="C192" s="149">
        <v>637027.62100000004</v>
      </c>
      <c r="D192" s="113">
        <v>41</v>
      </c>
      <c r="E192" s="132" t="s">
        <v>1043</v>
      </c>
      <c r="F192" s="279">
        <v>0</v>
      </c>
      <c r="G192" s="279">
        <v>0</v>
      </c>
      <c r="H192" s="230">
        <v>134.94999999999999</v>
      </c>
      <c r="I192" s="336"/>
      <c r="J192" s="245">
        <v>134</v>
      </c>
    </row>
    <row r="193" spans="1:21" ht="15.75" customHeight="1" x14ac:dyDescent="0.3">
      <c r="A193" s="31"/>
      <c r="B193" s="197"/>
      <c r="C193" s="149" t="s">
        <v>1044</v>
      </c>
      <c r="D193" s="232" t="s">
        <v>1176</v>
      </c>
      <c r="E193" s="132" t="s">
        <v>1059</v>
      </c>
      <c r="F193" s="279"/>
      <c r="G193" s="279"/>
      <c r="H193" s="230">
        <v>791.6</v>
      </c>
      <c r="I193" s="336"/>
      <c r="J193" s="245">
        <v>792</v>
      </c>
    </row>
    <row r="194" spans="1:21" ht="15.75" customHeight="1" x14ac:dyDescent="0.3">
      <c r="A194" s="31"/>
      <c r="B194" s="197"/>
      <c r="C194" s="149" t="s">
        <v>1046</v>
      </c>
      <c r="D194" s="232" t="s">
        <v>1176</v>
      </c>
      <c r="E194" s="132" t="s">
        <v>1047</v>
      </c>
      <c r="F194" s="279"/>
      <c r="G194" s="279"/>
      <c r="H194" s="230">
        <v>78</v>
      </c>
      <c r="I194" s="336"/>
      <c r="J194" s="245">
        <v>78</v>
      </c>
    </row>
    <row r="195" spans="1:21" ht="15.75" customHeight="1" x14ac:dyDescent="0.3">
      <c r="A195" s="31"/>
      <c r="B195" s="197"/>
      <c r="C195" s="149" t="s">
        <v>1048</v>
      </c>
      <c r="D195" s="232" t="s">
        <v>1176</v>
      </c>
      <c r="E195" s="132" t="s">
        <v>1049</v>
      </c>
      <c r="F195" s="279"/>
      <c r="G195" s="279"/>
      <c r="H195" s="230">
        <v>1100</v>
      </c>
      <c r="I195" s="336"/>
      <c r="J195" s="245">
        <v>1100</v>
      </c>
    </row>
    <row r="196" spans="1:21" ht="15.75" customHeight="1" x14ac:dyDescent="0.3">
      <c r="A196" s="31"/>
      <c r="B196" s="197"/>
      <c r="C196" s="149" t="s">
        <v>643</v>
      </c>
      <c r="D196" s="232" t="s">
        <v>1176</v>
      </c>
      <c r="E196" s="132" t="s">
        <v>1050</v>
      </c>
      <c r="F196" s="279"/>
      <c r="G196" s="279"/>
      <c r="H196" s="230">
        <v>2461.8200000000002</v>
      </c>
      <c r="I196" s="336"/>
      <c r="J196" s="245">
        <v>2462</v>
      </c>
    </row>
    <row r="197" spans="1:21" ht="15.75" customHeight="1" x14ac:dyDescent="0.3">
      <c r="A197" s="31"/>
      <c r="B197" s="197"/>
      <c r="C197" s="149" t="s">
        <v>1051</v>
      </c>
      <c r="D197" s="113">
        <v>41</v>
      </c>
      <c r="E197" s="132" t="s">
        <v>1052</v>
      </c>
      <c r="F197" s="279"/>
      <c r="G197" s="279"/>
      <c r="H197" s="230">
        <v>300</v>
      </c>
      <c r="I197" s="336"/>
      <c r="J197" s="245">
        <v>300</v>
      </c>
    </row>
    <row r="198" spans="1:21" ht="15.75" customHeight="1" x14ac:dyDescent="0.3">
      <c r="A198" s="31"/>
      <c r="B198" s="197"/>
      <c r="C198" s="149" t="s">
        <v>649</v>
      </c>
      <c r="D198" s="113">
        <v>41</v>
      </c>
      <c r="E198" s="132" t="s">
        <v>1057</v>
      </c>
      <c r="F198" s="279"/>
      <c r="G198" s="279"/>
      <c r="H198" s="230">
        <v>800</v>
      </c>
      <c r="I198" s="336"/>
      <c r="J198" s="245">
        <v>800</v>
      </c>
    </row>
    <row r="199" spans="1:21" ht="15.75" customHeight="1" x14ac:dyDescent="0.3">
      <c r="A199" s="31"/>
      <c r="B199" s="197"/>
      <c r="C199" s="149">
        <v>637007</v>
      </c>
      <c r="D199" s="113">
        <v>41</v>
      </c>
      <c r="E199" s="132" t="s">
        <v>1058</v>
      </c>
      <c r="F199" s="279"/>
      <c r="G199" s="279"/>
      <c r="H199" s="230">
        <v>450</v>
      </c>
      <c r="I199" s="336"/>
      <c r="J199" s="245">
        <v>450</v>
      </c>
    </row>
    <row r="200" spans="1:21" ht="15.75" customHeight="1" x14ac:dyDescent="0.3">
      <c r="A200" s="31"/>
      <c r="B200" s="197"/>
      <c r="C200" s="149" t="s">
        <v>743</v>
      </c>
      <c r="D200" s="113">
        <v>41</v>
      </c>
      <c r="E200" s="132" t="s">
        <v>1053</v>
      </c>
      <c r="F200" s="279"/>
      <c r="G200" s="279"/>
      <c r="H200" s="230">
        <v>2028</v>
      </c>
      <c r="I200" s="336"/>
      <c r="J200" s="245">
        <v>2028</v>
      </c>
    </row>
    <row r="201" spans="1:21" ht="15.75" customHeight="1" x14ac:dyDescent="0.3">
      <c r="A201" s="31"/>
      <c r="B201" s="197"/>
      <c r="C201" s="149" t="s">
        <v>1055</v>
      </c>
      <c r="D201" s="113">
        <v>41</v>
      </c>
      <c r="E201" s="132" t="s">
        <v>1056</v>
      </c>
      <c r="F201" s="279"/>
      <c r="G201" s="279"/>
      <c r="H201" s="230">
        <v>112.99</v>
      </c>
      <c r="I201" s="336"/>
      <c r="J201" s="245">
        <v>113</v>
      </c>
    </row>
    <row r="202" spans="1:21" ht="15.75" customHeight="1" x14ac:dyDescent="0.3">
      <c r="A202" s="31"/>
      <c r="B202" s="197"/>
      <c r="C202" s="149" t="s">
        <v>888</v>
      </c>
      <c r="D202" s="113">
        <v>41</v>
      </c>
      <c r="E202" s="132" t="s">
        <v>889</v>
      </c>
      <c r="F202" s="279"/>
      <c r="G202" s="279">
        <v>3000</v>
      </c>
      <c r="H202" s="230"/>
      <c r="I202" s="336">
        <f t="shared" si="2"/>
        <v>0</v>
      </c>
      <c r="J202" s="245">
        <v>3000</v>
      </c>
    </row>
    <row r="203" spans="1:21" ht="15.75" customHeight="1" x14ac:dyDescent="0.3">
      <c r="A203" s="31"/>
      <c r="B203" s="197"/>
      <c r="C203" s="149" t="s">
        <v>312</v>
      </c>
      <c r="D203" s="113">
        <v>41</v>
      </c>
      <c r="E203" s="132" t="s">
        <v>890</v>
      </c>
      <c r="F203" s="279"/>
      <c r="G203" s="279">
        <v>4000</v>
      </c>
      <c r="H203" s="230"/>
      <c r="I203" s="336">
        <f t="shared" si="2"/>
        <v>0</v>
      </c>
      <c r="J203" s="245">
        <v>0</v>
      </c>
    </row>
    <row r="204" spans="1:21" ht="15.75" customHeight="1" x14ac:dyDescent="0.3">
      <c r="A204" s="31"/>
      <c r="B204" s="197"/>
      <c r="C204" s="149" t="s">
        <v>648</v>
      </c>
      <c r="D204" s="113">
        <v>41</v>
      </c>
      <c r="E204" s="132" t="s">
        <v>1175</v>
      </c>
      <c r="F204" s="279"/>
      <c r="G204" s="279">
        <v>3000</v>
      </c>
      <c r="H204" s="230">
        <v>5340.08</v>
      </c>
      <c r="I204" s="336">
        <f t="shared" si="2"/>
        <v>178.00266666666667</v>
      </c>
      <c r="J204" s="245">
        <v>5340</v>
      </c>
    </row>
    <row r="205" spans="1:21" ht="15.75" customHeight="1" x14ac:dyDescent="0.3">
      <c r="A205" s="31"/>
      <c r="B205" s="197"/>
      <c r="C205" s="149">
        <v>642009</v>
      </c>
      <c r="D205" s="232" t="s">
        <v>1176</v>
      </c>
      <c r="E205" s="162" t="s">
        <v>1177</v>
      </c>
      <c r="F205" s="279"/>
      <c r="G205" s="279"/>
      <c r="H205" s="230">
        <v>70000</v>
      </c>
      <c r="I205" s="336"/>
      <c r="J205" s="245">
        <v>70000</v>
      </c>
    </row>
    <row r="206" spans="1:21" ht="15.75" customHeight="1" x14ac:dyDescent="0.3">
      <c r="A206" s="94">
        <v>11</v>
      </c>
      <c r="B206" s="40"/>
      <c r="C206" s="43" t="s">
        <v>107</v>
      </c>
      <c r="D206" s="31"/>
      <c r="E206" s="372" t="s">
        <v>62</v>
      </c>
      <c r="F206" s="185">
        <f>SUM(F183:F192)</f>
        <v>13536</v>
      </c>
      <c r="G206" s="185">
        <f>SUM(G183:G205)</f>
        <v>23536</v>
      </c>
      <c r="H206" s="349">
        <f>SUM(H183:H205)</f>
        <v>100631.66</v>
      </c>
      <c r="I206" s="452">
        <f t="shared" ref="I206:I268" si="3">(H206/G206)*100</f>
        <v>427.56483684568326</v>
      </c>
      <c r="J206" s="310">
        <f>SUM(J183:J205)</f>
        <v>124921</v>
      </c>
      <c r="K206" s="28"/>
      <c r="L206" s="28">
        <f>SUM(H206)</f>
        <v>100631.66</v>
      </c>
      <c r="M206" s="28">
        <f>SUM(I206)</f>
        <v>427.56483684568326</v>
      </c>
      <c r="N206" s="28">
        <f>SUM(J206)</f>
        <v>124921</v>
      </c>
      <c r="O206" s="28" t="e">
        <f>SUM(#REF!)</f>
        <v>#REF!</v>
      </c>
      <c r="P206" s="28" t="e">
        <f>SUM(#REF!)</f>
        <v>#REF!</v>
      </c>
      <c r="Q206" s="4"/>
      <c r="R206" s="4"/>
      <c r="S206" s="4"/>
      <c r="T206" s="4"/>
      <c r="U206" s="4"/>
    </row>
    <row r="207" spans="1:21" s="6" customFormat="1" ht="15.75" customHeight="1" x14ac:dyDescent="0.35">
      <c r="A207" s="53" t="s">
        <v>260</v>
      </c>
      <c r="B207" s="56"/>
      <c r="C207" s="208"/>
      <c r="D207" s="57"/>
      <c r="E207" s="57"/>
      <c r="F207" s="285"/>
      <c r="G207" s="285"/>
      <c r="H207" s="265"/>
      <c r="I207" s="336"/>
      <c r="J207" s="248"/>
    </row>
    <row r="208" spans="1:21" s="5" customFormat="1" ht="15.75" customHeight="1" x14ac:dyDescent="0.3">
      <c r="A208" s="47" t="s">
        <v>384</v>
      </c>
      <c r="B208" s="49" t="s">
        <v>395</v>
      </c>
      <c r="C208" s="59"/>
      <c r="D208" s="45"/>
      <c r="E208" s="45"/>
      <c r="F208" s="284"/>
      <c r="G208" s="284"/>
      <c r="H208" s="264"/>
      <c r="I208" s="336"/>
      <c r="J208" s="247"/>
    </row>
    <row r="209" spans="1:10" ht="15.75" customHeight="1" x14ac:dyDescent="0.3">
      <c r="A209" s="55" t="s">
        <v>345</v>
      </c>
      <c r="B209" s="32" t="s">
        <v>108</v>
      </c>
      <c r="C209" s="43"/>
      <c r="D209" s="32"/>
      <c r="E209" s="32" t="s">
        <v>109</v>
      </c>
      <c r="F209" s="279"/>
      <c r="G209" s="279"/>
      <c r="H209" s="230"/>
      <c r="I209" s="336"/>
      <c r="J209" s="245"/>
    </row>
    <row r="210" spans="1:10" ht="15.75" customHeight="1" x14ac:dyDescent="0.3">
      <c r="A210" s="30"/>
      <c r="B210" s="40"/>
      <c r="C210" s="43">
        <v>611</v>
      </c>
      <c r="D210" s="30">
        <v>111</v>
      </c>
      <c r="E210" s="30" t="s">
        <v>110</v>
      </c>
      <c r="F210" s="286">
        <v>4173</v>
      </c>
      <c r="G210" s="286">
        <v>4173</v>
      </c>
      <c r="H210" s="266"/>
      <c r="I210" s="336">
        <f t="shared" si="3"/>
        <v>0</v>
      </c>
      <c r="J210" s="249">
        <v>4173</v>
      </c>
    </row>
    <row r="211" spans="1:10" ht="15.75" customHeight="1" x14ac:dyDescent="0.3">
      <c r="A211" s="30"/>
      <c r="B211" s="40"/>
      <c r="C211" s="43">
        <v>611</v>
      </c>
      <c r="D211" s="30" t="s">
        <v>480</v>
      </c>
      <c r="E211" s="30" t="s">
        <v>111</v>
      </c>
      <c r="F211" s="286">
        <v>6400</v>
      </c>
      <c r="G211" s="286">
        <v>6400</v>
      </c>
      <c r="H211" s="266"/>
      <c r="I211" s="336">
        <f t="shared" si="3"/>
        <v>0</v>
      </c>
      <c r="J211" s="249">
        <v>6400</v>
      </c>
    </row>
    <row r="212" spans="1:10" ht="15.75" customHeight="1" x14ac:dyDescent="0.3">
      <c r="A212" s="30"/>
      <c r="B212" s="40"/>
      <c r="C212" s="43">
        <v>611</v>
      </c>
      <c r="D212" s="30">
        <v>41</v>
      </c>
      <c r="E212" s="30" t="s">
        <v>112</v>
      </c>
      <c r="F212" s="286">
        <v>26127</v>
      </c>
      <c r="G212" s="286">
        <v>26127</v>
      </c>
      <c r="H212" s="266">
        <v>36503</v>
      </c>
      <c r="I212" s="336">
        <f t="shared" si="3"/>
        <v>139.71370612776056</v>
      </c>
      <c r="J212" s="249">
        <v>26127</v>
      </c>
    </row>
    <row r="213" spans="1:10" ht="15.75" customHeight="1" x14ac:dyDescent="0.25">
      <c r="A213" s="30"/>
      <c r="B213" s="40"/>
      <c r="C213" s="204" t="s">
        <v>16</v>
      </c>
      <c r="D213" s="30">
        <v>111</v>
      </c>
      <c r="E213" s="30" t="s">
        <v>113</v>
      </c>
      <c r="F213" s="286">
        <v>495</v>
      </c>
      <c r="G213" s="286">
        <v>495</v>
      </c>
      <c r="H213" s="266">
        <v>13227.83</v>
      </c>
      <c r="I213" s="336">
        <f t="shared" si="3"/>
        <v>2672.2888888888888</v>
      </c>
      <c r="J213" s="249">
        <v>495</v>
      </c>
    </row>
    <row r="214" spans="1:10" ht="15.75" customHeight="1" x14ac:dyDescent="0.25">
      <c r="A214" s="30"/>
      <c r="B214" s="40"/>
      <c r="C214" s="204" t="s">
        <v>16</v>
      </c>
      <c r="D214" s="30" t="s">
        <v>480</v>
      </c>
      <c r="E214" s="30" t="s">
        <v>114</v>
      </c>
      <c r="F214" s="288">
        <v>1360</v>
      </c>
      <c r="G214" s="288">
        <v>1360</v>
      </c>
      <c r="H214" s="268"/>
      <c r="I214" s="336">
        <f t="shared" si="3"/>
        <v>0</v>
      </c>
      <c r="J214" s="251">
        <v>1360</v>
      </c>
    </row>
    <row r="215" spans="1:10" ht="15.75" customHeight="1" x14ac:dyDescent="0.25">
      <c r="A215" s="30"/>
      <c r="B215" s="40"/>
      <c r="C215" s="204" t="s">
        <v>16</v>
      </c>
      <c r="D215" s="30">
        <v>41</v>
      </c>
      <c r="E215" s="30" t="s">
        <v>115</v>
      </c>
      <c r="F215" s="288">
        <v>10945</v>
      </c>
      <c r="G215" s="288">
        <v>10945</v>
      </c>
      <c r="H215" s="268"/>
      <c r="I215" s="336">
        <f t="shared" si="3"/>
        <v>0</v>
      </c>
      <c r="J215" s="251">
        <v>10945</v>
      </c>
    </row>
    <row r="216" spans="1:10" ht="15.75" customHeight="1" x14ac:dyDescent="0.25">
      <c r="A216" s="30"/>
      <c r="B216" s="40"/>
      <c r="C216" s="204">
        <v>627000</v>
      </c>
      <c r="D216" s="30">
        <v>41</v>
      </c>
      <c r="E216" s="109" t="s">
        <v>652</v>
      </c>
      <c r="F216" s="288">
        <v>1468</v>
      </c>
      <c r="G216" s="288">
        <v>1468</v>
      </c>
      <c r="H216" s="268">
        <v>1208.3</v>
      </c>
      <c r="I216" s="336">
        <f t="shared" si="3"/>
        <v>82.309264305177109</v>
      </c>
      <c r="J216" s="251">
        <v>1468</v>
      </c>
    </row>
    <row r="217" spans="1:10" ht="15.75" customHeight="1" x14ac:dyDescent="0.3">
      <c r="A217" s="30"/>
      <c r="B217" s="40"/>
      <c r="C217" s="43">
        <v>631001</v>
      </c>
      <c r="D217" s="30">
        <v>41</v>
      </c>
      <c r="E217" s="30" t="s">
        <v>459</v>
      </c>
      <c r="F217" s="235">
        <v>100</v>
      </c>
      <c r="G217" s="235">
        <v>100</v>
      </c>
      <c r="H217" s="230"/>
      <c r="I217" s="336">
        <f t="shared" si="3"/>
        <v>0</v>
      </c>
      <c r="J217" s="252">
        <v>0</v>
      </c>
    </row>
    <row r="218" spans="1:10" ht="15.75" customHeight="1" x14ac:dyDescent="0.25">
      <c r="A218" s="30"/>
      <c r="B218" s="40"/>
      <c r="C218" s="204" t="s">
        <v>36</v>
      </c>
      <c r="D218" s="30">
        <v>41</v>
      </c>
      <c r="E218" s="30" t="s">
        <v>447</v>
      </c>
      <c r="F218" s="235">
        <v>303</v>
      </c>
      <c r="G218" s="235">
        <v>303</v>
      </c>
      <c r="H218" s="230"/>
      <c r="I218" s="336">
        <f t="shared" si="3"/>
        <v>0</v>
      </c>
      <c r="J218" s="252">
        <v>303</v>
      </c>
    </row>
    <row r="219" spans="1:10" ht="15.75" customHeight="1" x14ac:dyDescent="0.3">
      <c r="A219" s="30"/>
      <c r="B219" s="40"/>
      <c r="C219" s="43">
        <v>633006</v>
      </c>
      <c r="D219" s="30">
        <v>41</v>
      </c>
      <c r="E219" s="30" t="s">
        <v>298</v>
      </c>
      <c r="F219" s="279">
        <v>1000</v>
      </c>
      <c r="G219" s="279">
        <v>1000</v>
      </c>
      <c r="H219" s="230">
        <v>1069.99</v>
      </c>
      <c r="I219" s="336">
        <f t="shared" si="3"/>
        <v>106.999</v>
      </c>
      <c r="J219" s="245">
        <v>1200</v>
      </c>
    </row>
    <row r="220" spans="1:10" ht="15.75" customHeight="1" x14ac:dyDescent="0.3">
      <c r="A220" s="30"/>
      <c r="B220" s="40"/>
      <c r="C220" s="43">
        <v>633006</v>
      </c>
      <c r="D220" s="30">
        <v>111</v>
      </c>
      <c r="E220" s="30" t="s">
        <v>334</v>
      </c>
      <c r="F220" s="279">
        <v>0</v>
      </c>
      <c r="G220" s="279">
        <v>0</v>
      </c>
      <c r="H220" s="230"/>
      <c r="I220" s="336"/>
      <c r="J220" s="245">
        <v>0</v>
      </c>
    </row>
    <row r="221" spans="1:10" ht="15.75" customHeight="1" x14ac:dyDescent="0.25">
      <c r="A221" s="30"/>
      <c r="B221" s="40"/>
      <c r="C221" s="204">
        <v>633001</v>
      </c>
      <c r="D221" s="30">
        <v>41</v>
      </c>
      <c r="E221" s="109" t="s">
        <v>1065</v>
      </c>
      <c r="F221" s="279">
        <v>0</v>
      </c>
      <c r="G221" s="279">
        <v>0</v>
      </c>
      <c r="H221" s="230"/>
      <c r="I221" s="336"/>
      <c r="J221" s="245">
        <v>400</v>
      </c>
    </row>
    <row r="222" spans="1:10" ht="15.75" customHeight="1" x14ac:dyDescent="0.3">
      <c r="A222" s="30"/>
      <c r="B222" s="40"/>
      <c r="C222" s="43">
        <v>637014</v>
      </c>
      <c r="D222" s="30">
        <v>41</v>
      </c>
      <c r="E222" s="30" t="s">
        <v>116</v>
      </c>
      <c r="F222" s="279">
        <v>1406</v>
      </c>
      <c r="G222" s="279">
        <v>1406</v>
      </c>
      <c r="H222" s="230">
        <v>220.13</v>
      </c>
      <c r="I222" s="336">
        <f t="shared" si="3"/>
        <v>15.656472261735418</v>
      </c>
      <c r="J222" s="245">
        <v>1406</v>
      </c>
    </row>
    <row r="223" spans="1:10" ht="15.75" customHeight="1" x14ac:dyDescent="0.25">
      <c r="A223" s="30"/>
      <c r="B223" s="40"/>
      <c r="C223" s="204" t="s">
        <v>36</v>
      </c>
      <c r="D223" s="30" t="s">
        <v>480</v>
      </c>
      <c r="E223" s="30" t="s">
        <v>448</v>
      </c>
      <c r="F223" s="279">
        <v>730</v>
      </c>
      <c r="G223" s="279">
        <v>730</v>
      </c>
      <c r="H223" s="230"/>
      <c r="I223" s="336">
        <f t="shared" si="3"/>
        <v>0</v>
      </c>
      <c r="J223" s="245">
        <v>730</v>
      </c>
    </row>
    <row r="224" spans="1:10" ht="15.75" customHeight="1" x14ac:dyDescent="0.3">
      <c r="A224" s="30"/>
      <c r="B224" s="40"/>
      <c r="C224" s="43">
        <v>632003</v>
      </c>
      <c r="D224" s="30">
        <v>41</v>
      </c>
      <c r="E224" s="30" t="s">
        <v>335</v>
      </c>
      <c r="F224" s="279">
        <v>320</v>
      </c>
      <c r="G224" s="279">
        <v>320</v>
      </c>
      <c r="H224" s="230">
        <v>169.97</v>
      </c>
      <c r="I224" s="336">
        <f t="shared" si="3"/>
        <v>53.115625000000001</v>
      </c>
      <c r="J224" s="245">
        <v>320</v>
      </c>
    </row>
    <row r="225" spans="1:21" ht="15.75" customHeight="1" x14ac:dyDescent="0.3">
      <c r="A225" s="30"/>
      <c r="B225" s="30"/>
      <c r="C225" s="43">
        <v>637001</v>
      </c>
      <c r="D225" s="30">
        <v>41</v>
      </c>
      <c r="E225" s="30" t="s">
        <v>460</v>
      </c>
      <c r="F225" s="279">
        <v>428</v>
      </c>
      <c r="G225" s="279">
        <v>428</v>
      </c>
      <c r="H225" s="230">
        <v>1109.2</v>
      </c>
      <c r="I225" s="336">
        <f t="shared" si="3"/>
        <v>259.15887850467294</v>
      </c>
      <c r="J225" s="245">
        <v>1200</v>
      </c>
    </row>
    <row r="226" spans="1:21" ht="15.75" customHeight="1" x14ac:dyDescent="0.3">
      <c r="A226" s="33"/>
      <c r="B226" s="30"/>
      <c r="C226" s="43">
        <v>633009</v>
      </c>
      <c r="D226" s="30">
        <v>41</v>
      </c>
      <c r="E226" s="30" t="s">
        <v>543</v>
      </c>
      <c r="F226" s="279">
        <v>230</v>
      </c>
      <c r="G226" s="279">
        <v>230</v>
      </c>
      <c r="H226" s="230">
        <v>125.57</v>
      </c>
      <c r="I226" s="336">
        <f t="shared" si="3"/>
        <v>54.595652173913045</v>
      </c>
      <c r="J226" s="245">
        <v>230</v>
      </c>
    </row>
    <row r="227" spans="1:21" ht="15.75" customHeight="1" x14ac:dyDescent="0.3">
      <c r="A227" s="33"/>
      <c r="B227" s="30"/>
      <c r="C227" s="43">
        <v>635002</v>
      </c>
      <c r="D227" s="30">
        <v>41</v>
      </c>
      <c r="E227" s="109" t="s">
        <v>718</v>
      </c>
      <c r="F227" s="279">
        <v>50</v>
      </c>
      <c r="G227" s="279">
        <v>50</v>
      </c>
      <c r="H227" s="230">
        <v>113.27</v>
      </c>
      <c r="I227" s="336">
        <f t="shared" si="3"/>
        <v>226.54000000000002</v>
      </c>
      <c r="J227" s="245">
        <v>113</v>
      </c>
    </row>
    <row r="228" spans="1:21" ht="15.75" customHeight="1" x14ac:dyDescent="0.3">
      <c r="A228" s="33"/>
      <c r="B228" s="30"/>
      <c r="C228" s="43">
        <v>642015</v>
      </c>
      <c r="D228" s="30">
        <v>41</v>
      </c>
      <c r="E228" s="109" t="s">
        <v>719</v>
      </c>
      <c r="F228" s="279">
        <v>100</v>
      </c>
      <c r="G228" s="279">
        <v>100</v>
      </c>
      <c r="H228" s="230"/>
      <c r="I228" s="336">
        <f t="shared" si="3"/>
        <v>0</v>
      </c>
      <c r="J228" s="245">
        <v>100</v>
      </c>
    </row>
    <row r="229" spans="1:21" ht="15.75" customHeight="1" x14ac:dyDescent="0.3">
      <c r="A229" s="33"/>
      <c r="B229" s="30"/>
      <c r="C229" s="43">
        <v>632002</v>
      </c>
      <c r="D229" s="30">
        <v>41</v>
      </c>
      <c r="E229" s="109" t="s">
        <v>778</v>
      </c>
      <c r="F229" s="279">
        <v>0</v>
      </c>
      <c r="G229" s="279">
        <v>0</v>
      </c>
      <c r="H229" s="230"/>
      <c r="I229" s="336"/>
      <c r="J229" s="245">
        <v>0</v>
      </c>
    </row>
    <row r="230" spans="1:21" ht="15.75" customHeight="1" x14ac:dyDescent="0.3">
      <c r="A230" s="33"/>
      <c r="B230" s="30"/>
      <c r="C230" s="43">
        <v>635004</v>
      </c>
      <c r="D230" s="116">
        <v>41</v>
      </c>
      <c r="E230" s="109" t="s">
        <v>803</v>
      </c>
      <c r="F230" s="279">
        <v>92</v>
      </c>
      <c r="G230" s="279">
        <v>92</v>
      </c>
      <c r="H230" s="230">
        <v>108</v>
      </c>
      <c r="I230" s="336">
        <f t="shared" si="3"/>
        <v>117.39130434782609</v>
      </c>
      <c r="J230" s="245">
        <v>108</v>
      </c>
    </row>
    <row r="231" spans="1:21" ht="16" customHeight="1" x14ac:dyDescent="0.3">
      <c r="A231" s="55" t="s">
        <v>345</v>
      </c>
      <c r="B231" s="30"/>
      <c r="C231" s="43"/>
      <c r="D231" s="30"/>
      <c r="E231" s="371" t="s">
        <v>85</v>
      </c>
      <c r="F231" s="185">
        <f>SUM(F210:F230)</f>
        <v>55727</v>
      </c>
      <c r="G231" s="185">
        <f>SUM(G210:G230)</f>
        <v>55727</v>
      </c>
      <c r="H231" s="349">
        <f>SUM(H210:H230)</f>
        <v>53855.259999999995</v>
      </c>
      <c r="I231" s="452">
        <f t="shared" si="3"/>
        <v>96.641233154485249</v>
      </c>
      <c r="J231" s="310">
        <f>SUM(J210:J230)</f>
        <v>57078</v>
      </c>
      <c r="K231" s="28"/>
      <c r="L231" s="28">
        <f>SUM(H231)</f>
        <v>53855.259999999995</v>
      </c>
      <c r="M231" s="28">
        <f>SUM(I231)</f>
        <v>96.641233154485249</v>
      </c>
      <c r="N231" s="28">
        <f>SUM(J231)</f>
        <v>57078</v>
      </c>
      <c r="O231" s="28" t="e">
        <f>SUM(#REF!)</f>
        <v>#REF!</v>
      </c>
      <c r="P231" s="28" t="e">
        <f>SUM(#REF!)</f>
        <v>#REF!</v>
      </c>
      <c r="Q231" s="4"/>
      <c r="R231" s="4"/>
      <c r="S231" s="4"/>
      <c r="T231" s="4"/>
      <c r="U231" s="4"/>
    </row>
    <row r="232" spans="1:21" s="7" customFormat="1" ht="16" customHeight="1" x14ac:dyDescent="0.35">
      <c r="A232" s="39" t="s">
        <v>265</v>
      </c>
      <c r="B232" s="39"/>
      <c r="C232" s="59"/>
      <c r="D232" s="39"/>
      <c r="E232" s="39"/>
      <c r="F232" s="284"/>
      <c r="G232" s="284"/>
      <c r="H232" s="264"/>
      <c r="I232" s="336"/>
      <c r="J232" s="247"/>
    </row>
    <row r="233" spans="1:21" s="3" customFormat="1" ht="16" customHeight="1" x14ac:dyDescent="0.3">
      <c r="A233" s="49"/>
      <c r="B233" s="49" t="s">
        <v>341</v>
      </c>
      <c r="C233" s="205"/>
      <c r="D233" s="50"/>
      <c r="E233" s="49"/>
      <c r="F233" s="284"/>
      <c r="G233" s="284"/>
      <c r="H233" s="264"/>
      <c r="I233" s="336"/>
      <c r="J233" s="247"/>
    </row>
    <row r="234" spans="1:21" ht="16" customHeight="1" x14ac:dyDescent="0.3">
      <c r="A234" s="30"/>
      <c r="B234" s="32" t="s">
        <v>117</v>
      </c>
      <c r="C234" s="43"/>
      <c r="D234" s="32"/>
      <c r="E234" s="32" t="s">
        <v>118</v>
      </c>
      <c r="F234" s="279"/>
      <c r="G234" s="279"/>
      <c r="H234" s="230"/>
      <c r="I234" s="336"/>
      <c r="J234" s="245"/>
    </row>
    <row r="235" spans="1:21" ht="16" customHeight="1" x14ac:dyDescent="0.3">
      <c r="A235" s="52" t="s">
        <v>342</v>
      </c>
      <c r="B235" s="30"/>
      <c r="C235" s="43">
        <v>633006</v>
      </c>
      <c r="D235" s="30">
        <v>41</v>
      </c>
      <c r="E235" s="30" t="s">
        <v>119</v>
      </c>
      <c r="F235" s="279">
        <v>800</v>
      </c>
      <c r="G235" s="279">
        <v>800</v>
      </c>
      <c r="H235" s="230">
        <v>867.82</v>
      </c>
      <c r="I235" s="336">
        <f t="shared" si="3"/>
        <v>108.47750000000001</v>
      </c>
      <c r="J235" s="245">
        <v>1000</v>
      </c>
    </row>
    <row r="236" spans="1:21" ht="16" customHeight="1" x14ac:dyDescent="0.3">
      <c r="A236" s="52"/>
      <c r="B236" s="30"/>
      <c r="C236" s="43" t="s">
        <v>461</v>
      </c>
      <c r="D236" s="30">
        <v>41</v>
      </c>
      <c r="E236" s="30" t="s">
        <v>545</v>
      </c>
      <c r="F236" s="279">
        <v>2090</v>
      </c>
      <c r="G236" s="279">
        <v>2090</v>
      </c>
      <c r="H236" s="230">
        <v>934.43</v>
      </c>
      <c r="I236" s="336">
        <f t="shared" si="3"/>
        <v>44.709569377990427</v>
      </c>
      <c r="J236" s="245">
        <v>2090</v>
      </c>
    </row>
    <row r="237" spans="1:21" ht="16" customHeight="1" x14ac:dyDescent="0.3">
      <c r="A237" s="52" t="s">
        <v>342</v>
      </c>
      <c r="B237" s="30"/>
      <c r="C237" s="43">
        <v>635004</v>
      </c>
      <c r="D237" s="30">
        <v>41</v>
      </c>
      <c r="E237" s="30" t="s">
        <v>544</v>
      </c>
      <c r="F237" s="279">
        <v>5000</v>
      </c>
      <c r="G237" s="279">
        <v>5000</v>
      </c>
      <c r="H237" s="230">
        <v>1378.4</v>
      </c>
      <c r="I237" s="336">
        <f t="shared" si="3"/>
        <v>27.568000000000005</v>
      </c>
      <c r="J237" s="245">
        <v>5000</v>
      </c>
    </row>
    <row r="238" spans="1:21" ht="16" customHeight="1" x14ac:dyDescent="0.3">
      <c r="A238" s="52" t="s">
        <v>342</v>
      </c>
      <c r="B238" s="40"/>
      <c r="C238" s="204" t="s">
        <v>106</v>
      </c>
      <c r="D238" s="30">
        <v>41</v>
      </c>
      <c r="E238" s="177" t="s">
        <v>756</v>
      </c>
      <c r="F238" s="279">
        <v>50000</v>
      </c>
      <c r="G238" s="279">
        <v>50000</v>
      </c>
      <c r="H238" s="230">
        <v>2015</v>
      </c>
      <c r="I238" s="336">
        <f t="shared" si="3"/>
        <v>4.03</v>
      </c>
      <c r="J238" s="245">
        <v>2100</v>
      </c>
    </row>
    <row r="239" spans="1:21" ht="16" customHeight="1" x14ac:dyDescent="0.3">
      <c r="A239" s="52"/>
      <c r="B239" s="40"/>
      <c r="C239" s="204">
        <v>637005</v>
      </c>
      <c r="D239" s="30">
        <v>41</v>
      </c>
      <c r="E239" s="110" t="s">
        <v>732</v>
      </c>
      <c r="F239" s="279">
        <v>840</v>
      </c>
      <c r="G239" s="279">
        <v>840</v>
      </c>
      <c r="H239" s="230"/>
      <c r="I239" s="336">
        <f t="shared" si="3"/>
        <v>0</v>
      </c>
      <c r="J239" s="245">
        <v>0</v>
      </c>
    </row>
    <row r="240" spans="1:21" ht="15" customHeight="1" x14ac:dyDescent="0.3">
      <c r="A240" s="32" t="s">
        <v>342</v>
      </c>
      <c r="B240" s="30"/>
      <c r="C240" s="43"/>
      <c r="D240" s="30"/>
      <c r="E240" s="371" t="s">
        <v>85</v>
      </c>
      <c r="F240" s="185">
        <f>SUM(F235:F239)</f>
        <v>58730</v>
      </c>
      <c r="G240" s="185">
        <f>SUM(G235:G239)</f>
        <v>58730</v>
      </c>
      <c r="H240" s="349">
        <f>SUM(H235:H239)</f>
        <v>5195.6499999999996</v>
      </c>
      <c r="I240" s="452">
        <f t="shared" si="3"/>
        <v>8.8466712072194778</v>
      </c>
      <c r="J240" s="310">
        <f>SUM(J235:J239)</f>
        <v>10190</v>
      </c>
      <c r="K240" s="28"/>
      <c r="L240" s="28">
        <f>SUM(H240)</f>
        <v>5195.6499999999996</v>
      </c>
      <c r="M240" s="28">
        <f>SUM(I240)</f>
        <v>8.8466712072194778</v>
      </c>
      <c r="N240" s="28">
        <f>SUM(J240)</f>
        <v>10190</v>
      </c>
      <c r="O240" s="28" t="e">
        <f>SUM(#REF!)</f>
        <v>#REF!</v>
      </c>
      <c r="P240" s="28" t="e">
        <f>SUM(#REF!)</f>
        <v>#REF!</v>
      </c>
      <c r="Q240" s="4"/>
      <c r="R240" s="4"/>
      <c r="S240" s="4"/>
      <c r="T240" s="4"/>
      <c r="U240" s="4"/>
    </row>
    <row r="241" spans="1:21" s="6" customFormat="1" ht="15" customHeight="1" x14ac:dyDescent="0.35">
      <c r="A241" s="39" t="s">
        <v>266</v>
      </c>
      <c r="B241" s="39"/>
      <c r="C241" s="59"/>
      <c r="D241" s="45"/>
      <c r="E241" s="45"/>
      <c r="F241" s="284"/>
      <c r="G241" s="284"/>
      <c r="H241" s="264"/>
      <c r="I241" s="336"/>
      <c r="J241" s="247"/>
    </row>
    <row r="242" spans="1:21" s="3" customFormat="1" ht="15" customHeight="1" x14ac:dyDescent="0.3">
      <c r="A242" s="54"/>
      <c r="B242" s="49" t="s">
        <v>356</v>
      </c>
      <c r="C242" s="205"/>
      <c r="D242" s="50"/>
      <c r="E242" s="49"/>
      <c r="F242" s="284"/>
      <c r="G242" s="284"/>
      <c r="H242" s="264"/>
      <c r="I242" s="336"/>
      <c r="J242" s="247"/>
    </row>
    <row r="243" spans="1:21" ht="15" customHeight="1" x14ac:dyDescent="0.3">
      <c r="A243" s="33"/>
      <c r="B243" s="32" t="s">
        <v>121</v>
      </c>
      <c r="C243" s="43"/>
      <c r="D243" s="32"/>
      <c r="E243" s="32" t="s">
        <v>122</v>
      </c>
      <c r="F243" s="279"/>
      <c r="G243" s="279"/>
      <c r="H243" s="230"/>
      <c r="I243" s="336"/>
      <c r="J243" s="245"/>
    </row>
    <row r="244" spans="1:21" ht="15" customHeight="1" x14ac:dyDescent="0.25">
      <c r="A244" s="87" t="s">
        <v>267</v>
      </c>
      <c r="B244" s="40"/>
      <c r="C244" s="204" t="s">
        <v>463</v>
      </c>
      <c r="D244" s="30">
        <v>41</v>
      </c>
      <c r="E244" s="109" t="s">
        <v>668</v>
      </c>
      <c r="F244" s="279">
        <v>157</v>
      </c>
      <c r="G244" s="279">
        <v>157</v>
      </c>
      <c r="H244" s="230"/>
      <c r="I244" s="336">
        <f t="shared" si="3"/>
        <v>0</v>
      </c>
      <c r="J244" s="245">
        <v>0</v>
      </c>
    </row>
    <row r="245" spans="1:21" ht="15" customHeight="1" x14ac:dyDescent="0.25">
      <c r="A245" s="87"/>
      <c r="B245" s="40"/>
      <c r="C245" s="204" t="s">
        <v>125</v>
      </c>
      <c r="D245" s="30">
        <v>41</v>
      </c>
      <c r="E245" s="109" t="s">
        <v>669</v>
      </c>
      <c r="F245" s="279">
        <v>412</v>
      </c>
      <c r="G245" s="279">
        <v>412</v>
      </c>
      <c r="H245" s="230"/>
      <c r="I245" s="336">
        <f t="shared" si="3"/>
        <v>0</v>
      </c>
      <c r="J245" s="245">
        <v>0</v>
      </c>
    </row>
    <row r="246" spans="1:21" ht="16" customHeight="1" x14ac:dyDescent="0.3">
      <c r="A246" s="91" t="s">
        <v>267</v>
      </c>
      <c r="B246" s="30"/>
      <c r="C246" s="43"/>
      <c r="D246" s="30"/>
      <c r="E246" s="371" t="s">
        <v>85</v>
      </c>
      <c r="F246" s="185">
        <f>SUM(F244:F245)</f>
        <v>569</v>
      </c>
      <c r="G246" s="185">
        <f>SUM(G244:G245)</f>
        <v>569</v>
      </c>
      <c r="H246" s="349"/>
      <c r="I246" s="336">
        <f t="shared" si="3"/>
        <v>0</v>
      </c>
      <c r="J246" s="310">
        <f>SUM(J244:J245)</f>
        <v>0</v>
      </c>
      <c r="K246" s="28"/>
      <c r="L246" s="28">
        <f>SUM(H246)</f>
        <v>0</v>
      </c>
      <c r="M246" s="28">
        <f>SUM(I246)</f>
        <v>0</v>
      </c>
      <c r="N246" s="28">
        <f>SUM(J246)</f>
        <v>0</v>
      </c>
      <c r="O246" s="28" t="e">
        <f>SUM(#REF!)</f>
        <v>#REF!</v>
      </c>
      <c r="P246" s="28" t="e">
        <f>SUM(#REF!)</f>
        <v>#REF!</v>
      </c>
      <c r="Q246" s="4"/>
      <c r="R246" s="4"/>
      <c r="S246" s="4"/>
      <c r="T246" s="4"/>
      <c r="U246" s="4"/>
    </row>
    <row r="247" spans="1:21" s="7" customFormat="1" ht="16" customHeight="1" x14ac:dyDescent="0.35">
      <c r="A247" s="39" t="s">
        <v>268</v>
      </c>
      <c r="B247" s="39"/>
      <c r="C247" s="59"/>
      <c r="D247" s="39"/>
      <c r="E247" s="39"/>
      <c r="F247" s="284"/>
      <c r="G247" s="284"/>
      <c r="H247" s="264"/>
      <c r="I247" s="336"/>
      <c r="J247" s="247"/>
    </row>
    <row r="248" spans="1:21" s="5" customFormat="1" ht="16" customHeight="1" x14ac:dyDescent="0.3">
      <c r="A248" s="47" t="s">
        <v>384</v>
      </c>
      <c r="B248" s="49" t="s">
        <v>396</v>
      </c>
      <c r="C248" s="59"/>
      <c r="D248" s="45"/>
      <c r="E248" s="45"/>
      <c r="F248" s="284"/>
      <c r="G248" s="284"/>
      <c r="H248" s="264"/>
      <c r="I248" s="336"/>
      <c r="J248" s="247"/>
    </row>
    <row r="249" spans="1:21" ht="16" customHeight="1" x14ac:dyDescent="0.3">
      <c r="A249" s="30"/>
      <c r="B249" s="32" t="s">
        <v>123</v>
      </c>
      <c r="C249" s="43"/>
      <c r="D249" s="32"/>
      <c r="E249" s="32" t="s">
        <v>124</v>
      </c>
      <c r="F249" s="279"/>
      <c r="G249" s="279"/>
      <c r="H249" s="230"/>
      <c r="I249" s="336"/>
      <c r="J249" s="245"/>
    </row>
    <row r="250" spans="1:21" ht="16" customHeight="1" x14ac:dyDescent="0.3">
      <c r="A250" s="52" t="s">
        <v>269</v>
      </c>
      <c r="B250" s="40"/>
      <c r="C250" s="204" t="s">
        <v>603</v>
      </c>
      <c r="D250" s="30">
        <v>41</v>
      </c>
      <c r="E250" s="30" t="s">
        <v>610</v>
      </c>
      <c r="F250" s="279">
        <v>5000</v>
      </c>
      <c r="G250" s="279">
        <v>5000</v>
      </c>
      <c r="H250" s="230">
        <v>846</v>
      </c>
      <c r="I250" s="336">
        <f t="shared" si="3"/>
        <v>16.919999999999998</v>
      </c>
      <c r="J250" s="245">
        <v>5000</v>
      </c>
    </row>
    <row r="251" spans="1:21" ht="16" customHeight="1" x14ac:dyDescent="0.25">
      <c r="A251" s="30"/>
      <c r="B251" s="40"/>
      <c r="C251" s="204">
        <v>634004</v>
      </c>
      <c r="D251" s="30">
        <v>41</v>
      </c>
      <c r="E251" s="30" t="s">
        <v>215</v>
      </c>
      <c r="F251" s="279">
        <v>20000</v>
      </c>
      <c r="G251" s="279">
        <v>20000</v>
      </c>
      <c r="H251" s="230">
        <v>23271.84</v>
      </c>
      <c r="I251" s="336">
        <f t="shared" si="3"/>
        <v>116.3592</v>
      </c>
      <c r="J251" s="245">
        <v>28000</v>
      </c>
    </row>
    <row r="252" spans="1:21" ht="16" customHeight="1" x14ac:dyDescent="0.25">
      <c r="A252" s="30"/>
      <c r="B252" s="40"/>
      <c r="C252" s="204" t="s">
        <v>464</v>
      </c>
      <c r="D252" s="30">
        <v>41</v>
      </c>
      <c r="E252" s="30" t="s">
        <v>126</v>
      </c>
      <c r="F252" s="279">
        <v>2000</v>
      </c>
      <c r="G252" s="279">
        <v>2000</v>
      </c>
      <c r="H252" s="230">
        <v>1503.89</v>
      </c>
      <c r="I252" s="336">
        <f t="shared" si="3"/>
        <v>75.194500000000005</v>
      </c>
      <c r="J252" s="245">
        <v>2000</v>
      </c>
    </row>
    <row r="253" spans="1:21" ht="16" customHeight="1" x14ac:dyDescent="0.25">
      <c r="A253" s="30"/>
      <c r="B253" s="40"/>
      <c r="C253" s="204">
        <v>634005</v>
      </c>
      <c r="D253" s="30">
        <v>41</v>
      </c>
      <c r="E253" s="30" t="s">
        <v>6</v>
      </c>
      <c r="F253" s="286">
        <v>77513</v>
      </c>
      <c r="G253" s="286">
        <v>77513</v>
      </c>
      <c r="H253" s="266">
        <v>61970.96</v>
      </c>
      <c r="I253" s="336">
        <f t="shared" si="3"/>
        <v>79.949118212428885</v>
      </c>
      <c r="J253" s="249">
        <v>77513</v>
      </c>
    </row>
    <row r="254" spans="1:21" ht="16" customHeight="1" x14ac:dyDescent="0.25">
      <c r="A254" s="30"/>
      <c r="B254" s="40"/>
      <c r="C254" s="204">
        <v>637005</v>
      </c>
      <c r="D254" s="30">
        <v>41</v>
      </c>
      <c r="E254" s="109" t="s">
        <v>757</v>
      </c>
      <c r="F254" s="113">
        <v>5000</v>
      </c>
      <c r="G254" s="113">
        <v>5000</v>
      </c>
      <c r="H254" s="267">
        <v>524.28</v>
      </c>
      <c r="I254" s="336">
        <f t="shared" si="3"/>
        <v>10.4856</v>
      </c>
      <c r="J254" s="253">
        <v>5000</v>
      </c>
    </row>
    <row r="255" spans="1:21" ht="16" customHeight="1" x14ac:dyDescent="0.25">
      <c r="A255" s="30"/>
      <c r="B255" s="40"/>
      <c r="C255" s="204">
        <v>637012</v>
      </c>
      <c r="D255" s="30">
        <v>41</v>
      </c>
      <c r="E255" s="30" t="s">
        <v>482</v>
      </c>
      <c r="F255" s="286">
        <v>63000</v>
      </c>
      <c r="G255" s="286">
        <v>63000</v>
      </c>
      <c r="H255" s="266">
        <v>44754.81</v>
      </c>
      <c r="I255" s="336">
        <f t="shared" si="3"/>
        <v>71.039380952380952</v>
      </c>
      <c r="J255" s="249">
        <v>63000</v>
      </c>
    </row>
    <row r="256" spans="1:21" ht="16" customHeight="1" x14ac:dyDescent="0.25">
      <c r="A256" s="30"/>
      <c r="B256" s="40"/>
      <c r="C256" s="204" t="s">
        <v>388</v>
      </c>
      <c r="D256" s="30">
        <v>41</v>
      </c>
      <c r="E256" s="109" t="s">
        <v>730</v>
      </c>
      <c r="F256" s="286">
        <v>16000</v>
      </c>
      <c r="G256" s="286">
        <v>16000</v>
      </c>
      <c r="H256" s="266">
        <v>15393.84</v>
      </c>
      <c r="I256" s="336">
        <f t="shared" si="3"/>
        <v>96.211500000000001</v>
      </c>
      <c r="J256" s="249">
        <v>16000</v>
      </c>
    </row>
    <row r="257" spans="1:10" ht="16" customHeight="1" x14ac:dyDescent="0.25">
      <c r="A257" s="30"/>
      <c r="B257" s="40"/>
      <c r="C257" s="204">
        <v>611</v>
      </c>
      <c r="D257" s="30">
        <v>41</v>
      </c>
      <c r="E257" s="30" t="s">
        <v>127</v>
      </c>
      <c r="F257" s="286">
        <v>27700</v>
      </c>
      <c r="G257" s="286">
        <v>27700</v>
      </c>
      <c r="H257" s="266">
        <v>13086.4</v>
      </c>
      <c r="I257" s="336">
        <f t="shared" si="3"/>
        <v>47.243321299638993</v>
      </c>
      <c r="J257" s="249">
        <v>27700</v>
      </c>
    </row>
    <row r="258" spans="1:10" ht="16" customHeight="1" x14ac:dyDescent="0.25">
      <c r="A258" s="30"/>
      <c r="B258" s="40"/>
      <c r="C258" s="204" t="s">
        <v>16</v>
      </c>
      <c r="D258" s="30">
        <v>41</v>
      </c>
      <c r="E258" s="30" t="s">
        <v>128</v>
      </c>
      <c r="F258" s="286">
        <v>9600</v>
      </c>
      <c r="G258" s="286">
        <v>9600</v>
      </c>
      <c r="H258" s="266">
        <v>3988.11</v>
      </c>
      <c r="I258" s="336">
        <f t="shared" si="3"/>
        <v>41.542812500000004</v>
      </c>
      <c r="J258" s="249">
        <v>9600</v>
      </c>
    </row>
    <row r="259" spans="1:10" ht="16" customHeight="1" x14ac:dyDescent="0.25">
      <c r="A259" s="30"/>
      <c r="B259" s="40"/>
      <c r="C259" s="204">
        <v>627000</v>
      </c>
      <c r="D259" s="30">
        <v>41</v>
      </c>
      <c r="E259" s="109" t="s">
        <v>656</v>
      </c>
      <c r="F259" s="279">
        <v>1108</v>
      </c>
      <c r="G259" s="279">
        <v>1108</v>
      </c>
      <c r="H259" s="230">
        <v>451.31</v>
      </c>
      <c r="I259" s="336">
        <f t="shared" si="3"/>
        <v>40.731949458483754</v>
      </c>
      <c r="J259" s="245">
        <v>1108</v>
      </c>
    </row>
    <row r="260" spans="1:10" ht="16" customHeight="1" x14ac:dyDescent="0.25">
      <c r="A260" s="30"/>
      <c r="B260" s="40"/>
      <c r="C260" s="204" t="s">
        <v>38</v>
      </c>
      <c r="D260" s="30">
        <v>41</v>
      </c>
      <c r="E260" s="30" t="s">
        <v>546</v>
      </c>
      <c r="F260" s="279">
        <v>250</v>
      </c>
      <c r="G260" s="279">
        <v>250</v>
      </c>
      <c r="H260" s="230">
        <v>95</v>
      </c>
      <c r="I260" s="336">
        <f t="shared" si="3"/>
        <v>38</v>
      </c>
      <c r="J260" s="245">
        <v>250</v>
      </c>
    </row>
    <row r="261" spans="1:10" ht="16" customHeight="1" x14ac:dyDescent="0.25">
      <c r="A261" s="30"/>
      <c r="B261" s="40"/>
      <c r="C261" s="204">
        <v>637014</v>
      </c>
      <c r="D261" s="30">
        <v>41</v>
      </c>
      <c r="E261" s="30" t="s">
        <v>129</v>
      </c>
      <c r="F261" s="279">
        <v>1406</v>
      </c>
      <c r="G261" s="279">
        <v>1406</v>
      </c>
      <c r="H261" s="230">
        <v>203.32</v>
      </c>
      <c r="I261" s="336">
        <f t="shared" si="3"/>
        <v>14.460881934566144</v>
      </c>
      <c r="J261" s="245">
        <v>1406</v>
      </c>
    </row>
    <row r="262" spans="1:10" ht="16" customHeight="1" x14ac:dyDescent="0.25">
      <c r="A262" s="30"/>
      <c r="B262" s="40"/>
      <c r="C262" s="204" t="s">
        <v>44</v>
      </c>
      <c r="D262" s="30">
        <v>41</v>
      </c>
      <c r="E262" s="30" t="s">
        <v>317</v>
      </c>
      <c r="F262" s="279">
        <v>1200</v>
      </c>
      <c r="G262" s="279">
        <v>1200</v>
      </c>
      <c r="H262" s="230">
        <v>740.06</v>
      </c>
      <c r="I262" s="336">
        <f t="shared" si="3"/>
        <v>61.67166666666666</v>
      </c>
      <c r="J262" s="245">
        <v>1200</v>
      </c>
    </row>
    <row r="263" spans="1:10" ht="16" customHeight="1" x14ac:dyDescent="0.25">
      <c r="A263" s="31"/>
      <c r="B263" s="40"/>
      <c r="C263" s="204">
        <v>637001</v>
      </c>
      <c r="D263" s="30">
        <v>41</v>
      </c>
      <c r="E263" s="30" t="s">
        <v>517</v>
      </c>
      <c r="F263" s="279">
        <v>100</v>
      </c>
      <c r="G263" s="279">
        <v>100</v>
      </c>
      <c r="H263" s="230">
        <v>319.60000000000002</v>
      </c>
      <c r="I263" s="336">
        <f t="shared" si="3"/>
        <v>319.60000000000002</v>
      </c>
      <c r="J263" s="245">
        <v>400</v>
      </c>
    </row>
    <row r="264" spans="1:10" ht="16" customHeight="1" x14ac:dyDescent="0.25">
      <c r="A264" s="31"/>
      <c r="B264" s="30"/>
      <c r="C264" s="204" t="s">
        <v>465</v>
      </c>
      <c r="D264" s="30">
        <v>41</v>
      </c>
      <c r="E264" s="30" t="s">
        <v>466</v>
      </c>
      <c r="F264" s="279">
        <v>3658</v>
      </c>
      <c r="G264" s="279">
        <v>3658</v>
      </c>
      <c r="H264" s="230">
        <v>2788.38</v>
      </c>
      <c r="I264" s="336">
        <f t="shared" si="3"/>
        <v>76.226899945325329</v>
      </c>
      <c r="J264" s="245">
        <v>3658</v>
      </c>
    </row>
    <row r="265" spans="1:10" ht="16" customHeight="1" x14ac:dyDescent="0.3">
      <c r="A265" s="31"/>
      <c r="B265" s="30"/>
      <c r="C265" s="149">
        <v>637004</v>
      </c>
      <c r="D265" s="112">
        <v>41</v>
      </c>
      <c r="E265" s="112" t="s">
        <v>657</v>
      </c>
      <c r="F265" s="279">
        <v>3200</v>
      </c>
      <c r="G265" s="279">
        <v>3200</v>
      </c>
      <c r="H265" s="230">
        <v>2215</v>
      </c>
      <c r="I265" s="336">
        <f t="shared" si="3"/>
        <v>69.21875</v>
      </c>
      <c r="J265" s="245">
        <v>3200</v>
      </c>
    </row>
    <row r="266" spans="1:10" ht="16" customHeight="1" x14ac:dyDescent="0.3">
      <c r="A266" s="31"/>
      <c r="B266" s="30"/>
      <c r="C266" s="43">
        <v>637011</v>
      </c>
      <c r="D266" s="30">
        <v>41</v>
      </c>
      <c r="E266" s="30" t="s">
        <v>604</v>
      </c>
      <c r="F266" s="279">
        <v>3644</v>
      </c>
      <c r="G266" s="279">
        <v>3644</v>
      </c>
      <c r="H266" s="230">
        <v>2443.3200000000002</v>
      </c>
      <c r="I266" s="336">
        <f t="shared" si="3"/>
        <v>67.050493962678388</v>
      </c>
      <c r="J266" s="245">
        <v>3644</v>
      </c>
    </row>
    <row r="267" spans="1:10" ht="16" customHeight="1" x14ac:dyDescent="0.3">
      <c r="A267" s="31"/>
      <c r="B267" s="30"/>
      <c r="C267" s="43" t="s">
        <v>728</v>
      </c>
      <c r="D267" s="30">
        <v>41</v>
      </c>
      <c r="E267" s="109" t="s">
        <v>729</v>
      </c>
      <c r="F267" s="279">
        <v>96</v>
      </c>
      <c r="G267" s="279">
        <v>96</v>
      </c>
      <c r="H267" s="230">
        <v>431.76</v>
      </c>
      <c r="I267" s="336">
        <f t="shared" si="3"/>
        <v>449.74999999999994</v>
      </c>
      <c r="J267" s="245">
        <v>432</v>
      </c>
    </row>
    <row r="268" spans="1:10" ht="16" customHeight="1" x14ac:dyDescent="0.3">
      <c r="A268" s="31"/>
      <c r="B268" s="30"/>
      <c r="C268" s="149">
        <v>634003</v>
      </c>
      <c r="D268" s="112">
        <v>41</v>
      </c>
      <c r="E268" s="112" t="s">
        <v>745</v>
      </c>
      <c r="F268" s="279">
        <v>2405</v>
      </c>
      <c r="G268" s="279">
        <v>2405</v>
      </c>
      <c r="H268" s="230">
        <v>1205.6400000000001</v>
      </c>
      <c r="I268" s="336">
        <f t="shared" si="3"/>
        <v>50.130561330561328</v>
      </c>
      <c r="J268" s="245">
        <v>2405</v>
      </c>
    </row>
    <row r="269" spans="1:10" ht="16" customHeight="1" x14ac:dyDescent="0.3">
      <c r="A269" s="31"/>
      <c r="B269" s="30"/>
      <c r="C269" s="149" t="s">
        <v>42</v>
      </c>
      <c r="D269" s="112">
        <v>41</v>
      </c>
      <c r="E269" s="112" t="s">
        <v>1013</v>
      </c>
      <c r="F269" s="279">
        <v>0</v>
      </c>
      <c r="G269" s="279">
        <v>0</v>
      </c>
      <c r="H269" s="230">
        <v>313.08</v>
      </c>
      <c r="I269" s="336"/>
      <c r="J269" s="245">
        <v>400</v>
      </c>
    </row>
    <row r="270" spans="1:10" ht="16" customHeight="1" x14ac:dyDescent="0.3">
      <c r="A270" s="31"/>
      <c r="B270" s="30"/>
      <c r="C270" s="149" t="s">
        <v>471</v>
      </c>
      <c r="D270" s="112">
        <v>41</v>
      </c>
      <c r="E270" s="112" t="s">
        <v>726</v>
      </c>
      <c r="F270" s="279">
        <v>304</v>
      </c>
      <c r="G270" s="279">
        <v>304</v>
      </c>
      <c r="H270" s="230"/>
      <c r="I270" s="336">
        <f t="shared" ref="I270:I332" si="4">(H270/G270)*100</f>
        <v>0</v>
      </c>
      <c r="J270" s="245">
        <v>304</v>
      </c>
    </row>
    <row r="271" spans="1:10" ht="16" customHeight="1" x14ac:dyDescent="0.3">
      <c r="A271" s="31"/>
      <c r="B271" s="30"/>
      <c r="C271" s="149">
        <v>635010</v>
      </c>
      <c r="D271" s="112">
        <v>41</v>
      </c>
      <c r="E271" s="112" t="s">
        <v>727</v>
      </c>
      <c r="F271" s="279">
        <v>267</v>
      </c>
      <c r="G271" s="279">
        <v>267</v>
      </c>
      <c r="H271" s="230">
        <v>156.47999999999999</v>
      </c>
      <c r="I271" s="336">
        <f t="shared" si="4"/>
        <v>58.606741573033702</v>
      </c>
      <c r="J271" s="245">
        <v>267</v>
      </c>
    </row>
    <row r="272" spans="1:10" ht="16" customHeight="1" x14ac:dyDescent="0.3">
      <c r="A272" s="31"/>
      <c r="B272" s="30"/>
      <c r="C272" s="149">
        <v>642015</v>
      </c>
      <c r="D272" s="112">
        <v>41</v>
      </c>
      <c r="E272" s="112" t="s">
        <v>731</v>
      </c>
      <c r="F272" s="279">
        <v>100</v>
      </c>
      <c r="G272" s="279">
        <v>100</v>
      </c>
      <c r="H272" s="230"/>
      <c r="I272" s="336">
        <f t="shared" si="4"/>
        <v>0</v>
      </c>
      <c r="J272" s="245">
        <v>100</v>
      </c>
    </row>
    <row r="273" spans="1:21" ht="16" customHeight="1" x14ac:dyDescent="0.3">
      <c r="A273" s="31"/>
      <c r="B273" s="30"/>
      <c r="C273" s="149">
        <v>633006</v>
      </c>
      <c r="D273" s="112">
        <v>41</v>
      </c>
      <c r="E273" s="112" t="s">
        <v>804</v>
      </c>
      <c r="F273" s="279">
        <v>244</v>
      </c>
      <c r="G273" s="279">
        <v>244</v>
      </c>
      <c r="H273" s="230">
        <v>53.5</v>
      </c>
      <c r="I273" s="336">
        <f t="shared" si="4"/>
        <v>21.92622950819672</v>
      </c>
      <c r="J273" s="245">
        <v>244</v>
      </c>
    </row>
    <row r="274" spans="1:21" ht="16" customHeight="1" x14ac:dyDescent="0.3">
      <c r="A274" s="31"/>
      <c r="B274" s="30"/>
      <c r="C274" s="149">
        <v>637004</v>
      </c>
      <c r="D274" s="112">
        <v>41</v>
      </c>
      <c r="E274" s="112" t="s">
        <v>805</v>
      </c>
      <c r="F274" s="279">
        <v>432</v>
      </c>
      <c r="G274" s="279">
        <v>432</v>
      </c>
      <c r="H274" s="230">
        <v>508.8</v>
      </c>
      <c r="I274" s="336">
        <f t="shared" si="4"/>
        <v>117.77777777777779</v>
      </c>
      <c r="J274" s="245">
        <v>509</v>
      </c>
    </row>
    <row r="275" spans="1:21" ht="16" customHeight="1" x14ac:dyDescent="0.25">
      <c r="A275" s="31"/>
      <c r="B275" s="30"/>
      <c r="C275" s="209" t="s">
        <v>1014</v>
      </c>
      <c r="D275" s="112">
        <v>41</v>
      </c>
      <c r="E275" s="112" t="s">
        <v>1015</v>
      </c>
      <c r="F275" s="279"/>
      <c r="G275" s="279"/>
      <c r="H275" s="230">
        <v>1800</v>
      </c>
      <c r="I275" s="336"/>
      <c r="J275" s="245">
        <v>1800</v>
      </c>
    </row>
    <row r="276" spans="1:21" ht="16" customHeight="1" x14ac:dyDescent="0.3">
      <c r="A276" s="52" t="s">
        <v>269</v>
      </c>
      <c r="B276" s="30"/>
      <c r="C276" s="43"/>
      <c r="D276" s="30"/>
      <c r="E276" s="371" t="s">
        <v>85</v>
      </c>
      <c r="F276" s="185">
        <f>SUM(F250:F274)</f>
        <v>244227</v>
      </c>
      <c r="G276" s="185">
        <f>SUM(G250:G275)</f>
        <v>244227</v>
      </c>
      <c r="H276" s="349">
        <f>SUM(H250:H275)</f>
        <v>179065.38</v>
      </c>
      <c r="I276" s="452">
        <f t="shared" si="4"/>
        <v>73.319239887481729</v>
      </c>
      <c r="J276" s="310">
        <f>SUM(J250:J275)</f>
        <v>255140</v>
      </c>
      <c r="K276" s="28"/>
      <c r="L276" s="28">
        <f>SUM(H276)</f>
        <v>179065.38</v>
      </c>
      <c r="M276" s="28">
        <f>SUM(I276)</f>
        <v>73.319239887481729</v>
      </c>
      <c r="N276" s="28">
        <f>SUM(J276)</f>
        <v>255140</v>
      </c>
      <c r="O276" s="28" t="e">
        <f>SUM(#REF!)</f>
        <v>#REF!</v>
      </c>
      <c r="P276" s="28" t="e">
        <f>SUM(#REF!)</f>
        <v>#REF!</v>
      </c>
      <c r="Q276" s="4"/>
      <c r="R276" s="4"/>
      <c r="S276" s="4"/>
      <c r="T276" s="4"/>
      <c r="U276" s="4"/>
    </row>
    <row r="277" spans="1:21" s="6" customFormat="1" ht="16" customHeight="1" x14ac:dyDescent="0.35">
      <c r="A277" s="39" t="s">
        <v>261</v>
      </c>
      <c r="B277" s="45"/>
      <c r="C277" s="59"/>
      <c r="D277" s="45"/>
      <c r="E277" s="45"/>
      <c r="F277" s="284"/>
      <c r="G277" s="284"/>
      <c r="H277" s="264"/>
      <c r="I277" s="336"/>
      <c r="J277" s="247"/>
    </row>
    <row r="278" spans="1:21" s="5" customFormat="1" ht="16" customHeight="1" x14ac:dyDescent="0.3">
      <c r="A278" s="47" t="s">
        <v>384</v>
      </c>
      <c r="B278" s="49" t="s">
        <v>397</v>
      </c>
      <c r="C278" s="59"/>
      <c r="D278" s="45"/>
      <c r="E278" s="45"/>
      <c r="F278" s="284"/>
      <c r="G278" s="284"/>
      <c r="H278" s="264"/>
      <c r="I278" s="336"/>
      <c r="J278" s="247"/>
    </row>
    <row r="279" spans="1:21" ht="16" customHeight="1" x14ac:dyDescent="0.3">
      <c r="A279" s="33"/>
      <c r="B279" s="32" t="s">
        <v>130</v>
      </c>
      <c r="C279" s="61"/>
      <c r="D279" s="32"/>
      <c r="E279" s="32" t="s">
        <v>131</v>
      </c>
      <c r="F279" s="279"/>
      <c r="G279" s="279"/>
      <c r="H279" s="230"/>
      <c r="I279" s="336"/>
      <c r="J279" s="245"/>
    </row>
    <row r="280" spans="1:21" ht="16" customHeight="1" x14ac:dyDescent="0.3">
      <c r="A280" s="52" t="s">
        <v>270</v>
      </c>
      <c r="B280" s="34"/>
      <c r="C280" s="43">
        <v>632001</v>
      </c>
      <c r="D280" s="30">
        <v>41</v>
      </c>
      <c r="E280" s="30" t="s">
        <v>481</v>
      </c>
      <c r="F280" s="279">
        <v>34000</v>
      </c>
      <c r="G280" s="279">
        <v>34000</v>
      </c>
      <c r="H280" s="230">
        <v>44309.78</v>
      </c>
      <c r="I280" s="336">
        <f t="shared" si="4"/>
        <v>130.32288235294118</v>
      </c>
      <c r="J280" s="245">
        <v>34000</v>
      </c>
    </row>
    <row r="281" spans="1:21" ht="16" customHeight="1" x14ac:dyDescent="0.3">
      <c r="A281" s="52" t="s">
        <v>270</v>
      </c>
      <c r="B281" s="40"/>
      <c r="C281" s="43">
        <v>635005</v>
      </c>
      <c r="D281" s="30">
        <v>41</v>
      </c>
      <c r="E281" s="30" t="s">
        <v>132</v>
      </c>
      <c r="F281" s="279">
        <v>20000</v>
      </c>
      <c r="G281" s="279">
        <v>20000</v>
      </c>
      <c r="H281" s="230">
        <v>4788.75</v>
      </c>
      <c r="I281" s="336">
        <f t="shared" si="4"/>
        <v>23.943750000000001</v>
      </c>
      <c r="J281" s="245">
        <v>20000</v>
      </c>
    </row>
    <row r="282" spans="1:21" ht="16" customHeight="1" x14ac:dyDescent="0.3">
      <c r="A282" s="62"/>
      <c r="B282" s="40"/>
      <c r="C282" s="43">
        <v>637005</v>
      </c>
      <c r="D282" s="30">
        <v>41</v>
      </c>
      <c r="E282" s="30" t="s">
        <v>483</v>
      </c>
      <c r="F282" s="279">
        <v>600</v>
      </c>
      <c r="G282" s="279">
        <v>600</v>
      </c>
      <c r="H282" s="230">
        <v>354.22</v>
      </c>
      <c r="I282" s="336">
        <f t="shared" si="4"/>
        <v>59.036666666666669</v>
      </c>
      <c r="J282" s="245">
        <v>600</v>
      </c>
    </row>
    <row r="283" spans="1:21" ht="16" customHeight="1" x14ac:dyDescent="0.3">
      <c r="A283" s="62"/>
      <c r="B283" s="40"/>
      <c r="C283" s="204" t="s">
        <v>433</v>
      </c>
      <c r="D283" s="30">
        <v>41</v>
      </c>
      <c r="E283" s="30" t="s">
        <v>432</v>
      </c>
      <c r="F283" s="279">
        <v>0</v>
      </c>
      <c r="G283" s="279">
        <v>0</v>
      </c>
      <c r="H283" s="230">
        <v>782.89</v>
      </c>
      <c r="I283" s="336"/>
      <c r="J283" s="245">
        <v>783</v>
      </c>
    </row>
    <row r="284" spans="1:21" ht="16" customHeight="1" x14ac:dyDescent="0.3">
      <c r="A284" s="62"/>
      <c r="B284" s="40"/>
      <c r="C284" s="209">
        <v>637011</v>
      </c>
      <c r="D284" s="112">
        <v>41</v>
      </c>
      <c r="E284" s="112" t="s">
        <v>627</v>
      </c>
      <c r="F284" s="279">
        <v>366</v>
      </c>
      <c r="G284" s="279">
        <v>366</v>
      </c>
      <c r="H284" s="230">
        <v>2017.8</v>
      </c>
      <c r="I284" s="336">
        <f t="shared" si="4"/>
        <v>551.31147540983602</v>
      </c>
      <c r="J284" s="245">
        <v>2018</v>
      </c>
    </row>
    <row r="285" spans="1:21" ht="16" customHeight="1" x14ac:dyDescent="0.3">
      <c r="A285" s="52" t="s">
        <v>270</v>
      </c>
      <c r="B285" s="30"/>
      <c r="C285" s="43"/>
      <c r="D285" s="30"/>
      <c r="E285" s="371" t="s">
        <v>62</v>
      </c>
      <c r="F285" s="185">
        <f>SUM(F280:F284)</f>
        <v>54966</v>
      </c>
      <c r="G285" s="185">
        <f>SUM(G280:G284)</f>
        <v>54966</v>
      </c>
      <c r="H285" s="349">
        <f>SUM(H280:H284)</f>
        <v>52253.440000000002</v>
      </c>
      <c r="I285" s="452">
        <f t="shared" si="4"/>
        <v>95.065022013608413</v>
      </c>
      <c r="J285" s="310">
        <f>SUM(J280:J284)</f>
        <v>57401</v>
      </c>
      <c r="K285" s="28"/>
      <c r="L285" s="28">
        <f>SUM(H285)</f>
        <v>52253.440000000002</v>
      </c>
      <c r="M285" s="28">
        <f>SUM(I285)</f>
        <v>95.065022013608413</v>
      </c>
      <c r="N285" s="28">
        <f>SUM(J285)</f>
        <v>57401</v>
      </c>
      <c r="O285" s="28" t="e">
        <f>SUM(#REF!)</f>
        <v>#REF!</v>
      </c>
      <c r="P285" s="28" t="e">
        <f>SUM(#REF!)</f>
        <v>#REF!</v>
      </c>
      <c r="Q285" s="4"/>
      <c r="R285" s="4"/>
      <c r="S285" s="4"/>
      <c r="T285" s="4"/>
      <c r="U285" s="4"/>
    </row>
    <row r="286" spans="1:21" s="6" customFormat="1" ht="16" customHeight="1" x14ac:dyDescent="0.35">
      <c r="A286" s="39" t="s">
        <v>271</v>
      </c>
      <c r="B286" s="45"/>
      <c r="C286" s="59"/>
      <c r="D286" s="45"/>
      <c r="E286" s="45"/>
      <c r="F286" s="284"/>
      <c r="G286" s="284"/>
      <c r="H286" s="264"/>
      <c r="I286" s="336"/>
      <c r="J286" s="247"/>
      <c r="Q286" s="80"/>
    </row>
    <row r="287" spans="1:21" s="5" customFormat="1" ht="16" customHeight="1" x14ac:dyDescent="0.3">
      <c r="A287" s="47" t="s">
        <v>384</v>
      </c>
      <c r="B287" s="54" t="s">
        <v>398</v>
      </c>
      <c r="C287" s="207"/>
      <c r="D287" s="47"/>
      <c r="E287" s="47"/>
      <c r="F287" s="284"/>
      <c r="G287" s="284"/>
      <c r="H287" s="264"/>
      <c r="I287" s="336"/>
      <c r="J287" s="247"/>
    </row>
    <row r="288" spans="1:21" ht="16" customHeight="1" x14ac:dyDescent="0.3">
      <c r="A288" s="33"/>
      <c r="B288" s="32" t="s">
        <v>133</v>
      </c>
      <c r="C288" s="43"/>
      <c r="D288" s="32"/>
      <c r="E288" s="32" t="s">
        <v>134</v>
      </c>
      <c r="F288" s="279"/>
      <c r="G288" s="279"/>
      <c r="H288" s="230"/>
      <c r="I288" s="336"/>
      <c r="J288" s="245"/>
    </row>
    <row r="289" spans="1:10" ht="16" customHeight="1" x14ac:dyDescent="0.3">
      <c r="A289" s="55" t="s">
        <v>350</v>
      </c>
      <c r="B289" s="63"/>
      <c r="C289" s="44">
        <v>632001</v>
      </c>
      <c r="D289" s="33">
        <v>41</v>
      </c>
      <c r="E289" s="33" t="s">
        <v>135</v>
      </c>
      <c r="F289" s="279">
        <v>130</v>
      </c>
      <c r="G289" s="279">
        <v>130</v>
      </c>
      <c r="H289" s="230"/>
      <c r="I289" s="336">
        <f t="shared" si="4"/>
        <v>0</v>
      </c>
      <c r="J289" s="245">
        <v>130</v>
      </c>
    </row>
    <row r="290" spans="1:10" ht="16" customHeight="1" x14ac:dyDescent="0.3">
      <c r="A290" s="55"/>
      <c r="B290" s="63"/>
      <c r="C290" s="210" t="s">
        <v>28</v>
      </c>
      <c r="D290" s="33">
        <v>41</v>
      </c>
      <c r="E290" s="33" t="s">
        <v>386</v>
      </c>
      <c r="F290" s="279">
        <v>135</v>
      </c>
      <c r="G290" s="279">
        <v>135</v>
      </c>
      <c r="H290" s="230"/>
      <c r="I290" s="336">
        <f t="shared" si="4"/>
        <v>0</v>
      </c>
      <c r="J290" s="245">
        <v>135</v>
      </c>
    </row>
    <row r="291" spans="1:10" ht="16" customHeight="1" x14ac:dyDescent="0.25">
      <c r="A291" s="30"/>
      <c r="B291" s="40"/>
      <c r="C291" s="204" t="s">
        <v>25</v>
      </c>
      <c r="D291" s="30">
        <v>41</v>
      </c>
      <c r="E291" s="30" t="s">
        <v>136</v>
      </c>
      <c r="F291" s="279">
        <v>314</v>
      </c>
      <c r="G291" s="279">
        <v>314</v>
      </c>
      <c r="H291" s="230"/>
      <c r="I291" s="336">
        <f t="shared" si="4"/>
        <v>0</v>
      </c>
      <c r="J291" s="245">
        <v>314</v>
      </c>
    </row>
    <row r="292" spans="1:10" ht="16" customHeight="1" x14ac:dyDescent="0.25">
      <c r="A292" s="30"/>
      <c r="B292" s="30"/>
      <c r="C292" s="204" t="s">
        <v>72</v>
      </c>
      <c r="D292" s="30">
        <v>41</v>
      </c>
      <c r="E292" s="30" t="s">
        <v>137</v>
      </c>
      <c r="F292" s="279">
        <v>15500</v>
      </c>
      <c r="G292" s="279">
        <v>15500</v>
      </c>
      <c r="H292" s="230">
        <v>14187.45</v>
      </c>
      <c r="I292" s="336">
        <f t="shared" si="4"/>
        <v>91.531935483870967</v>
      </c>
      <c r="J292" s="245">
        <v>15500</v>
      </c>
    </row>
    <row r="293" spans="1:10" ht="16" customHeight="1" x14ac:dyDescent="0.25">
      <c r="A293" s="30"/>
      <c r="B293" s="30"/>
      <c r="C293" s="204" t="s">
        <v>92</v>
      </c>
      <c r="D293" s="30">
        <v>41</v>
      </c>
      <c r="E293" s="30" t="s">
        <v>138</v>
      </c>
      <c r="F293" s="279">
        <v>2700</v>
      </c>
      <c r="G293" s="279">
        <v>2700</v>
      </c>
      <c r="H293" s="230">
        <v>2616.54</v>
      </c>
      <c r="I293" s="336">
        <f t="shared" si="4"/>
        <v>96.908888888888896</v>
      </c>
      <c r="J293" s="245">
        <v>2700</v>
      </c>
    </row>
    <row r="294" spans="1:10" ht="16" customHeight="1" x14ac:dyDescent="0.25">
      <c r="A294" s="30"/>
      <c r="B294" s="30"/>
      <c r="C294" s="204" t="s">
        <v>27</v>
      </c>
      <c r="D294" s="30">
        <v>41</v>
      </c>
      <c r="E294" s="30" t="s">
        <v>318</v>
      </c>
      <c r="F294" s="279">
        <v>405</v>
      </c>
      <c r="G294" s="279">
        <v>405</v>
      </c>
      <c r="H294" s="230"/>
      <c r="I294" s="336">
        <f t="shared" si="4"/>
        <v>0</v>
      </c>
      <c r="J294" s="245">
        <v>405</v>
      </c>
    </row>
    <row r="295" spans="1:10" ht="16" customHeight="1" x14ac:dyDescent="0.25">
      <c r="A295" s="30"/>
      <c r="B295" s="40"/>
      <c r="C295" s="204" t="s">
        <v>28</v>
      </c>
      <c r="D295" s="30">
        <v>41</v>
      </c>
      <c r="E295" s="30" t="s">
        <v>137</v>
      </c>
      <c r="F295" s="279">
        <v>17400</v>
      </c>
      <c r="G295" s="279">
        <v>17400</v>
      </c>
      <c r="H295" s="230">
        <v>14742.02</v>
      </c>
      <c r="I295" s="336">
        <f t="shared" si="4"/>
        <v>84.724252873563216</v>
      </c>
      <c r="J295" s="245">
        <v>17400</v>
      </c>
    </row>
    <row r="296" spans="1:10" ht="16" customHeight="1" x14ac:dyDescent="0.25">
      <c r="A296" s="30"/>
      <c r="B296" s="40"/>
      <c r="C296" s="204" t="s">
        <v>139</v>
      </c>
      <c r="D296" s="30">
        <v>41</v>
      </c>
      <c r="E296" s="30" t="s">
        <v>138</v>
      </c>
      <c r="F296" s="279">
        <v>3500</v>
      </c>
      <c r="G296" s="279">
        <v>3500</v>
      </c>
      <c r="H296" s="230">
        <v>2787.75</v>
      </c>
      <c r="I296" s="336">
        <f t="shared" si="4"/>
        <v>79.650000000000006</v>
      </c>
      <c r="J296" s="245">
        <v>3500</v>
      </c>
    </row>
    <row r="297" spans="1:10" ht="16" customHeight="1" x14ac:dyDescent="0.25">
      <c r="A297" s="30"/>
      <c r="B297" s="40"/>
      <c r="C297" s="204" t="s">
        <v>468</v>
      </c>
      <c r="D297" s="30">
        <v>41</v>
      </c>
      <c r="E297" s="109" t="s">
        <v>698</v>
      </c>
      <c r="F297" s="279">
        <v>1050</v>
      </c>
      <c r="G297" s="279">
        <v>1050</v>
      </c>
      <c r="H297" s="230">
        <v>855.26</v>
      </c>
      <c r="I297" s="336">
        <f t="shared" si="4"/>
        <v>81.453333333333333</v>
      </c>
      <c r="J297" s="245">
        <v>1050</v>
      </c>
    </row>
    <row r="298" spans="1:10" ht="16" customHeight="1" x14ac:dyDescent="0.25">
      <c r="A298" s="30"/>
      <c r="B298" s="40"/>
      <c r="C298" s="204" t="s">
        <v>699</v>
      </c>
      <c r="D298" s="30">
        <v>41</v>
      </c>
      <c r="E298" s="109" t="s">
        <v>700</v>
      </c>
      <c r="F298" s="279">
        <v>600</v>
      </c>
      <c r="G298" s="279">
        <v>600</v>
      </c>
      <c r="H298" s="230">
        <v>1036.05</v>
      </c>
      <c r="I298" s="336">
        <f t="shared" si="4"/>
        <v>172.67500000000001</v>
      </c>
      <c r="J298" s="245">
        <v>1500</v>
      </c>
    </row>
    <row r="299" spans="1:10" ht="16" customHeight="1" x14ac:dyDescent="0.25">
      <c r="A299" s="30"/>
      <c r="B299" s="40"/>
      <c r="C299" s="204" t="s">
        <v>701</v>
      </c>
      <c r="D299" s="30">
        <v>41</v>
      </c>
      <c r="E299" s="109" t="s">
        <v>702</v>
      </c>
      <c r="F299" s="279">
        <v>192</v>
      </c>
      <c r="G299" s="279">
        <v>192</v>
      </c>
      <c r="H299" s="230">
        <v>200.08</v>
      </c>
      <c r="I299" s="336">
        <f t="shared" si="4"/>
        <v>104.20833333333334</v>
      </c>
      <c r="J299" s="245">
        <v>200</v>
      </c>
    </row>
    <row r="300" spans="1:10" ht="16" customHeight="1" x14ac:dyDescent="0.25">
      <c r="A300" s="30"/>
      <c r="B300" s="40"/>
      <c r="C300" s="204" t="s">
        <v>806</v>
      </c>
      <c r="D300" s="109">
        <v>41</v>
      </c>
      <c r="E300" s="109" t="s">
        <v>807</v>
      </c>
      <c r="F300" s="279">
        <v>600</v>
      </c>
      <c r="G300" s="279">
        <v>600</v>
      </c>
      <c r="H300" s="230">
        <v>243.35</v>
      </c>
      <c r="I300" s="336">
        <f t="shared" si="4"/>
        <v>40.558333333333337</v>
      </c>
      <c r="J300" s="245">
        <v>600</v>
      </c>
    </row>
    <row r="301" spans="1:10" ht="16" customHeight="1" x14ac:dyDescent="0.25">
      <c r="A301" s="30"/>
      <c r="B301" s="40"/>
      <c r="C301" s="204" t="s">
        <v>44</v>
      </c>
      <c r="D301" s="30">
        <v>41</v>
      </c>
      <c r="E301" s="30" t="s">
        <v>470</v>
      </c>
      <c r="F301" s="279">
        <v>135</v>
      </c>
      <c r="G301" s="279">
        <v>135</v>
      </c>
      <c r="H301" s="230">
        <v>54.19</v>
      </c>
      <c r="I301" s="336">
        <f t="shared" si="4"/>
        <v>40.140740740740739</v>
      </c>
      <c r="J301" s="245">
        <v>135</v>
      </c>
    </row>
    <row r="302" spans="1:10" ht="16" customHeight="1" x14ac:dyDescent="0.25">
      <c r="A302" s="30"/>
      <c r="B302" s="40"/>
      <c r="C302" s="204">
        <v>637015</v>
      </c>
      <c r="D302" s="30">
        <v>41</v>
      </c>
      <c r="E302" s="30" t="s">
        <v>474</v>
      </c>
      <c r="F302" s="279">
        <v>678</v>
      </c>
      <c r="G302" s="279">
        <v>678</v>
      </c>
      <c r="H302" s="230">
        <v>513.41999999999996</v>
      </c>
      <c r="I302" s="336">
        <f t="shared" si="4"/>
        <v>75.725663716814154</v>
      </c>
      <c r="J302" s="245">
        <v>678</v>
      </c>
    </row>
    <row r="303" spans="1:10" ht="16" customHeight="1" x14ac:dyDescent="0.25">
      <c r="A303" s="30"/>
      <c r="B303" s="40"/>
      <c r="C303" s="204" t="s">
        <v>41</v>
      </c>
      <c r="D303" s="30">
        <v>41</v>
      </c>
      <c r="E303" s="109" t="s">
        <v>703</v>
      </c>
      <c r="F303" s="286">
        <v>340</v>
      </c>
      <c r="G303" s="286">
        <v>340</v>
      </c>
      <c r="H303" s="266">
        <v>332.05</v>
      </c>
      <c r="I303" s="336">
        <f t="shared" si="4"/>
        <v>97.661764705882362</v>
      </c>
      <c r="J303" s="249">
        <v>340</v>
      </c>
    </row>
    <row r="304" spans="1:10" ht="16" customHeight="1" x14ac:dyDescent="0.25">
      <c r="A304" s="30"/>
      <c r="B304" s="40"/>
      <c r="C304" s="204">
        <v>637004</v>
      </c>
      <c r="D304" s="30">
        <v>41</v>
      </c>
      <c r="E304" s="30" t="s">
        <v>582</v>
      </c>
      <c r="F304" s="286">
        <v>20</v>
      </c>
      <c r="G304" s="286">
        <v>20</v>
      </c>
      <c r="H304" s="266">
        <v>20</v>
      </c>
      <c r="I304" s="336">
        <f t="shared" si="4"/>
        <v>100</v>
      </c>
      <c r="J304" s="249">
        <v>20</v>
      </c>
    </row>
    <row r="305" spans="1:10" ht="16" customHeight="1" x14ac:dyDescent="0.25">
      <c r="A305" s="30"/>
      <c r="B305" s="40"/>
      <c r="C305" s="204" t="s">
        <v>581</v>
      </c>
      <c r="D305" s="30">
        <v>41</v>
      </c>
      <c r="E305" s="30" t="s">
        <v>583</v>
      </c>
      <c r="F305" s="286">
        <v>20</v>
      </c>
      <c r="G305" s="286">
        <v>20</v>
      </c>
      <c r="H305" s="266">
        <v>20</v>
      </c>
      <c r="I305" s="336">
        <f t="shared" si="4"/>
        <v>100</v>
      </c>
      <c r="J305" s="249">
        <v>20</v>
      </c>
    </row>
    <row r="306" spans="1:10" ht="16" customHeight="1" x14ac:dyDescent="0.25">
      <c r="A306" s="30"/>
      <c r="B306" s="40"/>
      <c r="C306" s="204" t="s">
        <v>475</v>
      </c>
      <c r="D306" s="30">
        <v>41</v>
      </c>
      <c r="E306" s="30" t="s">
        <v>476</v>
      </c>
      <c r="F306" s="286">
        <v>574</v>
      </c>
      <c r="G306" s="286">
        <v>574</v>
      </c>
      <c r="H306" s="266">
        <v>0</v>
      </c>
      <c r="I306" s="336">
        <f t="shared" si="4"/>
        <v>0</v>
      </c>
      <c r="J306" s="249">
        <v>574</v>
      </c>
    </row>
    <row r="307" spans="1:10" ht="16" customHeight="1" x14ac:dyDescent="0.25">
      <c r="A307" s="30"/>
      <c r="B307" s="40"/>
      <c r="C307" s="204">
        <v>637015</v>
      </c>
      <c r="D307" s="30">
        <v>41</v>
      </c>
      <c r="E307" s="30" t="s">
        <v>518</v>
      </c>
      <c r="F307" s="286">
        <v>421</v>
      </c>
      <c r="G307" s="286">
        <v>421</v>
      </c>
      <c r="H307" s="266">
        <v>421.09</v>
      </c>
      <c r="I307" s="336">
        <f t="shared" si="4"/>
        <v>100.02137767220903</v>
      </c>
      <c r="J307" s="249">
        <v>421</v>
      </c>
    </row>
    <row r="308" spans="1:10" ht="16" customHeight="1" x14ac:dyDescent="0.25">
      <c r="A308" s="30"/>
      <c r="B308" s="40"/>
      <c r="C308" s="204">
        <v>637005</v>
      </c>
      <c r="D308" s="30">
        <v>41</v>
      </c>
      <c r="E308" s="30" t="s">
        <v>473</v>
      </c>
      <c r="F308" s="286">
        <v>172</v>
      </c>
      <c r="G308" s="286">
        <v>172</v>
      </c>
      <c r="H308" s="266">
        <v>179.18</v>
      </c>
      <c r="I308" s="336">
        <f t="shared" si="4"/>
        <v>104.17441860465118</v>
      </c>
      <c r="J308" s="249">
        <v>179</v>
      </c>
    </row>
    <row r="309" spans="1:10" ht="16" customHeight="1" x14ac:dyDescent="0.25">
      <c r="A309" s="30"/>
      <c r="B309" s="40"/>
      <c r="C309" s="204" t="s">
        <v>310</v>
      </c>
      <c r="D309" s="30">
        <v>41</v>
      </c>
      <c r="E309" s="30" t="s">
        <v>472</v>
      </c>
      <c r="F309" s="286">
        <v>172</v>
      </c>
      <c r="G309" s="286">
        <v>172</v>
      </c>
      <c r="H309" s="266">
        <v>179.18</v>
      </c>
      <c r="I309" s="336">
        <f t="shared" si="4"/>
        <v>104.17441860465118</v>
      </c>
      <c r="J309" s="249">
        <v>179</v>
      </c>
    </row>
    <row r="310" spans="1:10" ht="16" customHeight="1" x14ac:dyDescent="0.25">
      <c r="A310" s="30"/>
      <c r="B310" s="40"/>
      <c r="C310" s="204" t="s">
        <v>962</v>
      </c>
      <c r="D310" s="30">
        <v>41</v>
      </c>
      <c r="E310" s="109" t="s">
        <v>963</v>
      </c>
      <c r="F310" s="286"/>
      <c r="G310" s="286"/>
      <c r="H310" s="266">
        <v>59.83</v>
      </c>
      <c r="I310" s="336"/>
      <c r="J310" s="249">
        <v>60</v>
      </c>
    </row>
    <row r="311" spans="1:10" ht="16" customHeight="1" x14ac:dyDescent="0.3">
      <c r="A311" s="30"/>
      <c r="B311" s="40"/>
      <c r="C311" s="204">
        <v>635006</v>
      </c>
      <c r="D311" s="30">
        <v>41</v>
      </c>
      <c r="E311" s="181" t="s">
        <v>631</v>
      </c>
      <c r="F311" s="279">
        <v>15000</v>
      </c>
      <c r="G311" s="279">
        <v>10000</v>
      </c>
      <c r="H311" s="230">
        <v>0</v>
      </c>
      <c r="I311" s="336">
        <f t="shared" si="4"/>
        <v>0</v>
      </c>
      <c r="J311" s="245">
        <v>0</v>
      </c>
    </row>
    <row r="312" spans="1:10" ht="16" customHeight="1" x14ac:dyDescent="0.25">
      <c r="A312" s="30"/>
      <c r="B312" s="40"/>
      <c r="C312" s="204" t="s">
        <v>106</v>
      </c>
      <c r="D312" s="30">
        <v>41</v>
      </c>
      <c r="E312" s="30" t="s">
        <v>504</v>
      </c>
      <c r="F312" s="279">
        <v>2000</v>
      </c>
      <c r="G312" s="279">
        <v>2000</v>
      </c>
      <c r="H312" s="230">
        <v>1046.72</v>
      </c>
      <c r="I312" s="336">
        <f t="shared" si="4"/>
        <v>52.336000000000006</v>
      </c>
      <c r="J312" s="245">
        <v>2000</v>
      </c>
    </row>
    <row r="313" spans="1:10" ht="16" customHeight="1" x14ac:dyDescent="0.25">
      <c r="A313" s="30"/>
      <c r="B313" s="40"/>
      <c r="C313" s="204" t="s">
        <v>505</v>
      </c>
      <c r="D313" s="30">
        <v>41</v>
      </c>
      <c r="E313" s="30" t="s">
        <v>506</v>
      </c>
      <c r="F313" s="279">
        <v>2370</v>
      </c>
      <c r="G313" s="279">
        <v>2370</v>
      </c>
      <c r="H313" s="230">
        <v>251.1</v>
      </c>
      <c r="I313" s="336">
        <f t="shared" si="4"/>
        <v>10.594936708860759</v>
      </c>
      <c r="J313" s="245">
        <v>2370</v>
      </c>
    </row>
    <row r="314" spans="1:10" ht="16" customHeight="1" x14ac:dyDescent="0.3">
      <c r="A314" s="30"/>
      <c r="B314" s="40"/>
      <c r="C314" s="43">
        <v>635009</v>
      </c>
      <c r="D314" s="30">
        <v>41</v>
      </c>
      <c r="E314" s="87" t="s">
        <v>507</v>
      </c>
      <c r="F314" s="279">
        <v>60</v>
      </c>
      <c r="G314" s="279">
        <v>60</v>
      </c>
      <c r="H314" s="230">
        <v>50</v>
      </c>
      <c r="I314" s="336">
        <f t="shared" si="4"/>
        <v>83.333333333333343</v>
      </c>
      <c r="J314" s="245">
        <v>50</v>
      </c>
    </row>
    <row r="315" spans="1:10" ht="16" customHeight="1" x14ac:dyDescent="0.3">
      <c r="A315" s="30"/>
      <c r="B315" s="40"/>
      <c r="C315" s="43">
        <v>635009</v>
      </c>
      <c r="D315" s="30">
        <v>41</v>
      </c>
      <c r="E315" s="87" t="s">
        <v>508</v>
      </c>
      <c r="F315" s="279">
        <v>60</v>
      </c>
      <c r="G315" s="279">
        <v>60</v>
      </c>
      <c r="H315" s="230">
        <v>50</v>
      </c>
      <c r="I315" s="336">
        <f t="shared" si="4"/>
        <v>83.333333333333343</v>
      </c>
      <c r="J315" s="245">
        <v>50</v>
      </c>
    </row>
    <row r="316" spans="1:10" ht="16" customHeight="1" x14ac:dyDescent="0.25">
      <c r="A316" s="30"/>
      <c r="B316" s="40"/>
      <c r="C316" s="204" t="s">
        <v>388</v>
      </c>
      <c r="D316" s="30">
        <v>41</v>
      </c>
      <c r="E316" s="109" t="s">
        <v>753</v>
      </c>
      <c r="F316" s="279">
        <v>3425</v>
      </c>
      <c r="G316" s="279">
        <v>3425</v>
      </c>
      <c r="H316" s="230">
        <v>2720.2</v>
      </c>
      <c r="I316" s="336">
        <f t="shared" si="4"/>
        <v>79.421897810218979</v>
      </c>
      <c r="J316" s="245">
        <v>3425</v>
      </c>
    </row>
    <row r="317" spans="1:10" ht="16" customHeight="1" x14ac:dyDescent="0.25">
      <c r="A317" s="30"/>
      <c r="B317" s="40"/>
      <c r="C317" s="204" t="s">
        <v>102</v>
      </c>
      <c r="D317" s="30">
        <v>41</v>
      </c>
      <c r="E317" s="109" t="s">
        <v>754</v>
      </c>
      <c r="F317" s="279">
        <v>2740</v>
      </c>
      <c r="G317" s="279">
        <v>2740</v>
      </c>
      <c r="H317" s="230">
        <v>2212.63</v>
      </c>
      <c r="I317" s="336">
        <f t="shared" si="4"/>
        <v>80.752919708029196</v>
      </c>
      <c r="J317" s="245">
        <v>2740</v>
      </c>
    </row>
    <row r="318" spans="1:10" ht="16" customHeight="1" x14ac:dyDescent="0.25">
      <c r="A318" s="30"/>
      <c r="B318" s="40"/>
      <c r="C318" s="204" t="s">
        <v>509</v>
      </c>
      <c r="D318" s="30">
        <v>41</v>
      </c>
      <c r="E318" s="30" t="s">
        <v>511</v>
      </c>
      <c r="F318" s="279">
        <v>250</v>
      </c>
      <c r="G318" s="279">
        <v>250</v>
      </c>
      <c r="H318" s="230">
        <v>270</v>
      </c>
      <c r="I318" s="336">
        <f t="shared" si="4"/>
        <v>108</v>
      </c>
      <c r="J318" s="245">
        <v>270</v>
      </c>
    </row>
    <row r="319" spans="1:10" ht="16" customHeight="1" x14ac:dyDescent="0.25">
      <c r="A319" s="30"/>
      <c r="B319" s="40"/>
      <c r="C319" s="204" t="s">
        <v>509</v>
      </c>
      <c r="D319" s="30">
        <v>41</v>
      </c>
      <c r="E319" s="30" t="s">
        <v>510</v>
      </c>
      <c r="F319" s="279">
        <v>250</v>
      </c>
      <c r="G319" s="279">
        <v>250</v>
      </c>
      <c r="H319" s="230">
        <v>270</v>
      </c>
      <c r="I319" s="336">
        <f t="shared" si="4"/>
        <v>108</v>
      </c>
      <c r="J319" s="245">
        <v>270</v>
      </c>
    </row>
    <row r="320" spans="1:10" ht="16" customHeight="1" x14ac:dyDescent="0.3">
      <c r="A320" s="30"/>
      <c r="B320" s="35"/>
      <c r="C320" s="204">
        <v>632002</v>
      </c>
      <c r="D320" s="30">
        <v>41</v>
      </c>
      <c r="E320" s="122" t="s">
        <v>645</v>
      </c>
      <c r="F320" s="279">
        <v>1093</v>
      </c>
      <c r="G320" s="279">
        <v>1093</v>
      </c>
      <c r="H320" s="230"/>
      <c r="I320" s="336">
        <f t="shared" si="4"/>
        <v>0</v>
      </c>
      <c r="J320" s="245">
        <v>1093</v>
      </c>
    </row>
    <row r="321" spans="1:17" ht="16" customHeight="1" x14ac:dyDescent="0.3">
      <c r="A321" s="30"/>
      <c r="B321" s="35"/>
      <c r="C321" s="211" t="s">
        <v>471</v>
      </c>
      <c r="D321" s="30">
        <v>41</v>
      </c>
      <c r="E321" s="122" t="s">
        <v>686</v>
      </c>
      <c r="F321" s="279">
        <v>0</v>
      </c>
      <c r="G321" s="279">
        <v>0</v>
      </c>
      <c r="H321" s="230"/>
      <c r="I321" s="336"/>
      <c r="J321" s="245">
        <v>0</v>
      </c>
    </row>
    <row r="322" spans="1:17" ht="16" customHeight="1" x14ac:dyDescent="0.25">
      <c r="A322" s="30"/>
      <c r="B322" s="40"/>
      <c r="C322" s="204">
        <v>637027</v>
      </c>
      <c r="D322" s="30">
        <v>41</v>
      </c>
      <c r="E322" s="30" t="s">
        <v>608</v>
      </c>
      <c r="F322" s="279">
        <v>0</v>
      </c>
      <c r="G322" s="279">
        <v>0</v>
      </c>
      <c r="H322" s="230"/>
      <c r="I322" s="336"/>
      <c r="J322" s="245">
        <v>0</v>
      </c>
    </row>
    <row r="323" spans="1:17" ht="16" customHeight="1" x14ac:dyDescent="0.25">
      <c r="A323" s="30"/>
      <c r="B323" s="30"/>
      <c r="C323" s="204" t="s">
        <v>41</v>
      </c>
      <c r="D323" s="30">
        <v>41</v>
      </c>
      <c r="E323" s="30" t="s">
        <v>580</v>
      </c>
      <c r="F323" s="279">
        <v>1000</v>
      </c>
      <c r="G323" s="279">
        <v>1000</v>
      </c>
      <c r="H323" s="230">
        <v>432.01</v>
      </c>
      <c r="I323" s="336">
        <f t="shared" si="4"/>
        <v>43.201000000000001</v>
      </c>
      <c r="J323" s="245">
        <v>1000</v>
      </c>
    </row>
    <row r="324" spans="1:17" ht="16" customHeight="1" x14ac:dyDescent="0.25">
      <c r="A324" s="30"/>
      <c r="B324" s="31"/>
      <c r="C324" s="206">
        <v>636001</v>
      </c>
      <c r="D324" s="30">
        <v>41</v>
      </c>
      <c r="E324" s="31" t="s">
        <v>484</v>
      </c>
      <c r="F324" s="279">
        <v>3</v>
      </c>
      <c r="G324" s="279">
        <v>3</v>
      </c>
      <c r="H324" s="230">
        <v>25.34</v>
      </c>
      <c r="I324" s="336">
        <f t="shared" si="4"/>
        <v>844.66666666666674</v>
      </c>
      <c r="J324" s="245">
        <v>25</v>
      </c>
    </row>
    <row r="325" spans="1:17" ht="16" customHeight="1" x14ac:dyDescent="0.25">
      <c r="A325" s="30"/>
      <c r="B325" s="30"/>
      <c r="C325" s="204" t="s">
        <v>387</v>
      </c>
      <c r="D325" s="30">
        <v>41</v>
      </c>
      <c r="E325" s="30" t="s">
        <v>548</v>
      </c>
      <c r="F325" s="279">
        <v>3000</v>
      </c>
      <c r="G325" s="279">
        <v>3000</v>
      </c>
      <c r="H325" s="230">
        <v>460.09</v>
      </c>
      <c r="I325" s="336">
        <f t="shared" si="4"/>
        <v>15.336333333333332</v>
      </c>
      <c r="J325" s="245">
        <v>3000</v>
      </c>
    </row>
    <row r="326" spans="1:17" ht="16" customHeight="1" x14ac:dyDescent="0.25">
      <c r="A326" s="30"/>
      <c r="B326" s="30"/>
      <c r="C326" s="204">
        <v>633006</v>
      </c>
      <c r="D326" s="30">
        <v>41</v>
      </c>
      <c r="E326" s="30" t="s">
        <v>547</v>
      </c>
      <c r="F326" s="279">
        <v>2500</v>
      </c>
      <c r="G326" s="279">
        <v>2500</v>
      </c>
      <c r="H326" s="230"/>
      <c r="I326" s="336">
        <f t="shared" si="4"/>
        <v>0</v>
      </c>
      <c r="J326" s="245">
        <v>2500</v>
      </c>
    </row>
    <row r="327" spans="1:17" ht="16" customHeight="1" x14ac:dyDescent="0.25">
      <c r="A327" s="30"/>
      <c r="B327" s="30"/>
      <c r="C327" s="204">
        <v>633006</v>
      </c>
      <c r="D327" s="30">
        <v>41</v>
      </c>
      <c r="E327" s="30" t="s">
        <v>605</v>
      </c>
      <c r="F327" s="279">
        <v>250</v>
      </c>
      <c r="G327" s="279">
        <v>250</v>
      </c>
      <c r="H327" s="230"/>
      <c r="I327" s="336">
        <f t="shared" si="4"/>
        <v>0</v>
      </c>
      <c r="J327" s="245">
        <v>250</v>
      </c>
    </row>
    <row r="328" spans="1:17" ht="16" customHeight="1" x14ac:dyDescent="0.25">
      <c r="A328" s="30"/>
      <c r="B328" s="30"/>
      <c r="C328" s="204" t="s">
        <v>649</v>
      </c>
      <c r="D328" s="30">
        <v>41</v>
      </c>
      <c r="E328" s="109" t="s">
        <v>650</v>
      </c>
      <c r="F328" s="279">
        <v>720</v>
      </c>
      <c r="G328" s="279">
        <v>720</v>
      </c>
      <c r="H328" s="230">
        <v>540</v>
      </c>
      <c r="I328" s="336">
        <f t="shared" si="4"/>
        <v>75</v>
      </c>
      <c r="J328" s="245">
        <v>720</v>
      </c>
    </row>
    <row r="329" spans="1:17" ht="16" customHeight="1" x14ac:dyDescent="0.25">
      <c r="A329" s="30"/>
      <c r="B329" s="30"/>
      <c r="C329" s="209" t="s">
        <v>704</v>
      </c>
      <c r="D329" s="112">
        <v>41</v>
      </c>
      <c r="E329" s="112" t="s">
        <v>705</v>
      </c>
      <c r="F329" s="279">
        <v>500</v>
      </c>
      <c r="G329" s="279">
        <v>500</v>
      </c>
      <c r="H329" s="230">
        <v>55.2</v>
      </c>
      <c r="I329" s="336">
        <f t="shared" si="4"/>
        <v>11.040000000000001</v>
      </c>
      <c r="J329" s="245">
        <v>500</v>
      </c>
    </row>
    <row r="330" spans="1:17" ht="16" customHeight="1" x14ac:dyDescent="0.25">
      <c r="A330" s="30"/>
      <c r="B330" s="30"/>
      <c r="C330" s="209">
        <v>637006</v>
      </c>
      <c r="D330" s="112">
        <v>41</v>
      </c>
      <c r="E330" s="112" t="s">
        <v>1159</v>
      </c>
      <c r="F330" s="279"/>
      <c r="G330" s="279"/>
      <c r="H330" s="230"/>
      <c r="I330" s="336"/>
      <c r="J330" s="245">
        <v>3987</v>
      </c>
    </row>
    <row r="331" spans="1:17" ht="16" customHeight="1" x14ac:dyDescent="0.25">
      <c r="A331" s="30"/>
      <c r="B331" s="30"/>
      <c r="C331" s="209" t="s">
        <v>647</v>
      </c>
      <c r="D331" s="112">
        <v>41</v>
      </c>
      <c r="E331" s="112" t="s">
        <v>968</v>
      </c>
      <c r="F331" s="279">
        <v>0</v>
      </c>
      <c r="G331" s="279">
        <v>0</v>
      </c>
      <c r="H331" s="230">
        <v>2878.21</v>
      </c>
      <c r="I331" s="336"/>
      <c r="J331" s="245">
        <v>2878</v>
      </c>
    </row>
    <row r="332" spans="1:17" ht="16" customHeight="1" x14ac:dyDescent="0.25">
      <c r="A332" s="30"/>
      <c r="B332" s="30"/>
      <c r="C332" s="209" t="s">
        <v>628</v>
      </c>
      <c r="D332" s="112">
        <v>41</v>
      </c>
      <c r="E332" s="112" t="s">
        <v>629</v>
      </c>
      <c r="F332" s="279">
        <v>324</v>
      </c>
      <c r="G332" s="279">
        <v>324</v>
      </c>
      <c r="H332" s="230">
        <v>323.77</v>
      </c>
      <c r="I332" s="336">
        <f t="shared" si="4"/>
        <v>99.929012345678998</v>
      </c>
      <c r="J332" s="245">
        <v>324</v>
      </c>
      <c r="Q332" s="1"/>
    </row>
    <row r="333" spans="1:17" ht="16" customHeight="1" x14ac:dyDescent="0.25">
      <c r="A333" s="30"/>
      <c r="B333" s="30"/>
      <c r="C333" s="209" t="s">
        <v>708</v>
      </c>
      <c r="D333" s="112">
        <v>41</v>
      </c>
      <c r="E333" s="112" t="s">
        <v>970</v>
      </c>
      <c r="F333" s="279">
        <v>0</v>
      </c>
      <c r="G333" s="279">
        <v>0</v>
      </c>
      <c r="H333" s="230">
        <v>288</v>
      </c>
      <c r="I333" s="336"/>
      <c r="J333" s="245">
        <v>288</v>
      </c>
      <c r="Q333" s="1"/>
    </row>
    <row r="334" spans="1:17" ht="15.25" customHeight="1" x14ac:dyDescent="0.25">
      <c r="A334" s="30"/>
      <c r="B334" s="30"/>
      <c r="C334" s="209" t="s">
        <v>709</v>
      </c>
      <c r="D334" s="112">
        <v>41</v>
      </c>
      <c r="E334" s="112" t="s">
        <v>710</v>
      </c>
      <c r="F334" s="279">
        <v>0</v>
      </c>
      <c r="G334" s="279">
        <v>0</v>
      </c>
      <c r="H334" s="230">
        <v>480</v>
      </c>
      <c r="I334" s="336"/>
      <c r="J334" s="245">
        <v>480</v>
      </c>
      <c r="Q334" s="1"/>
    </row>
    <row r="335" spans="1:17" ht="15.25" customHeight="1" x14ac:dyDescent="0.25">
      <c r="A335" s="30"/>
      <c r="B335" s="30"/>
      <c r="C335" s="209" t="s">
        <v>711</v>
      </c>
      <c r="D335" s="112">
        <v>41</v>
      </c>
      <c r="E335" s="112" t="s">
        <v>712</v>
      </c>
      <c r="F335" s="279">
        <v>0</v>
      </c>
      <c r="G335" s="279">
        <v>0</v>
      </c>
      <c r="H335" s="230">
        <v>4696</v>
      </c>
      <c r="I335" s="336"/>
      <c r="J335" s="245">
        <v>4696</v>
      </c>
      <c r="Q335" s="1"/>
    </row>
    <row r="336" spans="1:17" ht="15.25" customHeight="1" x14ac:dyDescent="0.25">
      <c r="A336" s="30"/>
      <c r="B336" s="30"/>
      <c r="C336" s="209">
        <v>621000</v>
      </c>
      <c r="D336" s="112">
        <v>41</v>
      </c>
      <c r="E336" s="112" t="s">
        <v>713</v>
      </c>
      <c r="F336" s="279">
        <v>163</v>
      </c>
      <c r="G336" s="279">
        <v>163</v>
      </c>
      <c r="H336" s="230"/>
      <c r="I336" s="336">
        <f t="shared" ref="I336:I390" si="5">(H336/G336)*100</f>
        <v>0</v>
      </c>
      <c r="J336" s="245">
        <v>0</v>
      </c>
      <c r="Q336" s="1"/>
    </row>
    <row r="337" spans="1:17" ht="15.25" customHeight="1" x14ac:dyDescent="0.25">
      <c r="C337" s="212" t="s">
        <v>716</v>
      </c>
      <c r="D337" s="134">
        <v>41</v>
      </c>
      <c r="E337" s="112" t="s">
        <v>717</v>
      </c>
      <c r="F337" s="289">
        <v>500</v>
      </c>
      <c r="G337" s="289">
        <v>500</v>
      </c>
      <c r="H337" s="269"/>
      <c r="I337" s="336">
        <f t="shared" si="5"/>
        <v>0</v>
      </c>
      <c r="J337" s="254">
        <v>0</v>
      </c>
    </row>
    <row r="338" spans="1:17" ht="15.25" customHeight="1" x14ac:dyDescent="0.25">
      <c r="A338" s="30"/>
      <c r="B338" s="30"/>
      <c r="C338" s="209" t="s">
        <v>714</v>
      </c>
      <c r="D338" s="112">
        <v>41</v>
      </c>
      <c r="E338" s="112" t="s">
        <v>715</v>
      </c>
      <c r="F338" s="279">
        <v>300</v>
      </c>
      <c r="G338" s="279">
        <v>300</v>
      </c>
      <c r="H338" s="230">
        <v>93.73</v>
      </c>
      <c r="I338" s="336">
        <f t="shared" si="5"/>
        <v>31.243333333333332</v>
      </c>
      <c r="J338" s="245">
        <v>300</v>
      </c>
      <c r="Q338" s="1"/>
    </row>
    <row r="339" spans="1:17" ht="15.25" customHeight="1" x14ac:dyDescent="0.25">
      <c r="A339" s="30"/>
      <c r="B339" s="30"/>
      <c r="C339" s="209" t="s">
        <v>973</v>
      </c>
      <c r="D339" s="112">
        <v>41</v>
      </c>
      <c r="E339" s="112" t="s">
        <v>1151</v>
      </c>
      <c r="F339" s="279">
        <v>4000</v>
      </c>
      <c r="G339" s="279">
        <v>4000</v>
      </c>
      <c r="H339" s="230">
        <v>1151.04</v>
      </c>
      <c r="I339" s="336">
        <f t="shared" si="5"/>
        <v>28.776000000000003</v>
      </c>
      <c r="J339" s="245">
        <v>11291</v>
      </c>
      <c r="Q339" s="1"/>
    </row>
    <row r="340" spans="1:17" ht="15.25" customHeight="1" x14ac:dyDescent="0.25">
      <c r="A340" s="30"/>
      <c r="B340" s="30"/>
      <c r="C340" s="209" t="s">
        <v>1063</v>
      </c>
      <c r="D340" s="112">
        <v>41</v>
      </c>
      <c r="E340" s="112" t="s">
        <v>1064</v>
      </c>
      <c r="F340" s="279"/>
      <c r="G340" s="279"/>
      <c r="H340" s="230">
        <v>5843.82</v>
      </c>
      <c r="I340" s="336"/>
      <c r="J340" s="245">
        <v>5844</v>
      </c>
      <c r="Q340" s="1"/>
    </row>
    <row r="341" spans="1:17" ht="15.25" customHeight="1" x14ac:dyDescent="0.25">
      <c r="A341" s="30"/>
      <c r="B341" s="30"/>
      <c r="C341" s="209" t="s">
        <v>974</v>
      </c>
      <c r="D341" s="112">
        <v>41</v>
      </c>
      <c r="E341" s="112" t="s">
        <v>1158</v>
      </c>
      <c r="F341" s="279"/>
      <c r="G341" s="279"/>
      <c r="H341" s="230"/>
      <c r="I341" s="336"/>
      <c r="J341" s="245">
        <v>13174</v>
      </c>
      <c r="Q341" s="1"/>
    </row>
    <row r="342" spans="1:17" ht="15.25" customHeight="1" x14ac:dyDescent="0.25">
      <c r="A342" s="30"/>
      <c r="B342" s="30"/>
      <c r="C342" s="209" t="s">
        <v>808</v>
      </c>
      <c r="D342" s="112">
        <v>41</v>
      </c>
      <c r="E342" s="133" t="s">
        <v>809</v>
      </c>
      <c r="F342" s="279">
        <v>0</v>
      </c>
      <c r="G342" s="279">
        <v>0</v>
      </c>
      <c r="H342" s="230">
        <v>230.4</v>
      </c>
      <c r="I342" s="336"/>
      <c r="J342" s="245">
        <v>230</v>
      </c>
      <c r="Q342" s="1"/>
    </row>
    <row r="343" spans="1:17" ht="15.25" customHeight="1" x14ac:dyDescent="0.25">
      <c r="A343" s="30"/>
      <c r="B343" s="30"/>
      <c r="C343" s="209">
        <v>635006</v>
      </c>
      <c r="D343" s="112">
        <v>41</v>
      </c>
      <c r="E343" s="133" t="s">
        <v>1154</v>
      </c>
      <c r="F343" s="279"/>
      <c r="G343" s="279"/>
      <c r="H343" s="230"/>
      <c r="I343" s="336"/>
      <c r="J343" s="245">
        <v>650</v>
      </c>
      <c r="Q343" s="1"/>
    </row>
    <row r="344" spans="1:17" ht="15.25" customHeight="1" x14ac:dyDescent="0.25">
      <c r="A344" s="30"/>
      <c r="B344" s="30"/>
      <c r="C344" s="209">
        <v>635006</v>
      </c>
      <c r="D344" s="112">
        <v>41</v>
      </c>
      <c r="E344" s="112" t="s">
        <v>810</v>
      </c>
      <c r="F344" s="279">
        <v>0</v>
      </c>
      <c r="G344" s="279">
        <v>0</v>
      </c>
      <c r="H344" s="230">
        <v>759</v>
      </c>
      <c r="I344" s="336"/>
      <c r="J344" s="245">
        <v>759</v>
      </c>
      <c r="Q344" s="1"/>
    </row>
    <row r="345" spans="1:17" ht="15.25" customHeight="1" x14ac:dyDescent="0.25">
      <c r="A345" s="30"/>
      <c r="B345" s="30"/>
      <c r="C345" s="209">
        <v>633006</v>
      </c>
      <c r="D345" s="112">
        <v>41</v>
      </c>
      <c r="E345" s="112" t="s">
        <v>811</v>
      </c>
      <c r="F345" s="279">
        <v>0</v>
      </c>
      <c r="G345" s="279">
        <v>2000</v>
      </c>
      <c r="H345" s="230">
        <v>2752.76</v>
      </c>
      <c r="I345" s="336">
        <f t="shared" si="5"/>
        <v>137.63800000000001</v>
      </c>
      <c r="J345" s="245">
        <v>2753</v>
      </c>
      <c r="Q345" s="1"/>
    </row>
    <row r="346" spans="1:17" ht="15.25" customHeight="1" x14ac:dyDescent="0.25">
      <c r="A346" s="30"/>
      <c r="B346" s="30"/>
      <c r="C346" s="209" t="s">
        <v>742</v>
      </c>
      <c r="D346" s="112">
        <v>41</v>
      </c>
      <c r="E346" s="112" t="s">
        <v>980</v>
      </c>
      <c r="F346" s="279"/>
      <c r="G346" s="279"/>
      <c r="H346" s="230">
        <v>1875</v>
      </c>
      <c r="I346" s="336"/>
      <c r="J346" s="245">
        <v>1875</v>
      </c>
      <c r="Q346" s="1"/>
    </row>
    <row r="347" spans="1:17" ht="15.25" customHeight="1" x14ac:dyDescent="0.25">
      <c r="A347" s="30"/>
      <c r="B347" s="30"/>
      <c r="C347" s="209" t="s">
        <v>163</v>
      </c>
      <c r="D347" s="112">
        <v>41</v>
      </c>
      <c r="E347" s="112" t="s">
        <v>812</v>
      </c>
      <c r="F347" s="279">
        <v>1</v>
      </c>
      <c r="G347" s="279">
        <v>1</v>
      </c>
      <c r="H347" s="230">
        <v>1</v>
      </c>
      <c r="I347" s="336">
        <f t="shared" si="5"/>
        <v>100</v>
      </c>
      <c r="J347" s="245">
        <v>1</v>
      </c>
      <c r="Q347" s="1"/>
    </row>
    <row r="348" spans="1:17" ht="15.25" customHeight="1" x14ac:dyDescent="0.25">
      <c r="A348" s="30"/>
      <c r="B348" s="30"/>
      <c r="C348" s="209" t="s">
        <v>813</v>
      </c>
      <c r="D348" s="112">
        <v>41</v>
      </c>
      <c r="E348" s="112" t="s">
        <v>814</v>
      </c>
      <c r="F348" s="279">
        <v>5</v>
      </c>
      <c r="G348" s="279">
        <v>5</v>
      </c>
      <c r="H348" s="230"/>
      <c r="I348" s="336">
        <f t="shared" si="5"/>
        <v>0</v>
      </c>
      <c r="J348" s="245">
        <v>5</v>
      </c>
      <c r="Q348" s="1"/>
    </row>
    <row r="349" spans="1:17" ht="15.25" customHeight="1" x14ac:dyDescent="0.25">
      <c r="A349" s="30"/>
      <c r="B349" s="30"/>
      <c r="C349" s="209">
        <v>634004</v>
      </c>
      <c r="D349" s="112">
        <v>41</v>
      </c>
      <c r="E349" s="112" t="s">
        <v>815</v>
      </c>
      <c r="F349" s="279">
        <v>1000</v>
      </c>
      <c r="G349" s="279">
        <v>1000</v>
      </c>
      <c r="H349" s="230"/>
      <c r="I349" s="336">
        <f t="shared" si="5"/>
        <v>0</v>
      </c>
      <c r="J349" s="245">
        <v>1000</v>
      </c>
      <c r="Q349" s="1"/>
    </row>
    <row r="350" spans="1:17" ht="15.25" customHeight="1" x14ac:dyDescent="0.25">
      <c r="A350" s="33"/>
      <c r="B350" s="30"/>
      <c r="C350" s="209" t="s">
        <v>875</v>
      </c>
      <c r="D350" s="112">
        <v>41</v>
      </c>
      <c r="E350" s="112" t="s">
        <v>876</v>
      </c>
      <c r="F350" s="279">
        <v>0</v>
      </c>
      <c r="G350" s="279">
        <v>1000</v>
      </c>
      <c r="H350" s="230">
        <v>1200</v>
      </c>
      <c r="I350" s="336">
        <f t="shared" si="5"/>
        <v>120</v>
      </c>
      <c r="J350" s="245">
        <v>1200</v>
      </c>
      <c r="Q350" s="1"/>
    </row>
    <row r="351" spans="1:17" ht="15.25" customHeight="1" x14ac:dyDescent="0.25">
      <c r="A351" s="33"/>
      <c r="B351" s="30"/>
      <c r="C351" s="209" t="s">
        <v>877</v>
      </c>
      <c r="D351" s="112">
        <v>41</v>
      </c>
      <c r="E351" s="112" t="s">
        <v>878</v>
      </c>
      <c r="F351" s="279">
        <v>0</v>
      </c>
      <c r="G351" s="279">
        <v>2200</v>
      </c>
      <c r="H351" s="230"/>
      <c r="I351" s="336">
        <f t="shared" si="5"/>
        <v>0</v>
      </c>
      <c r="J351" s="245">
        <v>2200</v>
      </c>
      <c r="Q351" s="1"/>
    </row>
    <row r="352" spans="1:17" ht="15.25" customHeight="1" x14ac:dyDescent="0.25">
      <c r="A352" s="33"/>
      <c r="B352" s="30"/>
      <c r="C352" s="209" t="s">
        <v>646</v>
      </c>
      <c r="D352" s="112">
        <v>41</v>
      </c>
      <c r="E352" s="112" t="s">
        <v>969</v>
      </c>
      <c r="F352" s="279">
        <v>0</v>
      </c>
      <c r="G352" s="279">
        <v>0</v>
      </c>
      <c r="H352" s="230">
        <v>8359.69</v>
      </c>
      <c r="I352" s="336"/>
      <c r="J352" s="245">
        <v>9023</v>
      </c>
      <c r="Q352" s="1"/>
    </row>
    <row r="353" spans="1:17" ht="15.25" customHeight="1" x14ac:dyDescent="0.25">
      <c r="A353" s="33"/>
      <c r="B353" s="30"/>
      <c r="C353" s="209" t="s">
        <v>706</v>
      </c>
      <c r="D353" s="112">
        <v>41</v>
      </c>
      <c r="E353" s="112" t="s">
        <v>707</v>
      </c>
      <c r="F353" s="279">
        <v>0</v>
      </c>
      <c r="G353" s="279">
        <v>0</v>
      </c>
      <c r="H353" s="230"/>
      <c r="I353" s="336"/>
      <c r="J353" s="245">
        <v>0</v>
      </c>
      <c r="Q353" s="1"/>
    </row>
    <row r="354" spans="1:17" ht="15.25" customHeight="1" x14ac:dyDescent="0.25">
      <c r="A354" s="33"/>
      <c r="B354" s="30"/>
      <c r="C354" s="209" t="s">
        <v>971</v>
      </c>
      <c r="D354" s="112">
        <v>41</v>
      </c>
      <c r="E354" s="112" t="s">
        <v>972</v>
      </c>
      <c r="F354" s="279"/>
      <c r="G354" s="279"/>
      <c r="H354" s="230">
        <v>1231.2</v>
      </c>
      <c r="I354" s="336"/>
      <c r="J354" s="245">
        <v>1231</v>
      </c>
      <c r="Q354" s="1"/>
    </row>
    <row r="355" spans="1:17" ht="15.25" customHeight="1" x14ac:dyDescent="0.25">
      <c r="A355" s="33"/>
      <c r="B355" s="30"/>
      <c r="C355" s="209" t="s">
        <v>740</v>
      </c>
      <c r="D355" s="112">
        <v>41</v>
      </c>
      <c r="E355" s="112" t="s">
        <v>977</v>
      </c>
      <c r="F355" s="279"/>
      <c r="G355" s="279"/>
      <c r="H355" s="230">
        <v>1955.25</v>
      </c>
      <c r="I355" s="336"/>
      <c r="J355" s="245">
        <v>1955</v>
      </c>
      <c r="Q355" s="1"/>
    </row>
    <row r="356" spans="1:17" ht="15.25" customHeight="1" x14ac:dyDescent="0.25">
      <c r="A356" s="33"/>
      <c r="B356" s="30"/>
      <c r="C356" s="209" t="s">
        <v>646</v>
      </c>
      <c r="D356" s="112">
        <v>41</v>
      </c>
      <c r="E356" s="112" t="s">
        <v>966</v>
      </c>
      <c r="F356" s="279"/>
      <c r="G356" s="279"/>
      <c r="H356" s="230">
        <v>1117.98</v>
      </c>
      <c r="I356" s="336"/>
      <c r="J356" s="245">
        <v>1118</v>
      </c>
      <c r="Q356" s="1"/>
    </row>
    <row r="357" spans="1:17" ht="15.25" customHeight="1" x14ac:dyDescent="0.25">
      <c r="A357" s="33"/>
      <c r="B357" s="30"/>
      <c r="C357" s="209" t="s">
        <v>879</v>
      </c>
      <c r="D357" s="112">
        <v>41</v>
      </c>
      <c r="E357" s="112" t="s">
        <v>880</v>
      </c>
      <c r="F357" s="279">
        <v>0</v>
      </c>
      <c r="G357" s="279">
        <v>1000</v>
      </c>
      <c r="H357" s="230"/>
      <c r="I357" s="336">
        <f t="shared" si="5"/>
        <v>0</v>
      </c>
      <c r="J357" s="245">
        <v>1000</v>
      </c>
      <c r="Q357" s="1"/>
    </row>
    <row r="358" spans="1:17" ht="15.25" customHeight="1" x14ac:dyDescent="0.25">
      <c r="A358" s="33"/>
      <c r="B358" s="30"/>
      <c r="C358" s="209" t="s">
        <v>881</v>
      </c>
      <c r="D358" s="112">
        <v>41</v>
      </c>
      <c r="E358" s="112" t="s">
        <v>882</v>
      </c>
      <c r="F358" s="279">
        <v>0</v>
      </c>
      <c r="G358" s="279">
        <v>4000</v>
      </c>
      <c r="H358" s="230"/>
      <c r="I358" s="336">
        <f t="shared" si="5"/>
        <v>0</v>
      </c>
      <c r="J358" s="245">
        <v>4000</v>
      </c>
      <c r="Q358" s="1"/>
    </row>
    <row r="359" spans="1:17" ht="15.25" customHeight="1" x14ac:dyDescent="0.25">
      <c r="A359" s="33"/>
      <c r="B359" s="30"/>
      <c r="C359" s="209" t="s">
        <v>883</v>
      </c>
      <c r="D359" s="112">
        <v>41</v>
      </c>
      <c r="E359" s="112" t="s">
        <v>884</v>
      </c>
      <c r="F359" s="279">
        <v>0</v>
      </c>
      <c r="G359" s="279">
        <v>3000</v>
      </c>
      <c r="H359" s="230"/>
      <c r="I359" s="336">
        <f t="shared" si="5"/>
        <v>0</v>
      </c>
      <c r="J359" s="245">
        <v>3000</v>
      </c>
      <c r="Q359" s="1"/>
    </row>
    <row r="360" spans="1:17" ht="15.25" customHeight="1" x14ac:dyDescent="0.25">
      <c r="A360" s="33"/>
      <c r="B360" s="30"/>
      <c r="C360" s="209" t="s">
        <v>964</v>
      </c>
      <c r="D360" s="112">
        <v>41</v>
      </c>
      <c r="E360" s="112" t="s">
        <v>965</v>
      </c>
      <c r="F360" s="279"/>
      <c r="G360" s="279"/>
      <c r="H360" s="230">
        <v>858.93</v>
      </c>
      <c r="I360" s="336"/>
      <c r="J360" s="245">
        <v>859</v>
      </c>
      <c r="Q360" s="1"/>
    </row>
    <row r="361" spans="1:17" ht="15.25" customHeight="1" x14ac:dyDescent="0.25">
      <c r="A361" s="33"/>
      <c r="B361" s="30"/>
      <c r="C361" s="209" t="s">
        <v>967</v>
      </c>
      <c r="D361" s="112">
        <v>41</v>
      </c>
      <c r="E361" s="112" t="s">
        <v>978</v>
      </c>
      <c r="F361" s="279"/>
      <c r="G361" s="279"/>
      <c r="H361" s="230">
        <v>142.72999999999999</v>
      </c>
      <c r="I361" s="336"/>
      <c r="J361" s="245">
        <v>143</v>
      </c>
      <c r="Q361" s="1"/>
    </row>
    <row r="362" spans="1:17" ht="15.25" customHeight="1" x14ac:dyDescent="0.25">
      <c r="A362" s="33"/>
      <c r="B362" s="30"/>
      <c r="C362" s="209" t="s">
        <v>741</v>
      </c>
      <c r="D362" s="112">
        <v>41</v>
      </c>
      <c r="E362" s="112" t="s">
        <v>979</v>
      </c>
      <c r="F362" s="279"/>
      <c r="G362" s="279"/>
      <c r="H362" s="230">
        <v>483.8</v>
      </c>
      <c r="I362" s="336"/>
      <c r="J362" s="245">
        <v>484</v>
      </c>
      <c r="Q362" s="1"/>
    </row>
    <row r="363" spans="1:17" ht="15.25" customHeight="1" x14ac:dyDescent="0.25">
      <c r="A363" s="33"/>
      <c r="B363" s="30"/>
      <c r="C363" s="209" t="s">
        <v>974</v>
      </c>
      <c r="D363" s="112">
        <v>41</v>
      </c>
      <c r="E363" s="112" t="s">
        <v>975</v>
      </c>
      <c r="F363" s="279"/>
      <c r="G363" s="279"/>
      <c r="H363" s="230">
        <v>2465</v>
      </c>
      <c r="I363" s="336"/>
      <c r="J363" s="245">
        <v>2465</v>
      </c>
      <c r="Q363" s="1"/>
    </row>
    <row r="364" spans="1:17" ht="15.25" customHeight="1" x14ac:dyDescent="0.25">
      <c r="A364" s="33"/>
      <c r="B364" s="30"/>
      <c r="C364" s="209">
        <v>635010</v>
      </c>
      <c r="D364" s="112">
        <v>41</v>
      </c>
      <c r="E364" s="112" t="s">
        <v>976</v>
      </c>
      <c r="F364" s="279"/>
      <c r="G364" s="279"/>
      <c r="H364" s="230">
        <v>347</v>
      </c>
      <c r="I364" s="336"/>
      <c r="J364" s="245">
        <v>347</v>
      </c>
      <c r="Q364" s="1"/>
    </row>
    <row r="365" spans="1:17" ht="15.25" customHeight="1" x14ac:dyDescent="0.25">
      <c r="A365" s="33"/>
      <c r="B365" s="30"/>
      <c r="C365" s="209" t="s">
        <v>981</v>
      </c>
      <c r="D365" s="112">
        <v>41</v>
      </c>
      <c r="E365" s="112" t="s">
        <v>982</v>
      </c>
      <c r="F365" s="279"/>
      <c r="G365" s="279"/>
      <c r="H365" s="230">
        <v>180</v>
      </c>
      <c r="I365" s="336"/>
      <c r="J365" s="245">
        <v>180</v>
      </c>
      <c r="Q365" s="1"/>
    </row>
    <row r="366" spans="1:17" ht="15.25" customHeight="1" x14ac:dyDescent="0.25">
      <c r="A366" s="33"/>
      <c r="B366" s="30"/>
      <c r="C366" s="209" t="s">
        <v>983</v>
      </c>
      <c r="D366" s="112">
        <v>41</v>
      </c>
      <c r="E366" s="112" t="s">
        <v>984</v>
      </c>
      <c r="F366" s="279"/>
      <c r="G366" s="279"/>
      <c r="H366" s="230">
        <v>894.71</v>
      </c>
      <c r="I366" s="336"/>
      <c r="J366" s="245">
        <v>894</v>
      </c>
      <c r="Q366" s="1"/>
    </row>
    <row r="367" spans="1:17" ht="15.25" customHeight="1" x14ac:dyDescent="0.25">
      <c r="A367" s="33"/>
      <c r="B367" s="30"/>
      <c r="C367" s="209">
        <v>637005</v>
      </c>
      <c r="D367" s="112">
        <v>41</v>
      </c>
      <c r="E367" s="112" t="s">
        <v>985</v>
      </c>
      <c r="F367" s="279"/>
      <c r="G367" s="279"/>
      <c r="H367" s="230">
        <v>2600</v>
      </c>
      <c r="I367" s="336"/>
      <c r="J367" s="245">
        <v>2600</v>
      </c>
      <c r="Q367" s="1"/>
    </row>
    <row r="368" spans="1:17" ht="15.25" customHeight="1" x14ac:dyDescent="0.25">
      <c r="A368" s="33"/>
      <c r="B368" s="30"/>
      <c r="C368" s="209" t="s">
        <v>986</v>
      </c>
      <c r="D368" s="112">
        <v>41</v>
      </c>
      <c r="E368" s="112" t="s">
        <v>987</v>
      </c>
      <c r="F368" s="279"/>
      <c r="G368" s="279"/>
      <c r="H368" s="230">
        <v>3180</v>
      </c>
      <c r="I368" s="336"/>
      <c r="J368" s="245">
        <v>3180</v>
      </c>
      <c r="Q368" s="1"/>
    </row>
    <row r="369" spans="1:21" ht="15.25" customHeight="1" x14ac:dyDescent="0.25">
      <c r="A369" s="33"/>
      <c r="B369" s="30"/>
      <c r="C369" s="209">
        <v>635006</v>
      </c>
      <c r="D369" s="112">
        <v>41</v>
      </c>
      <c r="E369" s="112" t="s">
        <v>1152</v>
      </c>
      <c r="F369" s="279"/>
      <c r="G369" s="279"/>
      <c r="H369" s="230"/>
      <c r="I369" s="336"/>
      <c r="J369" s="245">
        <v>500</v>
      </c>
      <c r="Q369" s="1"/>
    </row>
    <row r="370" spans="1:21" ht="15.25" customHeight="1" x14ac:dyDescent="0.25">
      <c r="A370" s="33"/>
      <c r="B370" s="30"/>
      <c r="C370" s="209">
        <v>635006</v>
      </c>
      <c r="D370" s="112">
        <v>41</v>
      </c>
      <c r="E370" s="112" t="s">
        <v>1153</v>
      </c>
      <c r="F370" s="279"/>
      <c r="G370" s="279"/>
      <c r="H370" s="230"/>
      <c r="I370" s="336"/>
      <c r="J370" s="245">
        <v>1540</v>
      </c>
      <c r="Q370" s="1"/>
    </row>
    <row r="371" spans="1:21" ht="15.25" customHeight="1" x14ac:dyDescent="0.25">
      <c r="A371" s="33"/>
      <c r="B371" s="30"/>
      <c r="C371" s="209" t="s">
        <v>996</v>
      </c>
      <c r="D371" s="112">
        <v>71</v>
      </c>
      <c r="E371" s="112" t="s">
        <v>1157</v>
      </c>
      <c r="F371" s="279"/>
      <c r="G371" s="279"/>
      <c r="H371" s="230">
        <v>5000</v>
      </c>
      <c r="I371" s="336"/>
      <c r="J371" s="245">
        <v>5000</v>
      </c>
      <c r="Q371" s="1"/>
    </row>
    <row r="372" spans="1:21" ht="15.25" customHeight="1" x14ac:dyDescent="0.25">
      <c r="A372" s="33"/>
      <c r="B372" s="30"/>
      <c r="C372" s="209" t="s">
        <v>997</v>
      </c>
      <c r="D372" s="112">
        <v>71</v>
      </c>
      <c r="E372" s="112" t="s">
        <v>998</v>
      </c>
      <c r="F372" s="279"/>
      <c r="G372" s="279"/>
      <c r="H372" s="230">
        <v>200</v>
      </c>
      <c r="I372" s="336"/>
      <c r="J372" s="245">
        <v>200</v>
      </c>
      <c r="Q372" s="1"/>
    </row>
    <row r="373" spans="1:21" ht="15.25" customHeight="1" x14ac:dyDescent="0.25">
      <c r="A373" s="33"/>
      <c r="B373" s="30"/>
      <c r="C373" s="209" t="s">
        <v>999</v>
      </c>
      <c r="D373" s="112">
        <v>71</v>
      </c>
      <c r="E373" s="112" t="s">
        <v>1000</v>
      </c>
      <c r="F373" s="279"/>
      <c r="G373" s="279"/>
      <c r="H373" s="230">
        <v>100</v>
      </c>
      <c r="I373" s="336"/>
      <c r="J373" s="245">
        <v>100</v>
      </c>
      <c r="Q373" s="1"/>
    </row>
    <row r="374" spans="1:21" ht="15.25" customHeight="1" x14ac:dyDescent="0.3">
      <c r="A374" s="198">
        <v>43833</v>
      </c>
      <c r="B374" s="51" t="s">
        <v>816</v>
      </c>
      <c r="C374" s="43"/>
      <c r="D374" s="32"/>
      <c r="E374" s="32" t="s">
        <v>817</v>
      </c>
      <c r="F374" s="279"/>
      <c r="G374" s="279"/>
      <c r="H374" s="230"/>
      <c r="I374" s="336"/>
      <c r="J374" s="245"/>
      <c r="Q374" s="1"/>
    </row>
    <row r="375" spans="1:21" ht="15.25" customHeight="1" x14ac:dyDescent="0.3">
      <c r="A375" s="198"/>
      <c r="B375" s="51"/>
      <c r="C375" s="43"/>
      <c r="D375" s="32"/>
      <c r="E375" s="32" t="s">
        <v>818</v>
      </c>
      <c r="F375" s="279"/>
      <c r="G375" s="279"/>
      <c r="H375" s="230"/>
      <c r="I375" s="336"/>
      <c r="J375" s="245"/>
      <c r="Q375" s="1"/>
    </row>
    <row r="376" spans="1:21" ht="15.25" customHeight="1" x14ac:dyDescent="0.3">
      <c r="A376" s="109"/>
      <c r="B376" s="64" t="s">
        <v>819</v>
      </c>
      <c r="C376" s="209">
        <v>637027</v>
      </c>
      <c r="D376" s="112" t="s">
        <v>1135</v>
      </c>
      <c r="E376" s="112" t="s">
        <v>820</v>
      </c>
      <c r="F376" s="290"/>
      <c r="G376" s="290"/>
      <c r="H376" s="230">
        <v>1860</v>
      </c>
      <c r="I376" s="336"/>
      <c r="J376" s="254">
        <v>1860</v>
      </c>
      <c r="Q376" s="1"/>
    </row>
    <row r="377" spans="1:21" ht="15.25" customHeight="1" x14ac:dyDescent="0.3">
      <c r="A377" s="109"/>
      <c r="B377" s="64" t="s">
        <v>819</v>
      </c>
      <c r="C377" s="209" t="s">
        <v>716</v>
      </c>
      <c r="D377" s="112">
        <v>111</v>
      </c>
      <c r="E377" s="112" t="s">
        <v>961</v>
      </c>
      <c r="F377" s="279">
        <v>6656</v>
      </c>
      <c r="G377" s="279">
        <v>6656</v>
      </c>
      <c r="H377" s="230">
        <v>2100</v>
      </c>
      <c r="I377" s="336">
        <f t="shared" si="5"/>
        <v>31.55048076923077</v>
      </c>
      <c r="J377" s="245">
        <v>2100</v>
      </c>
      <c r="Q377" s="1"/>
    </row>
    <row r="378" spans="1:21" ht="15.25" customHeight="1" x14ac:dyDescent="0.3">
      <c r="A378" s="109"/>
      <c r="B378" s="64" t="s">
        <v>819</v>
      </c>
      <c r="C378" s="209">
        <v>621000</v>
      </c>
      <c r="D378" s="112">
        <v>111</v>
      </c>
      <c r="E378" s="112" t="s">
        <v>821</v>
      </c>
      <c r="F378" s="279">
        <v>0</v>
      </c>
      <c r="G378" s="279">
        <v>0</v>
      </c>
      <c r="H378" s="230">
        <v>650.05999999999995</v>
      </c>
      <c r="I378" s="336"/>
      <c r="J378" s="245">
        <v>650</v>
      </c>
      <c r="Q378" s="1"/>
    </row>
    <row r="379" spans="1:21" ht="15.25" customHeight="1" x14ac:dyDescent="0.3">
      <c r="A379" s="109"/>
      <c r="B379" s="64" t="s">
        <v>819</v>
      </c>
      <c r="C379" s="209" t="s">
        <v>959</v>
      </c>
      <c r="D379" s="112">
        <v>111</v>
      </c>
      <c r="E379" s="112" t="s">
        <v>960</v>
      </c>
      <c r="F379" s="279"/>
      <c r="G379" s="279"/>
      <c r="H379" s="230">
        <v>524.25</v>
      </c>
      <c r="I379" s="336"/>
      <c r="J379" s="245">
        <v>524</v>
      </c>
      <c r="Q379" s="1"/>
    </row>
    <row r="380" spans="1:21" ht="15.25" customHeight="1" x14ac:dyDescent="0.3">
      <c r="A380" s="52" t="s">
        <v>350</v>
      </c>
      <c r="B380" s="30"/>
      <c r="C380" s="43"/>
      <c r="D380" s="30"/>
      <c r="E380" s="371" t="s">
        <v>62</v>
      </c>
      <c r="F380" s="185">
        <f>SUM(F289:F378)</f>
        <v>93228</v>
      </c>
      <c r="G380" s="185">
        <f>SUM(G289:G379)</f>
        <v>101428</v>
      </c>
      <c r="H380" s="349">
        <f>SUM(H289:H379)</f>
        <v>103654.05999999998</v>
      </c>
      <c r="I380" s="452">
        <f t="shared" si="5"/>
        <v>102.19471940686988</v>
      </c>
      <c r="J380" s="310">
        <f>SUM(J289:J379)</f>
        <v>165191</v>
      </c>
      <c r="K380" s="28"/>
      <c r="L380" s="28">
        <f>SUM(H380)</f>
        <v>103654.05999999998</v>
      </c>
      <c r="M380" s="28">
        <f>SUM(I380)</f>
        <v>102.19471940686988</v>
      </c>
      <c r="N380" s="28">
        <f>SUM(J380)</f>
        <v>165191</v>
      </c>
      <c r="O380" s="28" t="e">
        <f>SUM(#REF!)</f>
        <v>#REF!</v>
      </c>
      <c r="P380" s="28" t="e">
        <f>SUM(#REF!)</f>
        <v>#REF!</v>
      </c>
      <c r="Q380" s="4"/>
      <c r="R380" s="4"/>
      <c r="S380" s="4"/>
      <c r="T380" s="4"/>
      <c r="U380" s="4"/>
    </row>
    <row r="381" spans="1:21" ht="15.25" customHeight="1" x14ac:dyDescent="0.3">
      <c r="A381" s="33"/>
      <c r="B381" s="64" t="s">
        <v>467</v>
      </c>
      <c r="C381" s="206" t="s">
        <v>73</v>
      </c>
      <c r="D381" s="31">
        <v>41</v>
      </c>
      <c r="E381" s="87" t="s">
        <v>519</v>
      </c>
      <c r="F381" s="279">
        <v>736</v>
      </c>
      <c r="G381" s="279">
        <v>736</v>
      </c>
      <c r="H381" s="230">
        <v>736</v>
      </c>
      <c r="I381" s="336">
        <f t="shared" si="5"/>
        <v>100</v>
      </c>
      <c r="J381" s="245">
        <v>736</v>
      </c>
    </row>
    <row r="382" spans="1:21" ht="15.25" customHeight="1" x14ac:dyDescent="0.3">
      <c r="A382" s="30"/>
      <c r="B382" s="30"/>
      <c r="C382" s="43">
        <v>632002</v>
      </c>
      <c r="D382" s="30">
        <v>41</v>
      </c>
      <c r="E382" s="109" t="s">
        <v>644</v>
      </c>
      <c r="F382" s="279">
        <v>10</v>
      </c>
      <c r="G382" s="279">
        <v>10</v>
      </c>
      <c r="H382" s="230"/>
      <c r="I382" s="336">
        <f t="shared" si="5"/>
        <v>0</v>
      </c>
      <c r="J382" s="245">
        <v>10</v>
      </c>
    </row>
    <row r="383" spans="1:21" ht="15.25" customHeight="1" x14ac:dyDescent="0.3">
      <c r="A383" s="33"/>
      <c r="B383" s="31"/>
      <c r="C383" s="202" t="s">
        <v>106</v>
      </c>
      <c r="D383" s="30">
        <v>41</v>
      </c>
      <c r="E383" s="110" t="s">
        <v>822</v>
      </c>
      <c r="F383" s="279">
        <v>400</v>
      </c>
      <c r="G383" s="279">
        <v>400</v>
      </c>
      <c r="H383" s="230"/>
      <c r="I383" s="336">
        <f t="shared" si="5"/>
        <v>0</v>
      </c>
      <c r="J383" s="245">
        <v>550</v>
      </c>
    </row>
    <row r="384" spans="1:21" ht="15.25" customHeight="1" x14ac:dyDescent="0.3">
      <c r="A384" s="55" t="s">
        <v>350</v>
      </c>
      <c r="B384" s="31"/>
      <c r="C384" s="202"/>
      <c r="D384" s="30"/>
      <c r="E384" s="372" t="s">
        <v>62</v>
      </c>
      <c r="F384" s="185">
        <f>SUM(F381:F383)</f>
        <v>1146</v>
      </c>
      <c r="G384" s="185">
        <f>SUM(G381:G383)</f>
        <v>1146</v>
      </c>
      <c r="H384" s="349">
        <f>SUM(H381:H383)</f>
        <v>736</v>
      </c>
      <c r="I384" s="452">
        <f t="shared" si="5"/>
        <v>64.223385689354274</v>
      </c>
      <c r="J384" s="310">
        <f>SUM(J381:J383)</f>
        <v>1296</v>
      </c>
      <c r="K384" s="28"/>
      <c r="L384" s="28">
        <f>SUM(H384)</f>
        <v>736</v>
      </c>
      <c r="M384" s="28">
        <f>SUM(I384)</f>
        <v>64.223385689354274</v>
      </c>
      <c r="N384" s="28">
        <f>SUM(J384)</f>
        <v>1296</v>
      </c>
      <c r="O384" s="28" t="e">
        <f>SUM(#REF!)</f>
        <v>#REF!</v>
      </c>
      <c r="P384" s="28" t="e">
        <f>SUM(#REF!)</f>
        <v>#REF!</v>
      </c>
      <c r="Q384" s="4"/>
      <c r="R384" s="4"/>
      <c r="S384" s="4"/>
      <c r="T384" s="4"/>
      <c r="U384" s="4"/>
    </row>
    <row r="385" spans="1:21" s="6" customFormat="1" ht="16" customHeight="1" x14ac:dyDescent="0.35">
      <c r="A385" s="53" t="s">
        <v>357</v>
      </c>
      <c r="B385" s="53"/>
      <c r="C385" s="60"/>
      <c r="D385" s="57"/>
      <c r="E385" s="57"/>
      <c r="F385" s="284"/>
      <c r="G385" s="284"/>
      <c r="H385" s="264"/>
      <c r="I385" s="336"/>
      <c r="J385" s="247"/>
    </row>
    <row r="386" spans="1:21" s="3" customFormat="1" ht="16" customHeight="1" x14ac:dyDescent="0.3">
      <c r="A386" s="54"/>
      <c r="B386" s="54" t="s">
        <v>358</v>
      </c>
      <c r="C386" s="68"/>
      <c r="D386" s="65"/>
      <c r="E386" s="54"/>
      <c r="F386" s="284"/>
      <c r="G386" s="284"/>
      <c r="H386" s="264"/>
      <c r="I386" s="336"/>
      <c r="J386" s="247"/>
    </row>
    <row r="387" spans="1:21" ht="16" customHeight="1" x14ac:dyDescent="0.3">
      <c r="A387" s="55" t="s">
        <v>359</v>
      </c>
      <c r="B387" s="58" t="s">
        <v>140</v>
      </c>
      <c r="C387" s="44"/>
      <c r="D387" s="38"/>
      <c r="E387" s="38" t="s">
        <v>141</v>
      </c>
      <c r="F387" s="279"/>
      <c r="G387" s="279"/>
      <c r="H387" s="230"/>
      <c r="I387" s="336"/>
      <c r="J387" s="245"/>
    </row>
    <row r="388" spans="1:21" ht="16" customHeight="1" x14ac:dyDescent="0.3">
      <c r="A388" s="30"/>
      <c r="B388" s="40"/>
      <c r="C388" s="43">
        <v>642014</v>
      </c>
      <c r="D388" s="30">
        <v>41</v>
      </c>
      <c r="E388" s="30" t="s">
        <v>560</v>
      </c>
      <c r="F388" s="279">
        <v>1500</v>
      </c>
      <c r="G388" s="279">
        <v>1500</v>
      </c>
      <c r="H388" s="230"/>
      <c r="I388" s="336">
        <f t="shared" si="5"/>
        <v>0</v>
      </c>
      <c r="J388" s="245">
        <v>1500</v>
      </c>
    </row>
    <row r="389" spans="1:21" ht="16" customHeight="1" x14ac:dyDescent="0.3">
      <c r="A389" s="30"/>
      <c r="B389" s="35" t="s">
        <v>823</v>
      </c>
      <c r="C389" s="209">
        <v>621</v>
      </c>
      <c r="D389" s="112">
        <v>41</v>
      </c>
      <c r="E389" s="112" t="s">
        <v>824</v>
      </c>
      <c r="F389" s="279">
        <v>190</v>
      </c>
      <c r="G389" s="279">
        <v>190</v>
      </c>
      <c r="H389" s="230">
        <v>126.09</v>
      </c>
      <c r="I389" s="336">
        <f t="shared" si="5"/>
        <v>66.363157894736844</v>
      </c>
      <c r="J389" s="245">
        <v>126</v>
      </c>
    </row>
    <row r="390" spans="1:21" ht="16" customHeight="1" x14ac:dyDescent="0.3">
      <c r="A390" s="30"/>
      <c r="B390" s="35" t="s">
        <v>823</v>
      </c>
      <c r="C390" s="209">
        <v>637026</v>
      </c>
      <c r="D390" s="112">
        <v>41</v>
      </c>
      <c r="E390" s="112" t="s">
        <v>825</v>
      </c>
      <c r="F390" s="279">
        <v>900</v>
      </c>
      <c r="G390" s="279">
        <v>900</v>
      </c>
      <c r="H390" s="230">
        <v>645</v>
      </c>
      <c r="I390" s="336">
        <f t="shared" si="5"/>
        <v>71.666666666666671</v>
      </c>
      <c r="J390" s="245">
        <v>645</v>
      </c>
    </row>
    <row r="391" spans="1:21" ht="16" customHeight="1" x14ac:dyDescent="0.3">
      <c r="A391" s="30"/>
      <c r="B391" s="35" t="s">
        <v>823</v>
      </c>
      <c r="C391" s="209">
        <v>632001</v>
      </c>
      <c r="D391" s="112">
        <v>41</v>
      </c>
      <c r="E391" s="112" t="s">
        <v>988</v>
      </c>
      <c r="F391" s="279"/>
      <c r="G391" s="279"/>
      <c r="H391" s="230">
        <v>2402.14</v>
      </c>
      <c r="I391" s="336"/>
      <c r="J391" s="245">
        <v>2402</v>
      </c>
    </row>
    <row r="392" spans="1:21" ht="16" customHeight="1" x14ac:dyDescent="0.3">
      <c r="A392" s="30"/>
      <c r="B392" s="35" t="s">
        <v>823</v>
      </c>
      <c r="C392" s="209">
        <v>637004</v>
      </c>
      <c r="D392" s="112">
        <v>41</v>
      </c>
      <c r="E392" s="112" t="s">
        <v>826</v>
      </c>
      <c r="F392" s="279">
        <v>0</v>
      </c>
      <c r="G392" s="279">
        <v>0</v>
      </c>
      <c r="H392" s="230">
        <v>24.6</v>
      </c>
      <c r="I392" s="336"/>
      <c r="J392" s="245">
        <v>25</v>
      </c>
    </row>
    <row r="393" spans="1:21" ht="16" customHeight="1" x14ac:dyDescent="0.3">
      <c r="A393" s="30"/>
      <c r="B393" s="35" t="s">
        <v>823</v>
      </c>
      <c r="C393" s="209">
        <v>637004</v>
      </c>
      <c r="D393" s="112" t="s">
        <v>787</v>
      </c>
      <c r="E393" s="112" t="s">
        <v>827</v>
      </c>
      <c r="F393" s="279">
        <v>0</v>
      </c>
      <c r="G393" s="279">
        <v>0</v>
      </c>
      <c r="H393" s="230">
        <v>418.2</v>
      </c>
      <c r="I393" s="336"/>
      <c r="J393" s="245">
        <v>418</v>
      </c>
    </row>
    <row r="394" spans="1:21" ht="16" customHeight="1" x14ac:dyDescent="0.25">
      <c r="A394" s="30"/>
      <c r="B394" s="197"/>
      <c r="C394" s="209">
        <v>637004</v>
      </c>
      <c r="D394" s="112" t="s">
        <v>749</v>
      </c>
      <c r="E394" s="112" t="s">
        <v>828</v>
      </c>
      <c r="F394" s="279">
        <v>0</v>
      </c>
      <c r="G394" s="279">
        <v>0</v>
      </c>
      <c r="H394" s="230">
        <v>49.2</v>
      </c>
      <c r="I394" s="336"/>
      <c r="J394" s="245">
        <v>49</v>
      </c>
    </row>
    <row r="395" spans="1:21" ht="16" customHeight="1" x14ac:dyDescent="0.25">
      <c r="A395" s="30"/>
      <c r="B395" s="197"/>
      <c r="C395" s="209" t="s">
        <v>581</v>
      </c>
      <c r="D395" s="112">
        <v>41</v>
      </c>
      <c r="E395" s="112" t="s">
        <v>989</v>
      </c>
      <c r="F395" s="279"/>
      <c r="G395" s="279"/>
      <c r="H395" s="230">
        <v>3067.92</v>
      </c>
      <c r="I395" s="336"/>
      <c r="J395" s="245">
        <v>3068</v>
      </c>
    </row>
    <row r="396" spans="1:21" ht="16" customHeight="1" x14ac:dyDescent="0.25">
      <c r="A396" s="30"/>
      <c r="B396" s="197"/>
      <c r="C396" s="209" t="s">
        <v>310</v>
      </c>
      <c r="D396" s="112">
        <v>41</v>
      </c>
      <c r="E396" s="112" t="s">
        <v>990</v>
      </c>
      <c r="F396" s="279"/>
      <c r="G396" s="279"/>
      <c r="H396" s="230">
        <v>950</v>
      </c>
      <c r="I396" s="336"/>
      <c r="J396" s="245">
        <v>950</v>
      </c>
    </row>
    <row r="397" spans="1:21" ht="16" customHeight="1" x14ac:dyDescent="0.25">
      <c r="A397" s="30"/>
      <c r="B397" s="197"/>
      <c r="C397" s="209" t="s">
        <v>59</v>
      </c>
      <c r="D397" s="112">
        <v>41</v>
      </c>
      <c r="E397" s="112" t="s">
        <v>991</v>
      </c>
      <c r="F397" s="279"/>
      <c r="G397" s="279"/>
      <c r="H397" s="230">
        <v>2277.6999999999998</v>
      </c>
      <c r="I397" s="336"/>
      <c r="J397" s="245">
        <v>2278</v>
      </c>
    </row>
    <row r="398" spans="1:21" ht="16" customHeight="1" x14ac:dyDescent="0.25">
      <c r="A398" s="30"/>
      <c r="B398" s="197"/>
      <c r="C398" s="209" t="s">
        <v>992</v>
      </c>
      <c r="D398" s="112">
        <v>41</v>
      </c>
      <c r="E398" s="112" t="s">
        <v>993</v>
      </c>
      <c r="F398" s="279"/>
      <c r="G398" s="279"/>
      <c r="H398" s="230">
        <v>4899.04</v>
      </c>
      <c r="I398" s="336"/>
      <c r="J398" s="245">
        <v>4899</v>
      </c>
    </row>
    <row r="399" spans="1:21" ht="16" customHeight="1" x14ac:dyDescent="0.25">
      <c r="A399" s="30"/>
      <c r="B399" s="197"/>
      <c r="C399" s="209" t="s">
        <v>994</v>
      </c>
      <c r="D399" s="112">
        <v>41</v>
      </c>
      <c r="E399" s="112" t="s">
        <v>995</v>
      </c>
      <c r="F399" s="279"/>
      <c r="G399" s="279"/>
      <c r="H399" s="230">
        <v>41641.93</v>
      </c>
      <c r="I399" s="336"/>
      <c r="J399" s="245">
        <v>41642</v>
      </c>
    </row>
    <row r="400" spans="1:21" ht="16" customHeight="1" x14ac:dyDescent="0.3">
      <c r="A400" s="91" t="s">
        <v>359</v>
      </c>
      <c r="B400" s="30"/>
      <c r="C400" s="43"/>
      <c r="D400" s="30"/>
      <c r="E400" s="371" t="s">
        <v>62</v>
      </c>
      <c r="F400" s="185">
        <f>SUM(F388:F394)</f>
        <v>2590</v>
      </c>
      <c r="G400" s="185">
        <f>SUM(G388:G399)</f>
        <v>2590</v>
      </c>
      <c r="H400" s="349">
        <f>SUM(H388:H399)</f>
        <v>56501.82</v>
      </c>
      <c r="I400" s="452">
        <f t="shared" ref="I400:I457" si="6">(H400/G400)*100</f>
        <v>2181.5374517374516</v>
      </c>
      <c r="J400" s="310">
        <f>SUM(J388:J399)</f>
        <v>58002</v>
      </c>
      <c r="K400" s="28"/>
      <c r="L400" s="28">
        <f>SUM(H400)</f>
        <v>56501.82</v>
      </c>
      <c r="M400" s="28">
        <f>SUM(I400)</f>
        <v>2181.5374517374516</v>
      </c>
      <c r="N400" s="28">
        <f>SUM(J400)</f>
        <v>58002</v>
      </c>
      <c r="O400" s="28" t="e">
        <f>SUM(#REF!)</f>
        <v>#REF!</v>
      </c>
      <c r="P400" s="28" t="e">
        <f>SUM(#REF!)</f>
        <v>#REF!</v>
      </c>
      <c r="Q400" s="4"/>
      <c r="R400" s="4"/>
      <c r="S400" s="4"/>
      <c r="T400" s="4"/>
      <c r="U400" s="4"/>
    </row>
    <row r="401" spans="1:10" s="6" customFormat="1" ht="16" customHeight="1" x14ac:dyDescent="0.35">
      <c r="A401" s="39" t="s">
        <v>266</v>
      </c>
      <c r="B401" s="39"/>
      <c r="C401" s="59"/>
      <c r="D401" s="45"/>
      <c r="E401" s="45"/>
      <c r="F401" s="284"/>
      <c r="G401" s="284"/>
      <c r="H401" s="264"/>
      <c r="I401" s="336"/>
      <c r="J401" s="247"/>
    </row>
    <row r="402" spans="1:10" s="3" customFormat="1" ht="16" customHeight="1" x14ac:dyDescent="0.3">
      <c r="A402" s="54"/>
      <c r="B402" s="54" t="s">
        <v>360</v>
      </c>
      <c r="C402" s="68"/>
      <c r="D402" s="65"/>
      <c r="E402" s="54"/>
      <c r="F402" s="284"/>
      <c r="G402" s="284"/>
      <c r="H402" s="264"/>
      <c r="I402" s="336"/>
      <c r="J402" s="247"/>
    </row>
    <row r="403" spans="1:10" ht="16" customHeight="1" x14ac:dyDescent="0.3">
      <c r="A403" s="33"/>
      <c r="B403" s="58" t="s">
        <v>142</v>
      </c>
      <c r="C403" s="44"/>
      <c r="D403" s="38"/>
      <c r="E403" s="38" t="s">
        <v>143</v>
      </c>
      <c r="F403" s="279"/>
      <c r="G403" s="279"/>
      <c r="H403" s="230"/>
      <c r="I403" s="336"/>
      <c r="J403" s="245"/>
    </row>
    <row r="404" spans="1:10" ht="16" customHeight="1" x14ac:dyDescent="0.25">
      <c r="A404" s="30"/>
      <c r="B404" s="40"/>
      <c r="C404" s="204">
        <v>632001</v>
      </c>
      <c r="D404" s="30">
        <v>41</v>
      </c>
      <c r="E404" s="30" t="s">
        <v>500</v>
      </c>
      <c r="F404" s="279">
        <v>6968</v>
      </c>
      <c r="G404" s="279">
        <v>6968</v>
      </c>
      <c r="H404" s="230"/>
      <c r="I404" s="336">
        <f t="shared" si="6"/>
        <v>0</v>
      </c>
      <c r="J404" s="245">
        <v>6968</v>
      </c>
    </row>
    <row r="405" spans="1:10" ht="16" customHeight="1" x14ac:dyDescent="0.25">
      <c r="A405" s="30"/>
      <c r="B405" s="40"/>
      <c r="C405" s="204" t="s">
        <v>25</v>
      </c>
      <c r="D405" s="109">
        <v>41</v>
      </c>
      <c r="E405" s="109" t="s">
        <v>829</v>
      </c>
      <c r="F405" s="279">
        <v>1487</v>
      </c>
      <c r="G405" s="279">
        <v>1487</v>
      </c>
      <c r="H405" s="230">
        <v>-0.02</v>
      </c>
      <c r="I405" s="336">
        <f t="shared" si="6"/>
        <v>-1.3449899125756559E-3</v>
      </c>
      <c r="J405" s="245">
        <v>500</v>
      </c>
    </row>
    <row r="406" spans="1:10" ht="16" customHeight="1" x14ac:dyDescent="0.25">
      <c r="A406" s="30"/>
      <c r="B406" s="40"/>
      <c r="C406" s="204" t="s">
        <v>72</v>
      </c>
      <c r="D406" s="109">
        <v>41</v>
      </c>
      <c r="E406" s="109" t="s">
        <v>1026</v>
      </c>
      <c r="F406" s="279"/>
      <c r="G406" s="279"/>
      <c r="H406" s="230">
        <v>1584.86</v>
      </c>
      <c r="I406" s="336"/>
      <c r="J406" s="245">
        <v>1585</v>
      </c>
    </row>
    <row r="407" spans="1:10" ht="16" customHeight="1" x14ac:dyDescent="0.25">
      <c r="A407" s="30"/>
      <c r="B407" s="40"/>
      <c r="C407" s="204" t="s">
        <v>120</v>
      </c>
      <c r="D407" s="30">
        <v>41</v>
      </c>
      <c r="E407" s="30" t="s">
        <v>613</v>
      </c>
      <c r="F407" s="279">
        <v>5</v>
      </c>
      <c r="G407" s="279">
        <v>5</v>
      </c>
      <c r="H407" s="230"/>
      <c r="I407" s="336">
        <f t="shared" si="6"/>
        <v>0</v>
      </c>
      <c r="J407" s="245">
        <v>5</v>
      </c>
    </row>
    <row r="408" spans="1:10" ht="16" customHeight="1" x14ac:dyDescent="0.25">
      <c r="A408" s="30"/>
      <c r="B408" s="40"/>
      <c r="C408" s="204" t="s">
        <v>885</v>
      </c>
      <c r="D408" s="30">
        <v>41</v>
      </c>
      <c r="E408" s="109" t="s">
        <v>886</v>
      </c>
      <c r="F408" s="279">
        <v>0</v>
      </c>
      <c r="G408" s="279">
        <v>3000</v>
      </c>
      <c r="H408" s="230">
        <v>1499.29</v>
      </c>
      <c r="I408" s="336">
        <f t="shared" si="6"/>
        <v>49.976333333333336</v>
      </c>
      <c r="J408" s="245">
        <v>3000</v>
      </c>
    </row>
    <row r="409" spans="1:10" ht="16" customHeight="1" x14ac:dyDescent="0.25">
      <c r="A409" s="30"/>
      <c r="B409" s="40"/>
      <c r="C409" s="209" t="s">
        <v>690</v>
      </c>
      <c r="D409" s="112">
        <v>41</v>
      </c>
      <c r="E409" s="131" t="s">
        <v>691</v>
      </c>
      <c r="F409" s="279">
        <v>8000</v>
      </c>
      <c r="G409" s="279">
        <v>8000</v>
      </c>
      <c r="H409" s="230">
        <v>8000</v>
      </c>
      <c r="I409" s="336">
        <f t="shared" si="6"/>
        <v>100</v>
      </c>
      <c r="J409" s="245">
        <v>8000</v>
      </c>
    </row>
    <row r="410" spans="1:10" ht="16" customHeight="1" x14ac:dyDescent="0.25">
      <c r="A410" s="30"/>
      <c r="B410" s="40"/>
      <c r="C410" s="204">
        <v>642002</v>
      </c>
      <c r="D410" s="30">
        <v>41</v>
      </c>
      <c r="E410" s="30" t="s">
        <v>144</v>
      </c>
      <c r="F410" s="279">
        <v>27000</v>
      </c>
      <c r="G410" s="279">
        <v>42000</v>
      </c>
      <c r="H410" s="230">
        <v>35250</v>
      </c>
      <c r="I410" s="336">
        <f t="shared" si="6"/>
        <v>83.928571428571431</v>
      </c>
      <c r="J410" s="245">
        <v>42000</v>
      </c>
    </row>
    <row r="411" spans="1:10" ht="16" customHeight="1" x14ac:dyDescent="0.25">
      <c r="A411" s="30"/>
      <c r="B411" s="40"/>
      <c r="C411" s="204">
        <v>642002</v>
      </c>
      <c r="D411" s="30">
        <v>41</v>
      </c>
      <c r="E411" s="30" t="s">
        <v>609</v>
      </c>
      <c r="F411" s="279">
        <v>720</v>
      </c>
      <c r="G411" s="279">
        <v>720</v>
      </c>
      <c r="H411" s="230">
        <v>720</v>
      </c>
      <c r="I411" s="336">
        <f t="shared" si="6"/>
        <v>100</v>
      </c>
      <c r="J411" s="245">
        <v>720</v>
      </c>
    </row>
    <row r="412" spans="1:10" ht="16" customHeight="1" x14ac:dyDescent="0.25">
      <c r="A412" s="30"/>
      <c r="B412" s="40"/>
      <c r="C412" s="204">
        <v>642007</v>
      </c>
      <c r="D412" s="30">
        <v>41</v>
      </c>
      <c r="E412" s="30" t="s">
        <v>614</v>
      </c>
      <c r="F412" s="279">
        <v>5850</v>
      </c>
      <c r="G412" s="279">
        <v>5850</v>
      </c>
      <c r="H412" s="230">
        <v>8780</v>
      </c>
      <c r="I412" s="336">
        <f t="shared" si="6"/>
        <v>150.08547008547009</v>
      </c>
      <c r="J412" s="245">
        <v>8780</v>
      </c>
    </row>
    <row r="413" spans="1:10" ht="16" customHeight="1" x14ac:dyDescent="0.25">
      <c r="A413" s="30"/>
      <c r="B413" s="40"/>
      <c r="C413" s="204" t="s">
        <v>497</v>
      </c>
      <c r="D413" s="30">
        <v>41</v>
      </c>
      <c r="E413" s="30" t="s">
        <v>498</v>
      </c>
      <c r="F413" s="279">
        <v>21000</v>
      </c>
      <c r="G413" s="279">
        <v>21000</v>
      </c>
      <c r="H413" s="230">
        <v>14250</v>
      </c>
      <c r="I413" s="336">
        <f t="shared" si="6"/>
        <v>67.857142857142861</v>
      </c>
      <c r="J413" s="245">
        <v>21000</v>
      </c>
    </row>
    <row r="414" spans="1:10" ht="16" customHeight="1" x14ac:dyDescent="0.25">
      <c r="A414" s="30"/>
      <c r="B414" s="40"/>
      <c r="C414" s="204" t="s">
        <v>40</v>
      </c>
      <c r="D414" s="30">
        <v>41</v>
      </c>
      <c r="E414" s="30" t="s">
        <v>434</v>
      </c>
      <c r="F414" s="279">
        <v>990</v>
      </c>
      <c r="G414" s="279">
        <v>990</v>
      </c>
      <c r="H414" s="230">
        <v>942</v>
      </c>
      <c r="I414" s="336">
        <f t="shared" si="6"/>
        <v>95.151515151515156</v>
      </c>
      <c r="J414" s="245">
        <v>990</v>
      </c>
    </row>
    <row r="415" spans="1:10" ht="16" customHeight="1" x14ac:dyDescent="0.25">
      <c r="A415" s="30"/>
      <c r="B415" s="30"/>
      <c r="C415" s="204">
        <v>631001</v>
      </c>
      <c r="D415" s="30">
        <v>41</v>
      </c>
      <c r="E415" s="30" t="s">
        <v>5</v>
      </c>
      <c r="F415" s="279">
        <v>428</v>
      </c>
      <c r="G415" s="279">
        <v>428</v>
      </c>
      <c r="H415" s="230"/>
      <c r="I415" s="336">
        <f t="shared" si="6"/>
        <v>0</v>
      </c>
      <c r="J415" s="245">
        <v>428</v>
      </c>
    </row>
    <row r="416" spans="1:10" ht="16" customHeight="1" x14ac:dyDescent="0.25">
      <c r="A416" s="30"/>
      <c r="B416" s="30"/>
      <c r="C416" s="204">
        <v>633010</v>
      </c>
      <c r="D416" s="30">
        <v>41</v>
      </c>
      <c r="E416" s="109" t="s">
        <v>736</v>
      </c>
      <c r="F416" s="279">
        <v>292</v>
      </c>
      <c r="G416" s="279">
        <v>292</v>
      </c>
      <c r="H416" s="230"/>
      <c r="I416" s="336">
        <f t="shared" si="6"/>
        <v>0</v>
      </c>
      <c r="J416" s="245">
        <v>292</v>
      </c>
    </row>
    <row r="417" spans="1:21" ht="16" customHeight="1" x14ac:dyDescent="0.25">
      <c r="A417" s="30"/>
      <c r="B417" s="30"/>
      <c r="C417" s="204">
        <v>636001</v>
      </c>
      <c r="D417" s="30">
        <v>41</v>
      </c>
      <c r="E417" s="109" t="s">
        <v>737</v>
      </c>
      <c r="F417" s="279">
        <v>180</v>
      </c>
      <c r="G417" s="279">
        <v>180</v>
      </c>
      <c r="H417" s="230"/>
      <c r="I417" s="336">
        <f t="shared" si="6"/>
        <v>0</v>
      </c>
      <c r="J417" s="245">
        <v>180</v>
      </c>
    </row>
    <row r="418" spans="1:21" ht="16" customHeight="1" x14ac:dyDescent="0.25">
      <c r="A418" s="30"/>
      <c r="B418" s="30"/>
      <c r="C418" s="204" t="s">
        <v>1029</v>
      </c>
      <c r="D418" s="30">
        <v>41</v>
      </c>
      <c r="E418" s="109" t="s">
        <v>1030</v>
      </c>
      <c r="F418" s="279">
        <v>5760</v>
      </c>
      <c r="G418" s="279">
        <v>5760</v>
      </c>
      <c r="H418" s="230">
        <v>4320</v>
      </c>
      <c r="I418" s="336">
        <f t="shared" si="6"/>
        <v>75</v>
      </c>
      <c r="J418" s="245">
        <v>5760</v>
      </c>
    </row>
    <row r="419" spans="1:21" ht="16" customHeight="1" x14ac:dyDescent="0.25">
      <c r="A419" s="30"/>
      <c r="B419" s="30"/>
      <c r="C419" s="204">
        <v>642002</v>
      </c>
      <c r="D419" s="30">
        <v>41</v>
      </c>
      <c r="E419" s="109" t="s">
        <v>850</v>
      </c>
      <c r="F419" s="279">
        <v>200</v>
      </c>
      <c r="G419" s="279">
        <v>200</v>
      </c>
      <c r="H419" s="230">
        <v>200</v>
      </c>
      <c r="I419" s="336">
        <f t="shared" si="6"/>
        <v>100</v>
      </c>
      <c r="J419" s="245">
        <v>200</v>
      </c>
    </row>
    <row r="420" spans="1:21" ht="16" customHeight="1" x14ac:dyDescent="0.25">
      <c r="A420" s="30"/>
      <c r="B420" s="30"/>
      <c r="C420" s="204">
        <v>637002</v>
      </c>
      <c r="D420" s="30">
        <v>41</v>
      </c>
      <c r="E420" s="109" t="s">
        <v>659</v>
      </c>
      <c r="F420" s="279">
        <v>1000</v>
      </c>
      <c r="G420" s="279">
        <v>1000</v>
      </c>
      <c r="H420" s="230"/>
      <c r="I420" s="336">
        <f t="shared" si="6"/>
        <v>0</v>
      </c>
      <c r="J420" s="245">
        <v>1000</v>
      </c>
    </row>
    <row r="421" spans="1:21" ht="16" customHeight="1" x14ac:dyDescent="0.25">
      <c r="A421" s="30"/>
      <c r="B421" s="30"/>
      <c r="C421" s="204">
        <v>636003</v>
      </c>
      <c r="D421" s="30">
        <v>41</v>
      </c>
      <c r="E421" s="109" t="s">
        <v>1045</v>
      </c>
      <c r="F421" s="291">
        <v>0</v>
      </c>
      <c r="G421" s="291">
        <v>0</v>
      </c>
      <c r="H421" s="270">
        <v>720</v>
      </c>
      <c r="I421" s="336"/>
      <c r="J421" s="255">
        <v>720</v>
      </c>
    </row>
    <row r="422" spans="1:21" ht="16" customHeight="1" x14ac:dyDescent="0.25">
      <c r="A422" s="30"/>
      <c r="B422" s="30"/>
      <c r="C422" s="204">
        <v>642002</v>
      </c>
      <c r="D422" s="109">
        <v>41</v>
      </c>
      <c r="E422" s="109" t="s">
        <v>849</v>
      </c>
      <c r="F422" s="291">
        <v>1224</v>
      </c>
      <c r="G422" s="291">
        <v>1224</v>
      </c>
      <c r="H422" s="270">
        <v>1224</v>
      </c>
      <c r="I422" s="336">
        <f t="shared" si="6"/>
        <v>100</v>
      </c>
      <c r="J422" s="255">
        <v>1224</v>
      </c>
    </row>
    <row r="423" spans="1:21" ht="16" customHeight="1" x14ac:dyDescent="0.25">
      <c r="A423" s="30"/>
      <c r="B423" s="30"/>
      <c r="C423" s="209">
        <v>633006</v>
      </c>
      <c r="D423" s="112">
        <v>41</v>
      </c>
      <c r="E423" s="112" t="s">
        <v>658</v>
      </c>
      <c r="F423" s="291">
        <v>400</v>
      </c>
      <c r="G423" s="291">
        <v>400</v>
      </c>
      <c r="H423" s="270"/>
      <c r="I423" s="336">
        <f t="shared" si="6"/>
        <v>0</v>
      </c>
      <c r="J423" s="255">
        <v>400</v>
      </c>
    </row>
    <row r="424" spans="1:21" ht="16" customHeight="1" x14ac:dyDescent="0.25">
      <c r="A424" s="30"/>
      <c r="B424" s="30"/>
      <c r="C424" s="204">
        <v>633006</v>
      </c>
      <c r="D424" s="30">
        <v>41</v>
      </c>
      <c r="E424" s="30" t="s">
        <v>617</v>
      </c>
      <c r="F424" s="279">
        <v>632</v>
      </c>
      <c r="G424" s="279">
        <v>632</v>
      </c>
      <c r="H424" s="230">
        <v>882.57</v>
      </c>
      <c r="I424" s="336">
        <f t="shared" si="6"/>
        <v>139.64715189873417</v>
      </c>
      <c r="J424" s="245">
        <v>883</v>
      </c>
    </row>
    <row r="425" spans="1:21" ht="16" customHeight="1" x14ac:dyDescent="0.25">
      <c r="A425" s="31"/>
      <c r="B425" s="31"/>
      <c r="C425" s="206">
        <v>633006</v>
      </c>
      <c r="D425" s="31">
        <v>41</v>
      </c>
      <c r="E425" s="30" t="s">
        <v>602</v>
      </c>
      <c r="F425" s="279">
        <v>28</v>
      </c>
      <c r="G425" s="279">
        <v>28</v>
      </c>
      <c r="H425" s="230"/>
      <c r="I425" s="336">
        <f t="shared" si="6"/>
        <v>0</v>
      </c>
      <c r="J425" s="245">
        <v>28</v>
      </c>
    </row>
    <row r="426" spans="1:21" ht="16" customHeight="1" x14ac:dyDescent="0.25">
      <c r="A426" s="30"/>
      <c r="B426" s="30"/>
      <c r="C426" s="204" t="s">
        <v>549</v>
      </c>
      <c r="D426" s="30">
        <v>41</v>
      </c>
      <c r="E426" s="30" t="s">
        <v>550</v>
      </c>
      <c r="F426" s="286">
        <v>117</v>
      </c>
      <c r="G426" s="286">
        <v>117</v>
      </c>
      <c r="H426" s="266"/>
      <c r="I426" s="336">
        <f t="shared" si="6"/>
        <v>0</v>
      </c>
      <c r="J426" s="249">
        <v>117</v>
      </c>
    </row>
    <row r="427" spans="1:21" ht="16" customHeight="1" x14ac:dyDescent="0.3">
      <c r="A427" s="31"/>
      <c r="B427" s="31"/>
      <c r="C427" s="202">
        <v>637004</v>
      </c>
      <c r="D427" s="31">
        <v>41</v>
      </c>
      <c r="E427" s="30" t="s">
        <v>561</v>
      </c>
      <c r="F427" s="286">
        <v>0</v>
      </c>
      <c r="G427" s="286">
        <v>0</v>
      </c>
      <c r="H427" s="266"/>
      <c r="I427" s="336"/>
      <c r="J427" s="249">
        <v>0</v>
      </c>
    </row>
    <row r="428" spans="1:21" ht="16" customHeight="1" x14ac:dyDescent="0.3">
      <c r="A428" s="31"/>
      <c r="B428" s="31"/>
      <c r="C428" s="202">
        <v>633010</v>
      </c>
      <c r="D428" s="31">
        <v>41</v>
      </c>
      <c r="E428" s="109" t="s">
        <v>660</v>
      </c>
      <c r="F428" s="286">
        <v>346</v>
      </c>
      <c r="G428" s="286">
        <v>346</v>
      </c>
      <c r="H428" s="266"/>
      <c r="I428" s="336">
        <f t="shared" si="6"/>
        <v>0</v>
      </c>
      <c r="J428" s="249">
        <v>346</v>
      </c>
    </row>
    <row r="429" spans="1:21" ht="16" customHeight="1" x14ac:dyDescent="0.3">
      <c r="A429" s="31"/>
      <c r="B429" s="31"/>
      <c r="C429" s="202" t="s">
        <v>44</v>
      </c>
      <c r="D429" s="31">
        <v>41</v>
      </c>
      <c r="E429" s="109" t="s">
        <v>1035</v>
      </c>
      <c r="F429" s="279">
        <v>0</v>
      </c>
      <c r="G429" s="279">
        <v>0</v>
      </c>
      <c r="H429" s="230">
        <v>398.89</v>
      </c>
      <c r="I429" s="336"/>
      <c r="J429" s="245">
        <v>583</v>
      </c>
    </row>
    <row r="430" spans="1:21" ht="16" customHeight="1" x14ac:dyDescent="0.3">
      <c r="A430" s="31"/>
      <c r="B430" s="31"/>
      <c r="C430" s="202" t="s">
        <v>1027</v>
      </c>
      <c r="D430" s="31">
        <v>41</v>
      </c>
      <c r="E430" s="109" t="s">
        <v>1028</v>
      </c>
      <c r="F430" s="279"/>
      <c r="G430" s="279"/>
      <c r="H430" s="230">
        <v>600</v>
      </c>
      <c r="I430" s="336"/>
      <c r="J430" s="245">
        <v>600</v>
      </c>
    </row>
    <row r="431" spans="1:21" ht="16" customHeight="1" x14ac:dyDescent="0.3">
      <c r="A431" s="91" t="s">
        <v>361</v>
      </c>
      <c r="B431" s="30"/>
      <c r="C431" s="43"/>
      <c r="D431" s="30"/>
      <c r="E431" s="371" t="s">
        <v>62</v>
      </c>
      <c r="F431" s="185">
        <f>SUM(F404:F429)</f>
        <v>82627</v>
      </c>
      <c r="G431" s="185">
        <f>SUM(G404:G430)</f>
        <v>100627</v>
      </c>
      <c r="H431" s="349">
        <f>SUM(H404:H430)</f>
        <v>79371.590000000011</v>
      </c>
      <c r="I431" s="452">
        <f t="shared" si="6"/>
        <v>78.877031015532623</v>
      </c>
      <c r="J431" s="310">
        <f>SUM(J404:J430)</f>
        <v>106309</v>
      </c>
      <c r="K431" s="28"/>
      <c r="L431" s="28">
        <f>SUM(H431)</f>
        <v>79371.590000000011</v>
      </c>
      <c r="M431" s="28">
        <f>SUM(I431)</f>
        <v>78.877031015532623</v>
      </c>
      <c r="N431" s="28">
        <f>SUM(J431)</f>
        <v>106309</v>
      </c>
      <c r="O431" s="28" t="e">
        <f>SUM(#REF!)</f>
        <v>#REF!</v>
      </c>
      <c r="P431" s="28" t="e">
        <f>SUM(#REF!)</f>
        <v>#REF!</v>
      </c>
      <c r="Q431" s="4"/>
      <c r="R431" s="4"/>
      <c r="S431" s="4"/>
      <c r="T431" s="4"/>
      <c r="U431" s="4"/>
    </row>
    <row r="432" spans="1:21" s="6" customFormat="1" ht="16" customHeight="1" x14ac:dyDescent="0.35">
      <c r="A432" s="53" t="s">
        <v>266</v>
      </c>
      <c r="B432" s="39"/>
      <c r="C432" s="59"/>
      <c r="D432" s="45"/>
      <c r="E432" s="45"/>
      <c r="F432" s="285"/>
      <c r="G432" s="285"/>
      <c r="H432" s="265"/>
      <c r="I432" s="336"/>
      <c r="J432" s="248"/>
    </row>
    <row r="433" spans="1:10" s="3" customFormat="1" ht="16" customHeight="1" x14ac:dyDescent="0.3">
      <c r="A433" s="54"/>
      <c r="B433" s="54" t="s">
        <v>362</v>
      </c>
      <c r="C433" s="68"/>
      <c r="D433" s="65"/>
      <c r="E433" s="54"/>
      <c r="F433" s="284"/>
      <c r="G433" s="284"/>
      <c r="H433" s="264"/>
      <c r="I433" s="336"/>
      <c r="J433" s="247"/>
    </row>
    <row r="434" spans="1:10" ht="15" customHeight="1" x14ac:dyDescent="0.3">
      <c r="A434" s="33"/>
      <c r="B434" s="58" t="s">
        <v>145</v>
      </c>
      <c r="C434" s="44"/>
      <c r="D434" s="38"/>
      <c r="E434" s="38" t="s">
        <v>146</v>
      </c>
      <c r="F434" s="279"/>
      <c r="G434" s="279"/>
      <c r="H434" s="230"/>
      <c r="I434" s="336"/>
      <c r="J434" s="245"/>
    </row>
    <row r="435" spans="1:10" ht="15" customHeight="1" x14ac:dyDescent="0.3">
      <c r="A435" s="91" t="s">
        <v>363</v>
      </c>
      <c r="B435" s="40"/>
      <c r="C435" s="43">
        <v>632001</v>
      </c>
      <c r="D435" s="30">
        <v>41</v>
      </c>
      <c r="E435" s="30" t="s">
        <v>436</v>
      </c>
      <c r="F435" s="279">
        <v>400</v>
      </c>
      <c r="G435" s="279">
        <v>400</v>
      </c>
      <c r="H435" s="230">
        <v>139.69</v>
      </c>
      <c r="I435" s="336">
        <f t="shared" si="6"/>
        <v>34.922499999999999</v>
      </c>
      <c r="J435" s="245">
        <v>400</v>
      </c>
    </row>
    <row r="436" spans="1:10" ht="15" customHeight="1" x14ac:dyDescent="0.3">
      <c r="A436" s="52"/>
      <c r="B436" s="40"/>
      <c r="C436" s="43">
        <v>635006</v>
      </c>
      <c r="D436" s="30">
        <v>41</v>
      </c>
      <c r="E436" s="30" t="s">
        <v>435</v>
      </c>
      <c r="F436" s="286">
        <v>300</v>
      </c>
      <c r="G436" s="286">
        <v>300</v>
      </c>
      <c r="H436" s="266">
        <v>2465</v>
      </c>
      <c r="I436" s="336">
        <f t="shared" si="6"/>
        <v>821.66666666666663</v>
      </c>
      <c r="J436" s="249">
        <v>2465</v>
      </c>
    </row>
    <row r="437" spans="1:10" ht="15" customHeight="1" x14ac:dyDescent="0.3">
      <c r="A437" s="52"/>
      <c r="B437" s="40"/>
      <c r="C437" s="43" t="s">
        <v>106</v>
      </c>
      <c r="D437" s="30">
        <v>41</v>
      </c>
      <c r="E437" s="109" t="s">
        <v>744</v>
      </c>
      <c r="F437" s="286">
        <v>200</v>
      </c>
      <c r="G437" s="286">
        <v>200</v>
      </c>
      <c r="H437" s="266">
        <v>10555.75</v>
      </c>
      <c r="I437" s="336">
        <f t="shared" si="6"/>
        <v>5277.875</v>
      </c>
      <c r="J437" s="249">
        <v>11000</v>
      </c>
    </row>
    <row r="438" spans="1:10" ht="15" customHeight="1" x14ac:dyDescent="0.3">
      <c r="A438" s="52"/>
      <c r="B438" s="40"/>
      <c r="C438" s="43" t="s">
        <v>643</v>
      </c>
      <c r="D438" s="30">
        <v>41</v>
      </c>
      <c r="E438" s="109" t="s">
        <v>1039</v>
      </c>
      <c r="F438" s="286"/>
      <c r="G438" s="286"/>
      <c r="H438" s="266">
        <v>216.36</v>
      </c>
      <c r="I438" s="336"/>
      <c r="J438" s="249">
        <v>216</v>
      </c>
    </row>
    <row r="439" spans="1:10" ht="15" customHeight="1" x14ac:dyDescent="0.3">
      <c r="A439" s="52"/>
      <c r="B439" s="40"/>
      <c r="C439" s="204" t="s">
        <v>42</v>
      </c>
      <c r="D439" s="30">
        <v>41</v>
      </c>
      <c r="E439" s="109" t="s">
        <v>687</v>
      </c>
      <c r="F439" s="279">
        <v>200</v>
      </c>
      <c r="G439" s="279">
        <v>200</v>
      </c>
      <c r="H439" s="230">
        <v>46.05</v>
      </c>
      <c r="I439" s="336">
        <f t="shared" si="6"/>
        <v>23.024999999999999</v>
      </c>
      <c r="J439" s="245">
        <v>200</v>
      </c>
    </row>
    <row r="440" spans="1:10" ht="15" customHeight="1" x14ac:dyDescent="0.3">
      <c r="A440" s="52"/>
      <c r="B440" s="40"/>
      <c r="C440" s="204" t="s">
        <v>92</v>
      </c>
      <c r="D440" s="30">
        <v>41</v>
      </c>
      <c r="E440" s="109" t="s">
        <v>1033</v>
      </c>
      <c r="F440" s="279">
        <v>4100</v>
      </c>
      <c r="G440" s="279">
        <v>4100</v>
      </c>
      <c r="H440" s="230">
        <v>17.53</v>
      </c>
      <c r="I440" s="336">
        <f t="shared" si="6"/>
        <v>0.42756097560975609</v>
      </c>
      <c r="J440" s="245">
        <v>2000</v>
      </c>
    </row>
    <row r="441" spans="1:10" ht="15" customHeight="1" x14ac:dyDescent="0.3">
      <c r="A441" s="52"/>
      <c r="B441" s="40"/>
      <c r="C441" s="204" t="s">
        <v>477</v>
      </c>
      <c r="D441" s="30">
        <v>41</v>
      </c>
      <c r="E441" s="30" t="s">
        <v>551</v>
      </c>
      <c r="F441" s="279">
        <v>465</v>
      </c>
      <c r="G441" s="279">
        <v>465</v>
      </c>
      <c r="H441" s="230">
        <v>180</v>
      </c>
      <c r="I441" s="336">
        <f t="shared" si="6"/>
        <v>38.70967741935484</v>
      </c>
      <c r="J441" s="245">
        <v>465</v>
      </c>
    </row>
    <row r="442" spans="1:10" ht="15" customHeight="1" x14ac:dyDescent="0.3">
      <c r="A442" s="52"/>
      <c r="B442" s="40"/>
      <c r="C442" s="204" t="s">
        <v>640</v>
      </c>
      <c r="D442" s="30">
        <v>41</v>
      </c>
      <c r="E442" s="109" t="s">
        <v>747</v>
      </c>
      <c r="F442" s="286">
        <v>500</v>
      </c>
      <c r="G442" s="286">
        <v>500</v>
      </c>
      <c r="H442" s="266">
        <v>926</v>
      </c>
      <c r="I442" s="336">
        <f t="shared" si="6"/>
        <v>185.20000000000002</v>
      </c>
      <c r="J442" s="249">
        <v>926</v>
      </c>
    </row>
    <row r="443" spans="1:10" ht="15" customHeight="1" x14ac:dyDescent="0.3">
      <c r="A443" s="52"/>
      <c r="B443" s="40"/>
      <c r="C443" s="204" t="s">
        <v>44</v>
      </c>
      <c r="D443" s="109">
        <v>41</v>
      </c>
      <c r="E443" s="109" t="s">
        <v>738</v>
      </c>
      <c r="F443" s="286">
        <v>4000</v>
      </c>
      <c r="G443" s="286">
        <v>4000</v>
      </c>
      <c r="H443" s="266">
        <v>951.07</v>
      </c>
      <c r="I443" s="336">
        <f t="shared" si="6"/>
        <v>23.776750000000003</v>
      </c>
      <c r="J443" s="249">
        <v>1500</v>
      </c>
    </row>
    <row r="444" spans="1:10" ht="15" customHeight="1" x14ac:dyDescent="0.3">
      <c r="A444" s="52"/>
      <c r="B444" s="40"/>
      <c r="C444" s="204" t="s">
        <v>641</v>
      </c>
      <c r="D444" s="30">
        <v>41</v>
      </c>
      <c r="E444" s="109" t="s">
        <v>1034</v>
      </c>
      <c r="F444" s="286">
        <v>0</v>
      </c>
      <c r="G444" s="286">
        <v>0</v>
      </c>
      <c r="H444" s="266">
        <v>890.78</v>
      </c>
      <c r="I444" s="336"/>
      <c r="J444" s="249">
        <v>891</v>
      </c>
    </row>
    <row r="445" spans="1:10" ht="15" customHeight="1" x14ac:dyDescent="0.3">
      <c r="A445" s="52"/>
      <c r="B445" s="40"/>
      <c r="C445" s="204">
        <v>634004</v>
      </c>
      <c r="D445" s="30">
        <v>41</v>
      </c>
      <c r="E445" s="30" t="s">
        <v>478</v>
      </c>
      <c r="F445" s="286">
        <v>367</v>
      </c>
      <c r="G445" s="286">
        <v>367</v>
      </c>
      <c r="H445" s="266"/>
      <c r="I445" s="336">
        <f t="shared" si="6"/>
        <v>0</v>
      </c>
      <c r="J445" s="249">
        <v>0</v>
      </c>
    </row>
    <row r="446" spans="1:10" ht="15" customHeight="1" x14ac:dyDescent="0.3">
      <c r="A446" s="52"/>
      <c r="B446" s="40"/>
      <c r="C446" s="204">
        <v>637005</v>
      </c>
      <c r="D446" s="30">
        <v>41</v>
      </c>
      <c r="E446" s="123" t="s">
        <v>1181</v>
      </c>
      <c r="F446" s="286">
        <v>10000</v>
      </c>
      <c r="G446" s="286">
        <v>10000</v>
      </c>
      <c r="H446" s="266"/>
      <c r="I446" s="336">
        <f t="shared" si="6"/>
        <v>0</v>
      </c>
      <c r="J446" s="249">
        <v>3500</v>
      </c>
    </row>
    <row r="447" spans="1:10" ht="15" customHeight="1" x14ac:dyDescent="0.3">
      <c r="A447" s="52"/>
      <c r="B447" s="40"/>
      <c r="C447" s="204" t="s">
        <v>734</v>
      </c>
      <c r="D447" s="30">
        <v>41</v>
      </c>
      <c r="E447" s="123" t="s">
        <v>887</v>
      </c>
      <c r="F447" s="286"/>
      <c r="G447" s="286">
        <v>7000</v>
      </c>
      <c r="H447" s="266">
        <v>10101.74</v>
      </c>
      <c r="I447" s="336">
        <f t="shared" si="6"/>
        <v>144.31057142857142</v>
      </c>
      <c r="J447" s="249">
        <v>14130</v>
      </c>
    </row>
    <row r="448" spans="1:10" ht="15" customHeight="1" x14ac:dyDescent="0.3">
      <c r="A448" s="52"/>
      <c r="B448" s="40"/>
      <c r="C448" s="43">
        <v>633009</v>
      </c>
      <c r="D448" s="109">
        <v>41</v>
      </c>
      <c r="E448" s="109" t="s">
        <v>830</v>
      </c>
      <c r="F448" s="286">
        <v>2000</v>
      </c>
      <c r="G448" s="286">
        <v>2000</v>
      </c>
      <c r="H448" s="266"/>
      <c r="I448" s="336">
        <f t="shared" si="6"/>
        <v>0</v>
      </c>
      <c r="J448" s="249">
        <v>2000</v>
      </c>
    </row>
    <row r="449" spans="1:21" ht="15" customHeight="1" x14ac:dyDescent="0.3">
      <c r="A449" s="52"/>
      <c r="B449" s="40"/>
      <c r="C449" s="204" t="s">
        <v>40</v>
      </c>
      <c r="D449" s="30">
        <v>41</v>
      </c>
      <c r="E449" s="30" t="s">
        <v>147</v>
      </c>
      <c r="F449" s="286">
        <v>4000</v>
      </c>
      <c r="G449" s="286">
        <v>4000</v>
      </c>
      <c r="H449" s="266">
        <v>7535.72</v>
      </c>
      <c r="I449" s="336">
        <f t="shared" si="6"/>
        <v>188.393</v>
      </c>
      <c r="J449" s="249">
        <v>9000</v>
      </c>
    </row>
    <row r="450" spans="1:21" ht="15" customHeight="1" x14ac:dyDescent="0.3">
      <c r="A450" s="62"/>
      <c r="B450" s="56"/>
      <c r="C450" s="206" t="s">
        <v>552</v>
      </c>
      <c r="D450" s="31">
        <v>41</v>
      </c>
      <c r="E450" s="31" t="s">
        <v>553</v>
      </c>
      <c r="F450" s="279">
        <v>26</v>
      </c>
      <c r="G450" s="279">
        <v>26</v>
      </c>
      <c r="H450" s="230"/>
      <c r="I450" s="336">
        <f t="shared" si="6"/>
        <v>0</v>
      </c>
      <c r="J450" s="245">
        <v>0</v>
      </c>
    </row>
    <row r="451" spans="1:21" ht="15" customHeight="1" x14ac:dyDescent="0.3">
      <c r="A451" s="62"/>
      <c r="B451" s="56"/>
      <c r="C451" s="206" t="s">
        <v>445</v>
      </c>
      <c r="D451" s="110">
        <v>41</v>
      </c>
      <c r="E451" s="110" t="s">
        <v>831</v>
      </c>
      <c r="F451" s="279">
        <v>1</v>
      </c>
      <c r="G451" s="279">
        <v>1</v>
      </c>
      <c r="H451" s="230">
        <v>1</v>
      </c>
      <c r="I451" s="336">
        <f t="shared" si="6"/>
        <v>100</v>
      </c>
      <c r="J451" s="245">
        <v>1</v>
      </c>
    </row>
    <row r="452" spans="1:21" ht="15" customHeight="1" x14ac:dyDescent="0.3">
      <c r="A452" s="62"/>
      <c r="B452" s="56"/>
      <c r="C452" s="206">
        <v>636002</v>
      </c>
      <c r="D452" s="31">
        <v>41</v>
      </c>
      <c r="E452" s="110" t="s">
        <v>1038</v>
      </c>
      <c r="F452" s="279">
        <v>1000</v>
      </c>
      <c r="G452" s="279">
        <v>1000</v>
      </c>
      <c r="H452" s="230">
        <v>330</v>
      </c>
      <c r="I452" s="336">
        <f t="shared" si="6"/>
        <v>33</v>
      </c>
      <c r="J452" s="245">
        <v>330</v>
      </c>
    </row>
    <row r="453" spans="1:21" ht="15" customHeight="1" x14ac:dyDescent="0.3">
      <c r="A453" s="62"/>
      <c r="B453" s="56"/>
      <c r="C453" s="202">
        <v>633006</v>
      </c>
      <c r="D453" s="31">
        <v>41</v>
      </c>
      <c r="E453" s="110" t="s">
        <v>1037</v>
      </c>
      <c r="F453" s="286">
        <v>1500</v>
      </c>
      <c r="G453" s="286">
        <v>1500</v>
      </c>
      <c r="H453" s="266">
        <v>1600.99</v>
      </c>
      <c r="I453" s="336">
        <f t="shared" si="6"/>
        <v>106.73266666666667</v>
      </c>
      <c r="J453" s="249">
        <v>1800</v>
      </c>
    </row>
    <row r="454" spans="1:21" ht="15" customHeight="1" x14ac:dyDescent="0.3">
      <c r="A454" s="62"/>
      <c r="B454" s="56"/>
      <c r="C454" s="202">
        <v>642014</v>
      </c>
      <c r="D454" s="31">
        <v>41</v>
      </c>
      <c r="E454" s="31" t="s">
        <v>622</v>
      </c>
      <c r="F454" s="286">
        <v>2960</v>
      </c>
      <c r="G454" s="286">
        <v>2960</v>
      </c>
      <c r="H454" s="266">
        <v>3700</v>
      </c>
      <c r="I454" s="336">
        <f t="shared" si="6"/>
        <v>125</v>
      </c>
      <c r="J454" s="249">
        <v>3700</v>
      </c>
    </row>
    <row r="455" spans="1:21" ht="15" customHeight="1" x14ac:dyDescent="0.3">
      <c r="A455" s="62"/>
      <c r="B455" s="56"/>
      <c r="C455" s="213" t="s">
        <v>739</v>
      </c>
      <c r="D455" s="113">
        <v>41</v>
      </c>
      <c r="E455" s="113" t="s">
        <v>1036</v>
      </c>
      <c r="F455" s="286">
        <v>0</v>
      </c>
      <c r="G455" s="286">
        <v>0</v>
      </c>
      <c r="H455" s="266">
        <v>1353</v>
      </c>
      <c r="I455" s="336"/>
      <c r="J455" s="249">
        <v>1353</v>
      </c>
    </row>
    <row r="456" spans="1:21" ht="15" customHeight="1" x14ac:dyDescent="0.3">
      <c r="A456" s="62"/>
      <c r="B456" s="56"/>
      <c r="C456" s="213" t="s">
        <v>41</v>
      </c>
      <c r="D456" s="113" t="s">
        <v>621</v>
      </c>
      <c r="E456" s="113" t="s">
        <v>1040</v>
      </c>
      <c r="F456" s="286">
        <v>0</v>
      </c>
      <c r="G456" s="286">
        <v>0</v>
      </c>
      <c r="H456" s="266">
        <v>500</v>
      </c>
      <c r="I456" s="336"/>
      <c r="J456" s="249">
        <v>500</v>
      </c>
    </row>
    <row r="457" spans="1:21" ht="15" customHeight="1" x14ac:dyDescent="0.3">
      <c r="A457" s="62"/>
      <c r="B457" s="56"/>
      <c r="C457" s="213" t="s">
        <v>72</v>
      </c>
      <c r="D457" s="113">
        <v>41</v>
      </c>
      <c r="E457" s="113" t="s">
        <v>1032</v>
      </c>
      <c r="F457" s="286">
        <v>2750</v>
      </c>
      <c r="G457" s="286">
        <v>2750</v>
      </c>
      <c r="H457" s="266">
        <v>1390.29</v>
      </c>
      <c r="I457" s="336">
        <f t="shared" si="6"/>
        <v>50.555999999999997</v>
      </c>
      <c r="J457" s="249">
        <v>2750</v>
      </c>
    </row>
    <row r="458" spans="1:21" ht="15" customHeight="1" x14ac:dyDescent="0.3">
      <c r="A458" s="62"/>
      <c r="B458" s="56"/>
      <c r="C458" s="213" t="s">
        <v>28</v>
      </c>
      <c r="D458" s="113">
        <v>41</v>
      </c>
      <c r="E458" s="113" t="s">
        <v>1031</v>
      </c>
      <c r="F458" s="286"/>
      <c r="G458" s="286"/>
      <c r="H458" s="266">
        <v>390</v>
      </c>
      <c r="I458" s="336"/>
      <c r="J458" s="249">
        <v>390</v>
      </c>
    </row>
    <row r="459" spans="1:21" ht="15" customHeight="1" x14ac:dyDescent="0.3">
      <c r="A459" s="62"/>
      <c r="B459" s="56"/>
      <c r="C459" s="213" t="s">
        <v>72</v>
      </c>
      <c r="D459" s="113">
        <v>41</v>
      </c>
      <c r="E459" s="113" t="s">
        <v>832</v>
      </c>
      <c r="F459" s="286">
        <v>0</v>
      </c>
      <c r="G459" s="286">
        <v>0</v>
      </c>
      <c r="H459" s="266">
        <v>1217.68</v>
      </c>
      <c r="I459" s="336"/>
      <c r="J459" s="249">
        <v>1500</v>
      </c>
    </row>
    <row r="460" spans="1:21" ht="15" customHeight="1" x14ac:dyDescent="0.3">
      <c r="A460" s="91" t="s">
        <v>363</v>
      </c>
      <c r="B460" s="30"/>
      <c r="C460" s="43"/>
      <c r="D460" s="30"/>
      <c r="E460" s="371" t="s">
        <v>62</v>
      </c>
      <c r="F460" s="185">
        <f>SUM(F435:F459)</f>
        <v>34769</v>
      </c>
      <c r="G460" s="185">
        <f>SUM(G435:G459)</f>
        <v>41769</v>
      </c>
      <c r="H460" s="349">
        <f>SUM(H435:H459)</f>
        <v>44508.65</v>
      </c>
      <c r="I460" s="452">
        <f t="shared" ref="I460:I523" si="7">(H460/G460)*100</f>
        <v>106.55905097081569</v>
      </c>
      <c r="J460" s="310">
        <f>SUM(J435:J459)</f>
        <v>61017</v>
      </c>
      <c r="K460" s="28"/>
      <c r="L460" s="28">
        <f>SUM(H460)</f>
        <v>44508.65</v>
      </c>
      <c r="M460" s="28">
        <f>SUM(I460)</f>
        <v>106.55905097081569</v>
      </c>
      <c r="N460" s="28">
        <f>SUM(J460)</f>
        <v>61017</v>
      </c>
      <c r="O460" s="28" t="e">
        <f>SUM(#REF!)</f>
        <v>#REF!</v>
      </c>
      <c r="P460" s="28" t="e">
        <f>SUM(#REF!)</f>
        <v>#REF!</v>
      </c>
      <c r="Q460" s="4"/>
      <c r="R460" s="4"/>
      <c r="S460" s="4"/>
      <c r="T460" s="4"/>
      <c r="U460" s="4"/>
    </row>
    <row r="461" spans="1:21" s="6" customFormat="1" ht="16" customHeight="1" x14ac:dyDescent="0.35">
      <c r="A461" s="39" t="s">
        <v>266</v>
      </c>
      <c r="B461" s="66"/>
      <c r="C461" s="67"/>
      <c r="D461" s="45"/>
      <c r="E461" s="45"/>
      <c r="F461" s="284"/>
      <c r="G461" s="284"/>
      <c r="H461" s="264"/>
      <c r="I461" s="336"/>
      <c r="J461" s="247"/>
    </row>
    <row r="462" spans="1:21" s="3" customFormat="1" ht="16" customHeight="1" x14ac:dyDescent="0.3">
      <c r="A462" s="54"/>
      <c r="B462" s="54" t="s">
        <v>364</v>
      </c>
      <c r="C462" s="68"/>
      <c r="D462" s="65"/>
      <c r="E462" s="54"/>
      <c r="F462" s="284"/>
      <c r="G462" s="284"/>
      <c r="H462" s="264"/>
      <c r="I462" s="336"/>
      <c r="J462" s="247"/>
    </row>
    <row r="463" spans="1:21" ht="16" customHeight="1" x14ac:dyDescent="0.3">
      <c r="A463" s="33"/>
      <c r="B463" s="38" t="s">
        <v>501</v>
      </c>
      <c r="C463" s="44"/>
      <c r="D463" s="38"/>
      <c r="E463" s="38" t="s">
        <v>148</v>
      </c>
      <c r="F463" s="279"/>
      <c r="G463" s="279"/>
      <c r="H463" s="230"/>
      <c r="I463" s="336"/>
      <c r="J463" s="245"/>
    </row>
    <row r="464" spans="1:21" ht="16" customHeight="1" x14ac:dyDescent="0.3">
      <c r="A464" s="91" t="s">
        <v>378</v>
      </c>
      <c r="B464" s="40"/>
      <c r="C464" s="43">
        <v>633016</v>
      </c>
      <c r="D464" s="30">
        <v>41</v>
      </c>
      <c r="E464" s="30" t="s">
        <v>479</v>
      </c>
      <c r="F464" s="279">
        <v>300</v>
      </c>
      <c r="G464" s="279">
        <v>300</v>
      </c>
      <c r="H464" s="230">
        <v>318.42</v>
      </c>
      <c r="I464" s="336">
        <f t="shared" si="7"/>
        <v>106.14000000000001</v>
      </c>
      <c r="J464" s="245">
        <v>319</v>
      </c>
    </row>
    <row r="465" spans="1:21" ht="16" customHeight="1" x14ac:dyDescent="0.3">
      <c r="A465" s="30"/>
      <c r="B465" s="40"/>
      <c r="C465" s="43">
        <v>637027</v>
      </c>
      <c r="D465" s="30">
        <v>41</v>
      </c>
      <c r="E465" s="30" t="s">
        <v>149</v>
      </c>
      <c r="F465" s="279">
        <v>390</v>
      </c>
      <c r="G465" s="279">
        <v>390</v>
      </c>
      <c r="H465" s="230">
        <v>90</v>
      </c>
      <c r="I465" s="336">
        <f t="shared" si="7"/>
        <v>23.076923076923077</v>
      </c>
      <c r="J465" s="245">
        <v>390</v>
      </c>
    </row>
    <row r="466" spans="1:21" ht="16" customHeight="1" x14ac:dyDescent="0.3">
      <c r="A466" s="30"/>
      <c r="B466" s="40"/>
      <c r="C466" s="43">
        <v>621</v>
      </c>
      <c r="D466" s="30">
        <v>41</v>
      </c>
      <c r="E466" s="30" t="s">
        <v>601</v>
      </c>
      <c r="F466" s="279">
        <v>124</v>
      </c>
      <c r="G466" s="279">
        <v>124</v>
      </c>
      <c r="H466" s="230">
        <v>29.29</v>
      </c>
      <c r="I466" s="336">
        <f t="shared" si="7"/>
        <v>23.620967741935484</v>
      </c>
      <c r="J466" s="245">
        <v>124</v>
      </c>
    </row>
    <row r="467" spans="1:21" ht="16" customHeight="1" x14ac:dyDescent="0.3">
      <c r="A467" s="91" t="s">
        <v>378</v>
      </c>
      <c r="B467" s="30"/>
      <c r="C467" s="43"/>
      <c r="D467" s="30"/>
      <c r="E467" s="371" t="s">
        <v>62</v>
      </c>
      <c r="F467" s="185">
        <f>SUM(F464:F466)</f>
        <v>814</v>
      </c>
      <c r="G467" s="185">
        <f>SUM(G464:G466)</f>
        <v>814</v>
      </c>
      <c r="H467" s="349">
        <f>SUM(H464:H466)</f>
        <v>437.71000000000004</v>
      </c>
      <c r="I467" s="452">
        <f t="shared" si="7"/>
        <v>53.772727272727273</v>
      </c>
      <c r="J467" s="310">
        <f>SUM(J464:J466)</f>
        <v>833</v>
      </c>
      <c r="K467" s="28"/>
      <c r="L467" s="28">
        <f>SUM(H467)</f>
        <v>437.71000000000004</v>
      </c>
      <c r="M467" s="28">
        <f>SUM(I467)</f>
        <v>53.772727272727273</v>
      </c>
      <c r="N467" s="28">
        <f>SUM(J467)</f>
        <v>833</v>
      </c>
      <c r="O467" s="28" t="e">
        <f>SUM(#REF!)</f>
        <v>#REF!</v>
      </c>
      <c r="P467" s="28" t="e">
        <f>SUM(#REF!)</f>
        <v>#REF!</v>
      </c>
      <c r="Q467" s="4"/>
      <c r="R467" s="4"/>
      <c r="S467" s="4"/>
      <c r="T467" s="4"/>
      <c r="U467" s="4"/>
    </row>
    <row r="468" spans="1:21" s="6" customFormat="1" ht="16" customHeight="1" x14ac:dyDescent="0.35">
      <c r="A468" s="39" t="s">
        <v>272</v>
      </c>
      <c r="B468" s="45"/>
      <c r="C468" s="59"/>
      <c r="D468" s="45"/>
      <c r="E468" s="45"/>
      <c r="F468" s="284"/>
      <c r="G468" s="284"/>
      <c r="H468" s="264"/>
      <c r="I468" s="336"/>
      <c r="J468" s="247"/>
    </row>
    <row r="469" spans="1:21" s="5" customFormat="1" ht="16" customHeight="1" x14ac:dyDescent="0.3">
      <c r="A469" s="47" t="s">
        <v>384</v>
      </c>
      <c r="B469" s="54" t="s">
        <v>399</v>
      </c>
      <c r="C469" s="207"/>
      <c r="D469" s="47"/>
      <c r="E469" s="47"/>
      <c r="F469" s="284"/>
      <c r="G469" s="284"/>
      <c r="H469" s="264"/>
      <c r="I469" s="336"/>
      <c r="J469" s="247"/>
    </row>
    <row r="470" spans="1:21" ht="16" customHeight="1" x14ac:dyDescent="0.3">
      <c r="A470" s="33"/>
      <c r="B470" s="58" t="s">
        <v>150</v>
      </c>
      <c r="C470" s="44"/>
      <c r="D470" s="38"/>
      <c r="E470" s="38" t="s">
        <v>151</v>
      </c>
      <c r="F470" s="279"/>
      <c r="G470" s="279"/>
      <c r="H470" s="230"/>
      <c r="I470" s="336"/>
      <c r="J470" s="245"/>
    </row>
    <row r="471" spans="1:21" ht="16" customHeight="1" x14ac:dyDescent="0.3">
      <c r="A471" s="52" t="s">
        <v>273</v>
      </c>
      <c r="B471" s="40"/>
      <c r="C471" s="43">
        <v>632001</v>
      </c>
      <c r="D471" s="30">
        <v>41</v>
      </c>
      <c r="E471" s="30" t="s">
        <v>152</v>
      </c>
      <c r="F471" s="279">
        <v>3524</v>
      </c>
      <c r="G471" s="279">
        <v>3524</v>
      </c>
      <c r="H471" s="230"/>
      <c r="I471" s="336">
        <f t="shared" si="7"/>
        <v>0</v>
      </c>
      <c r="J471" s="245">
        <v>3524</v>
      </c>
    </row>
    <row r="472" spans="1:21" ht="16" customHeight="1" x14ac:dyDescent="0.3">
      <c r="A472" s="52"/>
      <c r="B472" s="40"/>
      <c r="C472" s="43">
        <v>632003</v>
      </c>
      <c r="D472" s="30">
        <v>41</v>
      </c>
      <c r="E472" s="30" t="s">
        <v>153</v>
      </c>
      <c r="F472" s="286">
        <v>972</v>
      </c>
      <c r="G472" s="286">
        <v>972</v>
      </c>
      <c r="H472" s="266">
        <v>313.89</v>
      </c>
      <c r="I472" s="336">
        <f t="shared" si="7"/>
        <v>32.293209876543209</v>
      </c>
      <c r="J472" s="249">
        <v>972</v>
      </c>
    </row>
    <row r="473" spans="1:21" ht="16" customHeight="1" x14ac:dyDescent="0.3">
      <c r="A473" s="30"/>
      <c r="B473" s="30"/>
      <c r="C473" s="43">
        <v>635005</v>
      </c>
      <c r="D473" s="30">
        <v>41</v>
      </c>
      <c r="E473" s="109" t="s">
        <v>685</v>
      </c>
      <c r="F473" s="286">
        <v>2000</v>
      </c>
      <c r="G473" s="286">
        <v>2000</v>
      </c>
      <c r="H473" s="266">
        <v>1059.1199999999999</v>
      </c>
      <c r="I473" s="336">
        <f t="shared" si="7"/>
        <v>52.955999999999989</v>
      </c>
      <c r="J473" s="249">
        <v>1000</v>
      </c>
    </row>
    <row r="474" spans="1:21" ht="16" customHeight="1" x14ac:dyDescent="0.3">
      <c r="A474" s="30"/>
      <c r="B474" s="30"/>
      <c r="C474" s="43" t="s">
        <v>873</v>
      </c>
      <c r="D474" s="30">
        <v>41</v>
      </c>
      <c r="E474" s="109" t="s">
        <v>874</v>
      </c>
      <c r="F474" s="286"/>
      <c r="G474" s="286">
        <v>3000</v>
      </c>
      <c r="H474" s="266"/>
      <c r="I474" s="336">
        <f t="shared" si="7"/>
        <v>0</v>
      </c>
      <c r="J474" s="249">
        <v>3000</v>
      </c>
    </row>
    <row r="475" spans="1:21" ht="16" customHeight="1" x14ac:dyDescent="0.3">
      <c r="A475" s="52" t="s">
        <v>273</v>
      </c>
      <c r="B475" s="30"/>
      <c r="C475" s="43"/>
      <c r="D475" s="30"/>
      <c r="E475" s="371" t="s">
        <v>62</v>
      </c>
      <c r="F475" s="185">
        <f>SUM(F471:F473)</f>
        <v>6496</v>
      </c>
      <c r="G475" s="185">
        <f>SUM(G471:G474)</f>
        <v>9496</v>
      </c>
      <c r="H475" s="349">
        <f>SUM(H471:H474)</f>
        <v>1373.0099999999998</v>
      </c>
      <c r="I475" s="452">
        <f t="shared" si="7"/>
        <v>14.458824768323502</v>
      </c>
      <c r="J475" s="310">
        <f>SUM(J471:J474)</f>
        <v>8496</v>
      </c>
      <c r="K475" s="28"/>
      <c r="L475" s="28">
        <f>SUM(H475)</f>
        <v>1373.0099999999998</v>
      </c>
      <c r="M475" s="28">
        <f>SUM(I475)</f>
        <v>14.458824768323502</v>
      </c>
      <c r="N475" s="28">
        <f>SUM(J475)</f>
        <v>8496</v>
      </c>
      <c r="O475" s="28" t="e">
        <f>SUM(#REF!)</f>
        <v>#REF!</v>
      </c>
      <c r="P475" s="28" t="e">
        <f>SUM(#REF!)</f>
        <v>#REF!</v>
      </c>
      <c r="Q475" s="4"/>
      <c r="R475" s="4"/>
      <c r="S475" s="4"/>
      <c r="T475" s="4"/>
      <c r="U475" s="4"/>
    </row>
    <row r="476" spans="1:21" s="6" customFormat="1" ht="16" customHeight="1" x14ac:dyDescent="0.35">
      <c r="A476" s="39" t="s">
        <v>257</v>
      </c>
      <c r="B476" s="39"/>
      <c r="C476" s="59"/>
      <c r="D476" s="39"/>
      <c r="E476" s="39"/>
      <c r="F476" s="284"/>
      <c r="G476" s="284"/>
      <c r="H476" s="264"/>
      <c r="I476" s="336"/>
      <c r="J476" s="247"/>
    </row>
    <row r="477" spans="1:21" s="5" customFormat="1" ht="16" customHeight="1" x14ac:dyDescent="0.3">
      <c r="A477" s="54" t="s">
        <v>400</v>
      </c>
      <c r="B477" s="54" t="s">
        <v>401</v>
      </c>
      <c r="C477" s="68"/>
      <c r="D477" s="54"/>
      <c r="E477" s="54"/>
      <c r="F477" s="284"/>
      <c r="G477" s="284"/>
      <c r="H477" s="264"/>
      <c r="I477" s="336"/>
      <c r="J477" s="247"/>
    </row>
    <row r="478" spans="1:21" ht="16" customHeight="1" x14ac:dyDescent="0.3">
      <c r="A478" s="33"/>
      <c r="B478" s="58" t="s">
        <v>154</v>
      </c>
      <c r="C478" s="44"/>
      <c r="D478" s="38"/>
      <c r="E478" s="38" t="s">
        <v>155</v>
      </c>
      <c r="F478" s="279"/>
      <c r="G478" s="279"/>
      <c r="H478" s="230"/>
      <c r="I478" s="336"/>
      <c r="J478" s="245"/>
    </row>
    <row r="479" spans="1:21" ht="16" customHeight="1" x14ac:dyDescent="0.3">
      <c r="A479" s="52" t="s">
        <v>365</v>
      </c>
      <c r="B479" s="40"/>
      <c r="C479" s="204" t="s">
        <v>156</v>
      </c>
      <c r="D479" s="30">
        <v>41</v>
      </c>
      <c r="E479" s="30" t="s">
        <v>157</v>
      </c>
      <c r="F479" s="286">
        <v>196</v>
      </c>
      <c r="G479" s="286">
        <v>196</v>
      </c>
      <c r="H479" s="266">
        <v>190.28</v>
      </c>
      <c r="I479" s="336">
        <f t="shared" si="7"/>
        <v>97.08163265306122</v>
      </c>
      <c r="J479" s="249">
        <v>190</v>
      </c>
    </row>
    <row r="480" spans="1:21" ht="16" customHeight="1" x14ac:dyDescent="0.25">
      <c r="A480" s="30"/>
      <c r="B480" s="40"/>
      <c r="C480" s="204" t="s">
        <v>158</v>
      </c>
      <c r="D480" s="30">
        <v>41</v>
      </c>
      <c r="E480" s="30" t="s">
        <v>554</v>
      </c>
      <c r="F480" s="286">
        <v>150</v>
      </c>
      <c r="G480" s="286">
        <v>150</v>
      </c>
      <c r="H480" s="266">
        <v>158</v>
      </c>
      <c r="I480" s="336">
        <f t="shared" si="7"/>
        <v>105.33333333333333</v>
      </c>
      <c r="J480" s="249">
        <v>158</v>
      </c>
    </row>
    <row r="481" spans="1:21" ht="16" customHeight="1" x14ac:dyDescent="0.25">
      <c r="A481" s="30"/>
      <c r="B481" s="40"/>
      <c r="C481" s="204">
        <v>642006</v>
      </c>
      <c r="D481" s="30">
        <v>41</v>
      </c>
      <c r="E481" s="30" t="s">
        <v>159</v>
      </c>
      <c r="F481" s="286">
        <v>4443</v>
      </c>
      <c r="G481" s="286">
        <v>4443</v>
      </c>
      <c r="H481" s="266">
        <v>5116.93</v>
      </c>
      <c r="I481" s="336">
        <f t="shared" si="7"/>
        <v>115.16835471528249</v>
      </c>
      <c r="J481" s="249">
        <v>5117</v>
      </c>
    </row>
    <row r="482" spans="1:21" ht="16" customHeight="1" x14ac:dyDescent="0.25">
      <c r="A482" s="30"/>
      <c r="B482" s="40"/>
      <c r="C482" s="204" t="s">
        <v>160</v>
      </c>
      <c r="D482" s="30">
        <v>41</v>
      </c>
      <c r="E482" s="30" t="s">
        <v>623</v>
      </c>
      <c r="F482" s="286">
        <v>2704</v>
      </c>
      <c r="G482" s="286">
        <v>2704</v>
      </c>
      <c r="H482" s="266">
        <v>0</v>
      </c>
      <c r="I482" s="336">
        <f t="shared" si="7"/>
        <v>0</v>
      </c>
      <c r="J482" s="249">
        <v>0</v>
      </c>
    </row>
    <row r="483" spans="1:21" ht="16" customHeight="1" x14ac:dyDescent="0.3">
      <c r="A483" s="52" t="s">
        <v>365</v>
      </c>
      <c r="B483" s="30"/>
      <c r="C483" s="43"/>
      <c r="D483" s="30"/>
      <c r="E483" s="371" t="s">
        <v>62</v>
      </c>
      <c r="F483" s="185">
        <f>SUM(F479:F482)</f>
        <v>7493</v>
      </c>
      <c r="G483" s="185">
        <f>SUM(G479:G482)</f>
        <v>7493</v>
      </c>
      <c r="H483" s="349">
        <f>SUM(H479:H482)</f>
        <v>5465.21</v>
      </c>
      <c r="I483" s="452">
        <f t="shared" si="7"/>
        <v>72.937541705591897</v>
      </c>
      <c r="J483" s="310">
        <f>SUM(J479:J482)</f>
        <v>5465</v>
      </c>
      <c r="K483" s="28"/>
      <c r="L483" s="28">
        <f>SUM(H483)</f>
        <v>5465.21</v>
      </c>
      <c r="M483" s="28">
        <f>SUM(I483)</f>
        <v>72.937541705591897</v>
      </c>
      <c r="N483" s="28">
        <f>SUM(J483)</f>
        <v>5465</v>
      </c>
      <c r="O483" s="28" t="e">
        <f>SUM(#REF!)</f>
        <v>#REF!</v>
      </c>
      <c r="P483" s="28" t="e">
        <f>SUM(#REF!)</f>
        <v>#REF!</v>
      </c>
      <c r="Q483" s="4"/>
      <c r="R483" s="4"/>
      <c r="S483" s="4"/>
      <c r="T483" s="4"/>
      <c r="U483" s="4"/>
    </row>
    <row r="484" spans="1:21" s="6" customFormat="1" ht="16" customHeight="1" x14ac:dyDescent="0.35">
      <c r="A484" s="39" t="s">
        <v>274</v>
      </c>
      <c r="B484" s="45"/>
      <c r="C484" s="59"/>
      <c r="D484" s="45"/>
      <c r="E484" s="45"/>
      <c r="F484" s="284"/>
      <c r="G484" s="284"/>
      <c r="H484" s="264"/>
      <c r="I484" s="336"/>
      <c r="J484" s="247"/>
    </row>
    <row r="485" spans="1:21" s="5" customFormat="1" ht="16" customHeight="1" x14ac:dyDescent="0.3">
      <c r="A485" s="47" t="s">
        <v>384</v>
      </c>
      <c r="B485" s="54" t="s">
        <v>402</v>
      </c>
      <c r="C485" s="207"/>
      <c r="D485" s="47"/>
      <c r="E485" s="47"/>
      <c r="F485" s="284"/>
      <c r="G485" s="284"/>
      <c r="H485" s="264"/>
      <c r="I485" s="336"/>
      <c r="J485" s="247"/>
    </row>
    <row r="486" spans="1:21" ht="16" customHeight="1" x14ac:dyDescent="0.3">
      <c r="A486" s="33"/>
      <c r="B486" s="58" t="s">
        <v>161</v>
      </c>
      <c r="C486" s="44"/>
      <c r="D486" s="38"/>
      <c r="E486" s="38" t="s">
        <v>162</v>
      </c>
      <c r="F486" s="279"/>
      <c r="G486" s="279"/>
      <c r="H486" s="230"/>
      <c r="I486" s="336"/>
      <c r="J486" s="245"/>
    </row>
    <row r="487" spans="1:21" ht="16" customHeight="1" x14ac:dyDescent="0.3">
      <c r="A487" s="52" t="s">
        <v>337</v>
      </c>
      <c r="B487" s="35" t="s">
        <v>161</v>
      </c>
      <c r="C487" s="43">
        <v>611.63300000000004</v>
      </c>
      <c r="D487" s="30">
        <v>41</v>
      </c>
      <c r="E487" s="30" t="s">
        <v>304</v>
      </c>
      <c r="F487" s="279">
        <v>290000</v>
      </c>
      <c r="G487" s="109">
        <v>290000</v>
      </c>
      <c r="H487" s="266">
        <v>217494</v>
      </c>
      <c r="I487" s="336">
        <f t="shared" si="7"/>
        <v>74.997931034482761</v>
      </c>
      <c r="J487" s="245">
        <v>300000</v>
      </c>
    </row>
    <row r="488" spans="1:21" ht="16" customHeight="1" x14ac:dyDescent="0.3">
      <c r="A488" s="52"/>
      <c r="B488" s="58"/>
      <c r="C488" s="43" t="s">
        <v>1016</v>
      </c>
      <c r="D488" s="109" t="s">
        <v>1017</v>
      </c>
      <c r="E488" s="109" t="s">
        <v>1139</v>
      </c>
      <c r="F488" s="286"/>
      <c r="G488" s="109"/>
      <c r="H488" s="266">
        <v>4051.2</v>
      </c>
      <c r="I488" s="336"/>
      <c r="J488" s="249">
        <v>4051.2</v>
      </c>
    </row>
    <row r="489" spans="1:21" ht="16" customHeight="1" x14ac:dyDescent="0.3">
      <c r="A489" s="52"/>
      <c r="B489" s="58"/>
      <c r="C489" s="115" t="s">
        <v>1119</v>
      </c>
      <c r="D489" s="113" t="s">
        <v>1017</v>
      </c>
      <c r="E489" s="132" t="s">
        <v>1148</v>
      </c>
      <c r="F489" s="287"/>
      <c r="G489" s="287"/>
      <c r="H489" s="267">
        <v>1863</v>
      </c>
      <c r="I489" s="336"/>
      <c r="J489" s="249">
        <v>1863</v>
      </c>
    </row>
    <row r="490" spans="1:21" ht="16" customHeight="1" x14ac:dyDescent="0.3">
      <c r="A490" s="52"/>
      <c r="B490" s="58"/>
      <c r="C490" s="43" t="s">
        <v>31</v>
      </c>
      <c r="D490" s="109">
        <v>41</v>
      </c>
      <c r="E490" s="109" t="s">
        <v>1018</v>
      </c>
      <c r="F490" s="286"/>
      <c r="G490" s="109"/>
      <c r="H490" s="266">
        <v>65.28</v>
      </c>
      <c r="I490" s="336"/>
      <c r="J490" s="249">
        <v>65</v>
      </c>
    </row>
    <row r="491" spans="1:21" ht="16" customHeight="1" x14ac:dyDescent="0.3">
      <c r="A491" s="52"/>
      <c r="B491" s="58"/>
      <c r="C491" s="43" t="s">
        <v>603</v>
      </c>
      <c r="D491" s="109">
        <v>41</v>
      </c>
      <c r="E491" s="109" t="s">
        <v>1019</v>
      </c>
      <c r="F491" s="286"/>
      <c r="G491" s="109"/>
      <c r="H491" s="266">
        <v>986.29</v>
      </c>
      <c r="I491" s="336"/>
      <c r="J491" s="249">
        <v>986</v>
      </c>
    </row>
    <row r="492" spans="1:21" ht="16" customHeight="1" x14ac:dyDescent="0.3">
      <c r="A492" s="52" t="s">
        <v>337</v>
      </c>
      <c r="B492" s="58" t="s">
        <v>161</v>
      </c>
      <c r="C492" s="32">
        <v>630</v>
      </c>
      <c r="D492" s="36">
        <v>111</v>
      </c>
      <c r="E492" s="30" t="s">
        <v>301</v>
      </c>
      <c r="F492" s="286">
        <v>6200</v>
      </c>
      <c r="G492" s="109">
        <v>6200</v>
      </c>
      <c r="H492" s="266">
        <v>4473</v>
      </c>
      <c r="I492" s="336">
        <f t="shared" si="7"/>
        <v>72.145161290322577</v>
      </c>
      <c r="J492" s="249">
        <v>6475</v>
      </c>
    </row>
    <row r="493" spans="1:21" ht="16" customHeight="1" x14ac:dyDescent="0.3">
      <c r="A493" s="52"/>
      <c r="B493" s="58"/>
      <c r="C493" s="32"/>
      <c r="D493" s="132">
        <v>111</v>
      </c>
      <c r="E493" s="113" t="s">
        <v>1070</v>
      </c>
      <c r="F493" s="287"/>
      <c r="G493" s="287"/>
      <c r="H493" s="267">
        <v>19611.39</v>
      </c>
      <c r="I493" s="336"/>
      <c r="J493" s="249">
        <v>23000</v>
      </c>
    </row>
    <row r="494" spans="1:21" ht="16" customHeight="1" x14ac:dyDescent="0.3">
      <c r="A494" s="52"/>
      <c r="B494" s="58"/>
      <c r="C494" s="32"/>
      <c r="D494" s="132">
        <v>111</v>
      </c>
      <c r="E494" s="113" t="s">
        <v>1079</v>
      </c>
      <c r="F494" s="287"/>
      <c r="G494" s="287"/>
      <c r="H494" s="267">
        <v>1000</v>
      </c>
      <c r="I494" s="336"/>
      <c r="J494" s="249">
        <v>1000</v>
      </c>
    </row>
    <row r="495" spans="1:21" ht="16" customHeight="1" x14ac:dyDescent="0.3">
      <c r="A495" s="52"/>
      <c r="B495" s="58"/>
      <c r="C495" s="32"/>
      <c r="D495" s="132">
        <v>111</v>
      </c>
      <c r="E495" s="113" t="s">
        <v>1081</v>
      </c>
      <c r="F495" s="287"/>
      <c r="G495" s="287"/>
      <c r="H495" s="267">
        <v>225</v>
      </c>
      <c r="I495" s="336"/>
      <c r="J495" s="249">
        <v>225</v>
      </c>
    </row>
    <row r="496" spans="1:21" ht="16" customHeight="1" x14ac:dyDescent="0.3">
      <c r="A496" s="52"/>
      <c r="B496" s="58"/>
      <c r="C496" s="32" t="s">
        <v>310</v>
      </c>
      <c r="D496" s="124">
        <v>41</v>
      </c>
      <c r="E496" s="109" t="s">
        <v>733</v>
      </c>
      <c r="F496" s="286">
        <v>1560</v>
      </c>
      <c r="G496" s="286">
        <v>1560</v>
      </c>
      <c r="H496" s="266"/>
      <c r="I496" s="336">
        <f t="shared" si="7"/>
        <v>0</v>
      </c>
      <c r="J496" s="249">
        <v>3500</v>
      </c>
    </row>
    <row r="497" spans="1:21" ht="16" customHeight="1" x14ac:dyDescent="0.3">
      <c r="A497" s="52"/>
      <c r="B497" s="58"/>
      <c r="C497" s="32" t="s">
        <v>734</v>
      </c>
      <c r="D497" s="36">
        <v>41</v>
      </c>
      <c r="E497" s="109" t="s">
        <v>735</v>
      </c>
      <c r="F497" s="286">
        <v>780</v>
      </c>
      <c r="G497" s="286">
        <v>780</v>
      </c>
      <c r="H497" s="266">
        <v>300</v>
      </c>
      <c r="I497" s="336">
        <f t="shared" si="7"/>
        <v>38.461538461538467</v>
      </c>
      <c r="J497" s="249">
        <v>780</v>
      </c>
    </row>
    <row r="498" spans="1:21" ht="16" customHeight="1" x14ac:dyDescent="0.3">
      <c r="A498" s="52"/>
      <c r="B498" s="58"/>
      <c r="C498" s="130">
        <v>637015</v>
      </c>
      <c r="D498" s="112">
        <v>41</v>
      </c>
      <c r="E498" s="112" t="s">
        <v>1021</v>
      </c>
      <c r="F498" s="286">
        <v>359</v>
      </c>
      <c r="G498" s="286">
        <v>359</v>
      </c>
      <c r="H498" s="266">
        <v>526.07000000000005</v>
      </c>
      <c r="I498" s="336">
        <f t="shared" si="7"/>
        <v>146.53760445682454</v>
      </c>
      <c r="J498" s="249">
        <v>526</v>
      </c>
    </row>
    <row r="499" spans="1:21" ht="16" customHeight="1" x14ac:dyDescent="0.3">
      <c r="A499" s="52"/>
      <c r="B499" s="58"/>
      <c r="C499" s="130" t="s">
        <v>106</v>
      </c>
      <c r="D499" s="112">
        <v>41</v>
      </c>
      <c r="E499" s="112" t="s">
        <v>1020</v>
      </c>
      <c r="F499" s="288">
        <v>7000</v>
      </c>
      <c r="G499" s="288">
        <v>7000</v>
      </c>
      <c r="H499" s="268">
        <v>1231.76</v>
      </c>
      <c r="I499" s="336">
        <f t="shared" si="7"/>
        <v>17.59657142857143</v>
      </c>
      <c r="J499" s="251">
        <v>7000</v>
      </c>
    </row>
    <row r="500" spans="1:21" ht="16" customHeight="1" x14ac:dyDescent="0.3">
      <c r="A500" s="52"/>
      <c r="B500" s="58"/>
      <c r="C500" s="130" t="s">
        <v>1137</v>
      </c>
      <c r="D500" s="112">
        <v>41</v>
      </c>
      <c r="E500" s="112" t="s">
        <v>1022</v>
      </c>
      <c r="F500" s="288"/>
      <c r="G500" s="288"/>
      <c r="H500" s="268">
        <v>489.64</v>
      </c>
      <c r="I500" s="336"/>
      <c r="J500" s="251">
        <v>490</v>
      </c>
    </row>
    <row r="501" spans="1:21" ht="16" customHeight="1" x14ac:dyDescent="0.3">
      <c r="A501" s="52"/>
      <c r="B501" s="58"/>
      <c r="C501" s="130" t="s">
        <v>1138</v>
      </c>
      <c r="D501" s="112">
        <v>41</v>
      </c>
      <c r="E501" s="112" t="s">
        <v>1023</v>
      </c>
      <c r="F501" s="288"/>
      <c r="G501" s="288"/>
      <c r="H501" s="268">
        <v>4161.8500000000004</v>
      </c>
      <c r="I501" s="336"/>
      <c r="J501" s="251">
        <v>4162</v>
      </c>
    </row>
    <row r="502" spans="1:21" ht="16" customHeight="1" x14ac:dyDescent="0.3">
      <c r="A502" s="30"/>
      <c r="B502" s="430" t="s">
        <v>161</v>
      </c>
      <c r="C502" s="431">
        <v>633006</v>
      </c>
      <c r="D502" s="432">
        <v>41</v>
      </c>
      <c r="E502" s="431" t="s">
        <v>300</v>
      </c>
      <c r="F502" s="433">
        <v>14000</v>
      </c>
      <c r="G502" s="433">
        <v>14000</v>
      </c>
      <c r="H502" s="434">
        <v>6600.42</v>
      </c>
      <c r="I502" s="453">
        <f t="shared" si="7"/>
        <v>47.145857142857146</v>
      </c>
      <c r="J502" s="435">
        <v>14000</v>
      </c>
    </row>
    <row r="503" spans="1:21" ht="16" customHeight="1" x14ac:dyDescent="0.3">
      <c r="A503" s="30"/>
      <c r="B503" s="430"/>
      <c r="C503" s="431">
        <v>633011</v>
      </c>
      <c r="D503" s="431">
        <v>41</v>
      </c>
      <c r="E503" s="436" t="s">
        <v>767</v>
      </c>
      <c r="F503" s="437">
        <v>24000</v>
      </c>
      <c r="G503" s="437">
        <v>24000</v>
      </c>
      <c r="H503" s="345">
        <v>20000</v>
      </c>
      <c r="I503" s="453">
        <f t="shared" si="7"/>
        <v>83.333333333333343</v>
      </c>
      <c r="J503" s="438">
        <v>24000</v>
      </c>
    </row>
    <row r="504" spans="1:21" ht="16" customHeight="1" x14ac:dyDescent="0.3">
      <c r="A504" s="30"/>
      <c r="B504" s="430"/>
      <c r="C504" s="431">
        <v>633011</v>
      </c>
      <c r="D504" s="431">
        <v>111</v>
      </c>
      <c r="E504" s="439" t="s">
        <v>1141</v>
      </c>
      <c r="F504" s="437">
        <v>0</v>
      </c>
      <c r="G504" s="437">
        <v>0</v>
      </c>
      <c r="H504" s="345">
        <v>9608.7999999999993</v>
      </c>
      <c r="I504" s="453"/>
      <c r="J504" s="438">
        <v>9609</v>
      </c>
    </row>
    <row r="505" spans="1:21" ht="16" customHeight="1" x14ac:dyDescent="0.3">
      <c r="A505" s="30"/>
      <c r="B505" s="430"/>
      <c r="C505" s="431">
        <v>633011</v>
      </c>
      <c r="D505" s="354" t="s">
        <v>1017</v>
      </c>
      <c r="E505" s="355" t="s">
        <v>1143</v>
      </c>
      <c r="F505" s="437">
        <v>2000</v>
      </c>
      <c r="G505" s="437">
        <v>2000</v>
      </c>
      <c r="H505" s="345">
        <v>2577.65</v>
      </c>
      <c r="I505" s="453">
        <f t="shared" si="7"/>
        <v>128.88250000000002</v>
      </c>
      <c r="J505" s="438">
        <v>2578</v>
      </c>
    </row>
    <row r="506" spans="1:21" ht="16" customHeight="1" x14ac:dyDescent="0.3">
      <c r="A506" s="30"/>
      <c r="B506" s="430"/>
      <c r="C506" s="431">
        <v>633006</v>
      </c>
      <c r="D506" s="440" t="s">
        <v>1017</v>
      </c>
      <c r="E506" s="355" t="s">
        <v>1144</v>
      </c>
      <c r="F506" s="437">
        <v>0</v>
      </c>
      <c r="G506" s="437"/>
      <c r="H506" s="345">
        <v>684</v>
      </c>
      <c r="I506" s="336"/>
      <c r="J506" s="438">
        <v>684</v>
      </c>
    </row>
    <row r="507" spans="1:21" ht="16" customHeight="1" x14ac:dyDescent="0.3">
      <c r="A507" s="52" t="s">
        <v>337</v>
      </c>
      <c r="B507" s="30"/>
      <c r="C507" s="32"/>
      <c r="D507" s="36"/>
      <c r="E507" s="373" t="s">
        <v>62</v>
      </c>
      <c r="F507" s="185">
        <f>SUM(F487:F506)</f>
        <v>345899</v>
      </c>
      <c r="G507" s="185">
        <f>SUM(G487:G506)</f>
        <v>345899</v>
      </c>
      <c r="H507" s="349">
        <f>SUM(H487:H506)</f>
        <v>295949.35000000009</v>
      </c>
      <c r="I507" s="452">
        <f t="shared" si="7"/>
        <v>85.559469671782836</v>
      </c>
      <c r="J507" s="310">
        <f>SUM(J487:J506)</f>
        <v>404994.2</v>
      </c>
      <c r="K507" s="28"/>
      <c r="L507" s="28">
        <f>SUM(H507)</f>
        <v>295949.35000000009</v>
      </c>
      <c r="M507" s="28">
        <f>SUM(I507)</f>
        <v>85.559469671782836</v>
      </c>
      <c r="N507" s="28">
        <f>SUM(J507)</f>
        <v>404994.2</v>
      </c>
      <c r="O507" s="28" t="e">
        <f>SUM(#REF!)</f>
        <v>#REF!</v>
      </c>
      <c r="P507" s="28" t="e">
        <f>SUM(#REF!)</f>
        <v>#REF!</v>
      </c>
      <c r="Q507" s="4"/>
      <c r="R507" s="4"/>
      <c r="S507" s="4"/>
      <c r="T507" s="4"/>
      <c r="U507" s="4"/>
    </row>
    <row r="508" spans="1:21" s="5" customFormat="1" ht="16" customHeight="1" x14ac:dyDescent="0.3">
      <c r="A508" s="47" t="s">
        <v>384</v>
      </c>
      <c r="B508" s="54" t="s">
        <v>408</v>
      </c>
      <c r="C508" s="207"/>
      <c r="D508" s="47"/>
      <c r="E508" s="47"/>
      <c r="F508" s="284"/>
      <c r="G508" s="284"/>
      <c r="H508" s="264"/>
      <c r="I508" s="336"/>
      <c r="J508" s="247"/>
    </row>
    <row r="509" spans="1:21" ht="16" customHeight="1" x14ac:dyDescent="0.3">
      <c r="A509" s="33"/>
      <c r="B509" s="58" t="s">
        <v>164</v>
      </c>
      <c r="C509" s="44"/>
      <c r="D509" s="38"/>
      <c r="E509" s="38" t="s">
        <v>162</v>
      </c>
      <c r="F509" s="279"/>
      <c r="G509" s="279"/>
      <c r="H509" s="230"/>
      <c r="I509" s="336"/>
      <c r="J509" s="245"/>
    </row>
    <row r="510" spans="1:21" ht="16" customHeight="1" x14ac:dyDescent="0.3">
      <c r="A510" s="30"/>
      <c r="B510" s="58" t="s">
        <v>164</v>
      </c>
      <c r="C510" s="43">
        <v>633011</v>
      </c>
      <c r="D510" s="30">
        <v>111</v>
      </c>
      <c r="E510" s="30" t="s">
        <v>556</v>
      </c>
      <c r="F510" s="279">
        <v>2870</v>
      </c>
      <c r="G510" s="279">
        <v>2870</v>
      </c>
      <c r="H510" s="230">
        <v>1144.75</v>
      </c>
      <c r="I510" s="336">
        <f t="shared" si="7"/>
        <v>39.886759581881535</v>
      </c>
      <c r="J510" s="245">
        <v>2870</v>
      </c>
    </row>
    <row r="511" spans="1:21" ht="16" customHeight="1" x14ac:dyDescent="0.3">
      <c r="A511" s="30"/>
      <c r="B511" s="58"/>
      <c r="C511" s="43">
        <v>637005</v>
      </c>
      <c r="D511" s="109">
        <v>41</v>
      </c>
      <c r="E511" s="109" t="s">
        <v>1024</v>
      </c>
      <c r="F511" s="288">
        <v>0</v>
      </c>
      <c r="G511" s="288">
        <v>0</v>
      </c>
      <c r="H511" s="268">
        <v>383.48</v>
      </c>
      <c r="I511" s="336"/>
      <c r="J511" s="251">
        <v>383</v>
      </c>
    </row>
    <row r="512" spans="1:21" ht="16" customHeight="1" x14ac:dyDescent="0.3">
      <c r="A512" s="30"/>
      <c r="B512" s="58"/>
      <c r="C512" s="43">
        <v>633006</v>
      </c>
      <c r="D512" s="109">
        <v>41</v>
      </c>
      <c r="E512" s="109" t="s">
        <v>1150</v>
      </c>
      <c r="F512" s="288"/>
      <c r="G512" s="288"/>
      <c r="H512" s="268"/>
      <c r="I512" s="336"/>
      <c r="J512" s="251">
        <v>1205</v>
      </c>
    </row>
    <row r="513" spans="1:21" ht="16" customHeight="1" x14ac:dyDescent="0.3">
      <c r="A513" s="52" t="s">
        <v>338</v>
      </c>
      <c r="B513" s="32"/>
      <c r="C513" s="43"/>
      <c r="D513" s="30"/>
      <c r="E513" s="371" t="s">
        <v>62</v>
      </c>
      <c r="F513" s="374">
        <f>SUM(F510:F511)</f>
        <v>2870</v>
      </c>
      <c r="G513" s="374">
        <f>SUM(G510:G512)</f>
        <v>2870</v>
      </c>
      <c r="H513" s="375">
        <f>SUM(H510:H512)</f>
        <v>1528.23</v>
      </c>
      <c r="I513" s="452">
        <f t="shared" si="7"/>
        <v>53.248432055749127</v>
      </c>
      <c r="J513" s="376">
        <f>SUM(J510:J512)</f>
        <v>4458</v>
      </c>
      <c r="K513" s="28"/>
      <c r="L513" s="28">
        <f>SUM(H513)</f>
        <v>1528.23</v>
      </c>
      <c r="M513" s="28">
        <f>SUM(I513)</f>
        <v>53.248432055749127</v>
      </c>
      <c r="N513" s="28">
        <f>SUM(J513)</f>
        <v>4458</v>
      </c>
      <c r="O513" s="28" t="e">
        <f>SUM(#REF!)</f>
        <v>#REF!</v>
      </c>
      <c r="P513" s="28" t="e">
        <f>SUM(#REF!)</f>
        <v>#REF!</v>
      </c>
      <c r="Q513" s="4"/>
      <c r="R513" s="4"/>
      <c r="S513" s="4"/>
      <c r="T513" s="4"/>
      <c r="U513" s="4"/>
    </row>
    <row r="514" spans="1:21" ht="16" customHeight="1" x14ac:dyDescent="0.3">
      <c r="A514" s="52" t="s">
        <v>338</v>
      </c>
      <c r="B514" s="32" t="s">
        <v>164</v>
      </c>
      <c r="C514" s="43">
        <v>611.63300000000004</v>
      </c>
      <c r="D514" s="30">
        <v>111</v>
      </c>
      <c r="E514" s="30" t="s">
        <v>211</v>
      </c>
      <c r="F514" s="279">
        <v>802962</v>
      </c>
      <c r="G514" s="279">
        <v>802962</v>
      </c>
      <c r="H514" s="230">
        <v>602568</v>
      </c>
      <c r="I514" s="336">
        <f t="shared" si="7"/>
        <v>75.043152727028172</v>
      </c>
      <c r="J514" s="245">
        <v>832191</v>
      </c>
    </row>
    <row r="515" spans="1:21" ht="16" customHeight="1" x14ac:dyDescent="0.3">
      <c r="A515" s="52" t="s">
        <v>338</v>
      </c>
      <c r="B515" s="32" t="s">
        <v>164</v>
      </c>
      <c r="C515" s="43">
        <v>633</v>
      </c>
      <c r="D515" s="30">
        <v>111</v>
      </c>
      <c r="E515" s="30" t="s">
        <v>214</v>
      </c>
      <c r="F515" s="280">
        <v>21000</v>
      </c>
      <c r="G515" s="280">
        <v>21000</v>
      </c>
      <c r="H515" s="230">
        <v>13525</v>
      </c>
      <c r="I515" s="336">
        <f t="shared" si="7"/>
        <v>64.404761904761912</v>
      </c>
      <c r="J515" s="245">
        <v>21634</v>
      </c>
    </row>
    <row r="516" spans="1:21" ht="16" customHeight="1" x14ac:dyDescent="0.3">
      <c r="A516" s="52" t="s">
        <v>338</v>
      </c>
      <c r="B516" s="58" t="s">
        <v>164</v>
      </c>
      <c r="C516" s="43">
        <v>633</v>
      </c>
      <c r="D516" s="30">
        <v>111</v>
      </c>
      <c r="E516" s="30" t="s">
        <v>212</v>
      </c>
      <c r="F516" s="280">
        <v>11000</v>
      </c>
      <c r="G516" s="280">
        <v>11000</v>
      </c>
      <c r="H516" s="230">
        <v>6874</v>
      </c>
      <c r="I516" s="336">
        <f t="shared" si="7"/>
        <v>62.490909090909085</v>
      </c>
      <c r="J516" s="245">
        <v>11648</v>
      </c>
    </row>
    <row r="517" spans="1:21" ht="16" customHeight="1" x14ac:dyDescent="0.3">
      <c r="A517" s="52"/>
      <c r="B517" s="58" t="s">
        <v>164</v>
      </c>
      <c r="C517" s="43">
        <v>633</v>
      </c>
      <c r="D517" s="30">
        <v>111</v>
      </c>
      <c r="E517" s="30" t="s">
        <v>305</v>
      </c>
      <c r="F517" s="280">
        <v>17</v>
      </c>
      <c r="G517" s="280">
        <v>17</v>
      </c>
      <c r="H517" s="230"/>
      <c r="I517" s="336">
        <f t="shared" si="7"/>
        <v>0</v>
      </c>
      <c r="J517" s="245">
        <v>17</v>
      </c>
    </row>
    <row r="518" spans="1:21" ht="16" customHeight="1" x14ac:dyDescent="0.3">
      <c r="A518" s="30"/>
      <c r="B518" s="58" t="s">
        <v>164</v>
      </c>
      <c r="C518" s="32">
        <v>633</v>
      </c>
      <c r="D518" s="30">
        <v>111</v>
      </c>
      <c r="E518" s="30" t="s">
        <v>458</v>
      </c>
      <c r="F518" s="280">
        <v>400</v>
      </c>
      <c r="G518" s="280">
        <v>400</v>
      </c>
      <c r="H518" s="230"/>
      <c r="I518" s="336">
        <f t="shared" si="7"/>
        <v>0</v>
      </c>
      <c r="J518" s="245">
        <v>400</v>
      </c>
    </row>
    <row r="519" spans="1:21" ht="16" customHeight="1" x14ac:dyDescent="0.3">
      <c r="A519" s="30"/>
      <c r="B519" s="58" t="s">
        <v>164</v>
      </c>
      <c r="C519" s="32">
        <v>633</v>
      </c>
      <c r="D519" s="30">
        <v>111</v>
      </c>
      <c r="E519" s="30" t="s">
        <v>557</v>
      </c>
      <c r="F519" s="280">
        <v>1500</v>
      </c>
      <c r="G519" s="280">
        <v>1500</v>
      </c>
      <c r="H519" s="230">
        <v>7552</v>
      </c>
      <c r="I519" s="336">
        <f t="shared" si="7"/>
        <v>503.46666666666664</v>
      </c>
      <c r="J519" s="245">
        <v>7552</v>
      </c>
    </row>
    <row r="520" spans="1:21" ht="16.5" customHeight="1" x14ac:dyDescent="0.3">
      <c r="A520" s="30"/>
      <c r="B520" s="32" t="s">
        <v>164</v>
      </c>
      <c r="C520" s="32">
        <v>611</v>
      </c>
      <c r="D520" s="30">
        <v>111</v>
      </c>
      <c r="E520" s="30" t="s">
        <v>558</v>
      </c>
      <c r="F520" s="280">
        <v>11000</v>
      </c>
      <c r="G520" s="280">
        <v>11000</v>
      </c>
      <c r="H520" s="230">
        <v>12192</v>
      </c>
      <c r="I520" s="336">
        <f t="shared" si="7"/>
        <v>110.83636363636364</v>
      </c>
      <c r="J520" s="245">
        <v>12192</v>
      </c>
    </row>
    <row r="521" spans="1:21" ht="17.5" customHeight="1" x14ac:dyDescent="0.3">
      <c r="A521" s="30"/>
      <c r="B521" s="58" t="s">
        <v>164</v>
      </c>
      <c r="C521" s="32">
        <v>611</v>
      </c>
      <c r="D521" s="30">
        <v>111</v>
      </c>
      <c r="E521" s="30" t="s">
        <v>559</v>
      </c>
      <c r="F521" s="280">
        <v>0</v>
      </c>
      <c r="G521" s="280">
        <v>0</v>
      </c>
      <c r="H521" s="230">
        <v>5643</v>
      </c>
      <c r="I521" s="336"/>
      <c r="J521" s="245">
        <v>8595</v>
      </c>
    </row>
    <row r="522" spans="1:21" ht="17.5" customHeight="1" x14ac:dyDescent="0.3">
      <c r="A522" s="30"/>
      <c r="B522" s="58" t="s">
        <v>164</v>
      </c>
      <c r="C522" s="32">
        <v>633</v>
      </c>
      <c r="D522" s="30">
        <v>111</v>
      </c>
      <c r="E522" s="30" t="s">
        <v>576</v>
      </c>
      <c r="F522" s="280">
        <v>4050</v>
      </c>
      <c r="G522" s="280">
        <v>4050</v>
      </c>
      <c r="H522" s="230"/>
      <c r="I522" s="336">
        <f t="shared" si="7"/>
        <v>0</v>
      </c>
      <c r="J522" s="245">
        <v>4050</v>
      </c>
    </row>
    <row r="523" spans="1:21" ht="17.5" customHeight="1" x14ac:dyDescent="0.3">
      <c r="A523" s="30"/>
      <c r="B523" s="58" t="s">
        <v>164</v>
      </c>
      <c r="C523" s="32">
        <v>633</v>
      </c>
      <c r="D523" s="30">
        <v>111</v>
      </c>
      <c r="E523" s="30" t="s">
        <v>577</v>
      </c>
      <c r="F523" s="280">
        <v>4000</v>
      </c>
      <c r="G523" s="280">
        <v>4000</v>
      </c>
      <c r="H523" s="230"/>
      <c r="I523" s="336">
        <f t="shared" si="7"/>
        <v>0</v>
      </c>
      <c r="J523" s="245">
        <v>4700</v>
      </c>
    </row>
    <row r="524" spans="1:21" ht="17.5" customHeight="1" x14ac:dyDescent="0.3">
      <c r="A524" s="30"/>
      <c r="B524" s="58" t="s">
        <v>164</v>
      </c>
      <c r="C524" s="32">
        <v>633</v>
      </c>
      <c r="D524" s="30">
        <v>111</v>
      </c>
      <c r="E524" s="109" t="s">
        <v>1066</v>
      </c>
      <c r="F524" s="280"/>
      <c r="G524" s="280"/>
      <c r="H524" s="230"/>
      <c r="I524" s="336"/>
      <c r="J524" s="245">
        <v>4200</v>
      </c>
    </row>
    <row r="525" spans="1:21" ht="17.5" customHeight="1" x14ac:dyDescent="0.3">
      <c r="A525" s="30"/>
      <c r="B525" s="58" t="s">
        <v>164</v>
      </c>
      <c r="C525" s="32">
        <v>611</v>
      </c>
      <c r="D525" s="132">
        <v>111</v>
      </c>
      <c r="E525" s="113" t="s">
        <v>1071</v>
      </c>
      <c r="F525" s="287"/>
      <c r="G525" s="287"/>
      <c r="H525" s="267">
        <v>42619.99</v>
      </c>
      <c r="I525" s="336"/>
      <c r="J525" s="245">
        <v>50000</v>
      </c>
    </row>
    <row r="526" spans="1:21" ht="17.5" customHeight="1" x14ac:dyDescent="0.3">
      <c r="A526" s="30"/>
      <c r="B526" s="58" t="s">
        <v>164</v>
      </c>
      <c r="C526" s="32">
        <v>633</v>
      </c>
      <c r="D526" s="132">
        <v>111</v>
      </c>
      <c r="E526" s="113" t="s">
        <v>1074</v>
      </c>
      <c r="F526" s="287"/>
      <c r="G526" s="287"/>
      <c r="H526" s="267">
        <v>2000</v>
      </c>
      <c r="I526" s="336"/>
      <c r="J526" s="245">
        <v>2000</v>
      </c>
    </row>
    <row r="527" spans="1:21" ht="17.5" customHeight="1" x14ac:dyDescent="0.3">
      <c r="A527" s="30"/>
      <c r="B527" s="58" t="s">
        <v>164</v>
      </c>
      <c r="C527" s="32">
        <v>633</v>
      </c>
      <c r="D527" s="132">
        <v>111</v>
      </c>
      <c r="E527" s="113" t="s">
        <v>1075</v>
      </c>
      <c r="F527" s="287"/>
      <c r="G527" s="287"/>
      <c r="H527" s="267">
        <v>4800</v>
      </c>
      <c r="I527" s="336"/>
      <c r="J527" s="245">
        <v>4800</v>
      </c>
    </row>
    <row r="528" spans="1:21" ht="17.5" customHeight="1" x14ac:dyDescent="0.3">
      <c r="A528" s="30"/>
      <c r="B528" s="58" t="s">
        <v>164</v>
      </c>
      <c r="C528" s="32">
        <v>633</v>
      </c>
      <c r="D528" s="132">
        <v>111</v>
      </c>
      <c r="E528" s="113" t="s">
        <v>1078</v>
      </c>
      <c r="F528" s="287"/>
      <c r="G528" s="287"/>
      <c r="H528" s="267">
        <v>2120</v>
      </c>
      <c r="I528" s="336"/>
      <c r="J528" s="245">
        <v>2120</v>
      </c>
    </row>
    <row r="529" spans="1:21" ht="17.5" customHeight="1" x14ac:dyDescent="0.3">
      <c r="A529" s="30"/>
      <c r="B529" s="58" t="s">
        <v>164</v>
      </c>
      <c r="C529" s="43" t="s">
        <v>1016</v>
      </c>
      <c r="D529" s="109" t="s">
        <v>1017</v>
      </c>
      <c r="E529" s="109" t="s">
        <v>1140</v>
      </c>
      <c r="F529" s="286"/>
      <c r="G529" s="109"/>
      <c r="H529" s="266">
        <v>29089.200000000001</v>
      </c>
      <c r="I529" s="336"/>
      <c r="J529" s="249">
        <v>29089.200000000001</v>
      </c>
    </row>
    <row r="530" spans="1:21" ht="16.5" customHeight="1" x14ac:dyDescent="0.3">
      <c r="A530" s="52"/>
      <c r="B530" s="441" t="s">
        <v>164</v>
      </c>
      <c r="C530" s="442">
        <v>633006</v>
      </c>
      <c r="D530" s="431">
        <v>41</v>
      </c>
      <c r="E530" s="431" t="s">
        <v>346</v>
      </c>
      <c r="F530" s="437">
        <v>10000</v>
      </c>
      <c r="G530" s="437">
        <v>10000</v>
      </c>
      <c r="H530" s="345">
        <v>5306.21</v>
      </c>
      <c r="I530" s="453">
        <f t="shared" ref="I530:I587" si="8">(H530/G530)*100</f>
        <v>53.062100000000001</v>
      </c>
      <c r="J530" s="438">
        <v>10000</v>
      </c>
    </row>
    <row r="531" spans="1:21" ht="16.5" customHeight="1" x14ac:dyDescent="0.3">
      <c r="A531" s="52"/>
      <c r="B531" s="441"/>
      <c r="C531" s="443">
        <v>633011</v>
      </c>
      <c r="D531" s="443">
        <v>41</v>
      </c>
      <c r="E531" s="439" t="s">
        <v>765</v>
      </c>
      <c r="F531" s="437">
        <v>30000</v>
      </c>
      <c r="G531" s="437">
        <v>30000</v>
      </c>
      <c r="H531" s="345">
        <v>20000</v>
      </c>
      <c r="I531" s="453">
        <f t="shared" si="8"/>
        <v>66.666666666666657</v>
      </c>
      <c r="J531" s="438">
        <v>30000</v>
      </c>
    </row>
    <row r="532" spans="1:21" ht="16.5" customHeight="1" x14ac:dyDescent="0.3">
      <c r="A532" s="52"/>
      <c r="B532" s="441"/>
      <c r="C532" s="443">
        <v>633011</v>
      </c>
      <c r="D532" s="443">
        <v>111</v>
      </c>
      <c r="E532" s="439" t="s">
        <v>1142</v>
      </c>
      <c r="F532" s="444">
        <v>0</v>
      </c>
      <c r="G532" s="444">
        <v>0</v>
      </c>
      <c r="H532" s="345">
        <v>57300</v>
      </c>
      <c r="I532" s="453"/>
      <c r="J532" s="445">
        <v>57300</v>
      </c>
    </row>
    <row r="533" spans="1:21" ht="16.5" customHeight="1" x14ac:dyDescent="0.3">
      <c r="A533" s="52"/>
      <c r="B533" s="441"/>
      <c r="C533" s="446">
        <v>633</v>
      </c>
      <c r="D533" s="354" t="s">
        <v>1017</v>
      </c>
      <c r="E533" s="355" t="s">
        <v>1145</v>
      </c>
      <c r="F533" s="444">
        <v>9000</v>
      </c>
      <c r="G533" s="444">
        <v>9000</v>
      </c>
      <c r="H533" s="345">
        <v>9603.9599999999991</v>
      </c>
      <c r="I533" s="453">
        <f t="shared" si="8"/>
        <v>106.71066666666667</v>
      </c>
      <c r="J533" s="445">
        <v>9604</v>
      </c>
    </row>
    <row r="534" spans="1:21" ht="16.5" customHeight="1" x14ac:dyDescent="0.3">
      <c r="A534" s="52"/>
      <c r="B534" s="441"/>
      <c r="C534" s="446">
        <v>611</v>
      </c>
      <c r="D534" s="354" t="s">
        <v>1017</v>
      </c>
      <c r="E534" s="355" t="s">
        <v>1146</v>
      </c>
      <c r="F534" s="444">
        <v>0</v>
      </c>
      <c r="G534" s="444"/>
      <c r="H534" s="345">
        <v>2863</v>
      </c>
      <c r="I534" s="336"/>
      <c r="J534" s="445">
        <v>2863</v>
      </c>
    </row>
    <row r="535" spans="1:21" ht="16.5" customHeight="1" x14ac:dyDescent="0.3">
      <c r="A535" s="52"/>
      <c r="B535" s="441"/>
      <c r="C535" s="446">
        <v>611</v>
      </c>
      <c r="D535" s="354" t="s">
        <v>1017</v>
      </c>
      <c r="E535" s="355" t="s">
        <v>1147</v>
      </c>
      <c r="F535" s="444"/>
      <c r="G535" s="444"/>
      <c r="H535" s="345">
        <v>800</v>
      </c>
      <c r="I535" s="336"/>
      <c r="J535" s="445">
        <v>800</v>
      </c>
    </row>
    <row r="536" spans="1:21" ht="16.5" customHeight="1" x14ac:dyDescent="0.3">
      <c r="A536" s="52"/>
      <c r="B536" s="58"/>
      <c r="C536" s="213"/>
      <c r="D536" s="113"/>
      <c r="E536" s="234"/>
      <c r="F536" s="292"/>
      <c r="G536" s="292"/>
      <c r="H536" s="230"/>
      <c r="I536" s="336"/>
      <c r="J536" s="252"/>
    </row>
    <row r="537" spans="1:21" ht="15.75" customHeight="1" x14ac:dyDescent="0.3">
      <c r="A537" s="52" t="s">
        <v>338</v>
      </c>
      <c r="B537" s="30"/>
      <c r="C537" s="70"/>
      <c r="D537" s="52"/>
      <c r="E537" s="373" t="s">
        <v>62</v>
      </c>
      <c r="F537" s="185">
        <f>SUM(F514:F534)</f>
        <v>904929</v>
      </c>
      <c r="G537" s="185">
        <f>SUM(G514:G536)</f>
        <v>904929</v>
      </c>
      <c r="H537" s="349">
        <f>SUM(H514:H536)</f>
        <v>824856.35999999987</v>
      </c>
      <c r="I537" s="452">
        <f t="shared" si="8"/>
        <v>91.151500283447646</v>
      </c>
      <c r="J537" s="310">
        <f>SUM(J514:J536)</f>
        <v>1105755.2</v>
      </c>
      <c r="K537" s="28"/>
      <c r="L537" s="28">
        <f>SUM(H537)</f>
        <v>824856.35999999987</v>
      </c>
      <c r="M537" s="28">
        <f>SUM(I537)</f>
        <v>91.151500283447646</v>
      </c>
      <c r="N537" s="28">
        <f>SUM(J537)</f>
        <v>1105755.2</v>
      </c>
      <c r="O537" s="28" t="e">
        <f>SUM(#REF!)</f>
        <v>#REF!</v>
      </c>
      <c r="P537" s="28" t="e">
        <f>SUM(#REF!)</f>
        <v>#REF!</v>
      </c>
      <c r="Q537" s="4"/>
      <c r="R537" s="4"/>
      <c r="S537" s="4"/>
      <c r="T537" s="4"/>
      <c r="U537" s="4"/>
    </row>
    <row r="538" spans="1:21" s="5" customFormat="1" ht="17.5" customHeight="1" x14ac:dyDescent="0.3">
      <c r="A538" s="47" t="s">
        <v>384</v>
      </c>
      <c r="B538" s="71" t="s">
        <v>409</v>
      </c>
      <c r="C538" s="44"/>
      <c r="D538" s="33"/>
      <c r="E538" s="72"/>
      <c r="F538" s="284"/>
      <c r="G538" s="284"/>
      <c r="H538" s="264"/>
      <c r="I538" s="452"/>
      <c r="J538" s="247"/>
    </row>
    <row r="539" spans="1:21" ht="15.75" customHeight="1" x14ac:dyDescent="0.3">
      <c r="A539" s="52" t="s">
        <v>339</v>
      </c>
      <c r="B539" s="32" t="s">
        <v>514</v>
      </c>
      <c r="C539" s="43">
        <v>633</v>
      </c>
      <c r="D539" s="30">
        <v>41</v>
      </c>
      <c r="E539" s="30" t="s">
        <v>302</v>
      </c>
      <c r="F539" s="280">
        <v>63459</v>
      </c>
      <c r="G539" s="280">
        <v>63459</v>
      </c>
      <c r="H539" s="195">
        <v>47592</v>
      </c>
      <c r="I539" s="336">
        <f t="shared" si="8"/>
        <v>74.996454403630679</v>
      </c>
      <c r="J539" s="245">
        <v>63459</v>
      </c>
    </row>
    <row r="540" spans="1:21" ht="18" customHeight="1" x14ac:dyDescent="0.3">
      <c r="A540" s="52"/>
      <c r="B540" s="32" t="s">
        <v>514</v>
      </c>
      <c r="C540" s="43">
        <v>640</v>
      </c>
      <c r="D540" s="30">
        <v>41</v>
      </c>
      <c r="E540" s="87" t="s">
        <v>449</v>
      </c>
      <c r="F540" s="280">
        <v>2098</v>
      </c>
      <c r="G540" s="280">
        <v>2098</v>
      </c>
      <c r="H540" s="195"/>
      <c r="I540" s="336">
        <f t="shared" si="8"/>
        <v>0</v>
      </c>
      <c r="J540" s="245">
        <v>2098</v>
      </c>
    </row>
    <row r="541" spans="1:21" ht="15.75" customHeight="1" x14ac:dyDescent="0.3">
      <c r="A541" s="52" t="s">
        <v>339</v>
      </c>
      <c r="B541" s="32"/>
      <c r="C541" s="43"/>
      <c r="D541" s="30"/>
      <c r="E541" s="371" t="s">
        <v>62</v>
      </c>
      <c r="F541" s="185">
        <f>SUM(F539:F540)</f>
        <v>65557</v>
      </c>
      <c r="G541" s="185">
        <f>SUM(G539:G540)</f>
        <v>65557</v>
      </c>
      <c r="H541" s="377">
        <f>SUM(H539:H540)</f>
        <v>47592</v>
      </c>
      <c r="I541" s="452">
        <f t="shared" si="8"/>
        <v>72.596366520737675</v>
      </c>
      <c r="J541" s="310">
        <f>SUM(J539:J540)</f>
        <v>65557</v>
      </c>
      <c r="K541" s="28"/>
      <c r="L541" s="28">
        <f>SUM(H541)</f>
        <v>47592</v>
      </c>
      <c r="M541" s="28">
        <f>SUM(I541)</f>
        <v>72.596366520737675</v>
      </c>
      <c r="N541" s="28">
        <f>SUM(J541)</f>
        <v>65557</v>
      </c>
      <c r="O541" s="28" t="e">
        <f>SUM(#REF!)</f>
        <v>#REF!</v>
      </c>
      <c r="P541" s="28" t="e">
        <f>SUM(#REF!)</f>
        <v>#REF!</v>
      </c>
      <c r="Q541" s="4"/>
      <c r="R541" s="4"/>
      <c r="S541" s="4"/>
      <c r="T541" s="4"/>
      <c r="U541" s="4"/>
    </row>
    <row r="542" spans="1:21" s="5" customFormat="1" ht="18" customHeight="1" x14ac:dyDescent="0.3">
      <c r="A542" s="45" t="s">
        <v>384</v>
      </c>
      <c r="B542" s="49" t="s">
        <v>410</v>
      </c>
      <c r="C542" s="59"/>
      <c r="D542" s="45"/>
      <c r="E542" s="45"/>
      <c r="F542" s="282"/>
      <c r="G542" s="282"/>
      <c r="H542" s="237"/>
      <c r="I542" s="336"/>
      <c r="J542" s="247"/>
    </row>
    <row r="543" spans="1:21" ht="15.75" customHeight="1" x14ac:dyDescent="0.3">
      <c r="A543" s="52" t="s">
        <v>340</v>
      </c>
      <c r="B543" s="32" t="s">
        <v>164</v>
      </c>
      <c r="C543" s="43">
        <v>633</v>
      </c>
      <c r="D543" s="30">
        <v>41</v>
      </c>
      <c r="E543" s="30" t="s">
        <v>303</v>
      </c>
      <c r="F543" s="280">
        <v>47925</v>
      </c>
      <c r="G543" s="280">
        <v>47925</v>
      </c>
      <c r="H543" s="195">
        <v>35937</v>
      </c>
      <c r="I543" s="336">
        <f t="shared" si="8"/>
        <v>74.985915492957744</v>
      </c>
      <c r="J543" s="245">
        <v>47925</v>
      </c>
    </row>
    <row r="544" spans="1:21" ht="15.75" customHeight="1" x14ac:dyDescent="0.3">
      <c r="A544" s="52" t="s">
        <v>340</v>
      </c>
      <c r="B544" s="30"/>
      <c r="C544" s="43"/>
      <c r="D544" s="30"/>
      <c r="E544" s="371" t="s">
        <v>62</v>
      </c>
      <c r="F544" s="185">
        <f>SUM(F543)</f>
        <v>47925</v>
      </c>
      <c r="G544" s="185">
        <f>SUM(G543)</f>
        <v>47925</v>
      </c>
      <c r="H544" s="349">
        <f>SUM(H543)</f>
        <v>35937</v>
      </c>
      <c r="I544" s="452">
        <f t="shared" si="8"/>
        <v>74.985915492957744</v>
      </c>
      <c r="J544" s="310">
        <f>SUM(J543)</f>
        <v>47925</v>
      </c>
      <c r="K544" s="28"/>
      <c r="L544" s="28">
        <f>SUM(H544)</f>
        <v>35937</v>
      </c>
      <c r="M544" s="28">
        <f>SUM(I544)</f>
        <v>74.985915492957744</v>
      </c>
      <c r="N544" s="28">
        <f>SUM(J544)</f>
        <v>47925</v>
      </c>
      <c r="O544" s="28" t="e">
        <f>SUM(#REF!)</f>
        <v>#REF!</v>
      </c>
      <c r="P544" s="28" t="e">
        <f>SUM(#REF!)</f>
        <v>#REF!</v>
      </c>
      <c r="Q544" s="4"/>
      <c r="R544" s="4"/>
      <c r="S544" s="4"/>
      <c r="T544" s="4"/>
      <c r="U544" s="4"/>
    </row>
    <row r="545" spans="1:21" s="6" customFormat="1" ht="18" customHeight="1" x14ac:dyDescent="0.35">
      <c r="A545" s="39" t="s">
        <v>257</v>
      </c>
      <c r="B545" s="39"/>
      <c r="C545" s="73"/>
      <c r="D545" s="73"/>
      <c r="E545" s="73"/>
      <c r="F545" s="284"/>
      <c r="G545" s="284"/>
      <c r="H545" s="264"/>
      <c r="I545" s="336"/>
      <c r="J545" s="247"/>
    </row>
    <row r="546" spans="1:21" s="5" customFormat="1" ht="16.5" customHeight="1" x14ac:dyDescent="0.3">
      <c r="A546" s="47" t="s">
        <v>384</v>
      </c>
      <c r="B546" s="54" t="s">
        <v>411</v>
      </c>
      <c r="C546" s="207"/>
      <c r="D546" s="47"/>
      <c r="E546" s="47"/>
      <c r="F546" s="284"/>
      <c r="G546" s="284"/>
      <c r="H546" s="264"/>
      <c r="I546" s="336"/>
      <c r="J546" s="247"/>
    </row>
    <row r="547" spans="1:21" ht="17.5" customHeight="1" x14ac:dyDescent="0.3">
      <c r="A547" s="33"/>
      <c r="B547" s="32" t="s">
        <v>166</v>
      </c>
      <c r="C547" s="43"/>
      <c r="D547" s="38"/>
      <c r="E547" s="38" t="s">
        <v>167</v>
      </c>
      <c r="F547" s="279"/>
      <c r="G547" s="279"/>
      <c r="H547" s="230"/>
      <c r="I547" s="336"/>
      <c r="J547" s="245"/>
    </row>
    <row r="548" spans="1:21" ht="18.75" customHeight="1" x14ac:dyDescent="0.3">
      <c r="A548" s="52" t="s">
        <v>352</v>
      </c>
      <c r="B548" s="40"/>
      <c r="C548" s="43">
        <v>637001</v>
      </c>
      <c r="D548" s="30">
        <v>41</v>
      </c>
      <c r="E548" s="30" t="s">
        <v>485</v>
      </c>
      <c r="F548" s="279">
        <v>1900</v>
      </c>
      <c r="G548" s="279">
        <v>1900</v>
      </c>
      <c r="H548" s="230">
        <v>1112</v>
      </c>
      <c r="I548" s="336">
        <f t="shared" si="8"/>
        <v>58.526315789473685</v>
      </c>
      <c r="J548" s="245">
        <v>1900</v>
      </c>
    </row>
    <row r="549" spans="1:21" ht="17.5" customHeight="1" x14ac:dyDescent="0.3">
      <c r="A549" s="52" t="s">
        <v>352</v>
      </c>
      <c r="B549" s="30"/>
      <c r="C549" s="43"/>
      <c r="D549" s="30"/>
      <c r="E549" s="371" t="s">
        <v>62</v>
      </c>
      <c r="F549" s="185">
        <f>SUM(F548)</f>
        <v>1900</v>
      </c>
      <c r="G549" s="185">
        <f>SUM(G548)</f>
        <v>1900</v>
      </c>
      <c r="H549" s="349">
        <f>SUM(H548)</f>
        <v>1112</v>
      </c>
      <c r="I549" s="452">
        <f t="shared" si="8"/>
        <v>58.526315789473685</v>
      </c>
      <c r="J549" s="310">
        <f>SUM(J548)</f>
        <v>1900</v>
      </c>
      <c r="K549" s="28"/>
      <c r="L549" s="28">
        <f>SUM(H549)</f>
        <v>1112</v>
      </c>
      <c r="M549" s="28">
        <f>SUM(I549)</f>
        <v>58.526315789473685</v>
      </c>
      <c r="N549" s="28">
        <f>SUM(J549)</f>
        <v>1900</v>
      </c>
      <c r="O549" s="28" t="e">
        <f>SUM(#REF!)</f>
        <v>#REF!</v>
      </c>
      <c r="P549" s="28" t="e">
        <f>SUM(#REF!)</f>
        <v>#REF!</v>
      </c>
      <c r="Q549" s="4"/>
      <c r="R549" s="4"/>
      <c r="S549" s="4"/>
      <c r="T549" s="4"/>
      <c r="U549" s="4"/>
    </row>
    <row r="550" spans="1:21" s="6" customFormat="1" ht="15" customHeight="1" x14ac:dyDescent="0.35">
      <c r="A550" s="39" t="s">
        <v>275</v>
      </c>
      <c r="B550" s="45"/>
      <c r="C550" s="59"/>
      <c r="D550" s="45"/>
      <c r="E550" s="45"/>
      <c r="F550" s="284"/>
      <c r="G550" s="284"/>
      <c r="H550" s="264"/>
      <c r="I550" s="336"/>
      <c r="J550" s="247"/>
    </row>
    <row r="551" spans="1:21" s="5" customFormat="1" ht="15.75" customHeight="1" x14ac:dyDescent="0.3">
      <c r="A551" s="47" t="s">
        <v>384</v>
      </c>
      <c r="B551" s="54" t="s">
        <v>412</v>
      </c>
      <c r="C551" s="207"/>
      <c r="D551" s="47"/>
      <c r="E551" s="47"/>
      <c r="F551" s="284"/>
      <c r="G551" s="284"/>
      <c r="H551" s="264"/>
      <c r="I551" s="336"/>
      <c r="J551" s="247"/>
    </row>
    <row r="552" spans="1:21" ht="16.5" customHeight="1" x14ac:dyDescent="0.3">
      <c r="A552" s="33"/>
      <c r="B552" s="86" t="s">
        <v>502</v>
      </c>
      <c r="C552" s="44"/>
      <c r="D552" s="38"/>
      <c r="E552" s="38" t="s">
        <v>168</v>
      </c>
      <c r="F552" s="279"/>
      <c r="G552" s="279"/>
      <c r="H552" s="230"/>
      <c r="I552" s="336"/>
      <c r="J552" s="245"/>
    </row>
    <row r="553" spans="1:21" ht="15" customHeight="1" x14ac:dyDescent="0.3">
      <c r="A553" s="91" t="s">
        <v>349</v>
      </c>
      <c r="B553" s="40"/>
      <c r="C553" s="43">
        <v>632001</v>
      </c>
      <c r="D553" s="30">
        <v>41</v>
      </c>
      <c r="E553" s="30" t="s">
        <v>490</v>
      </c>
      <c r="F553" s="279">
        <v>313</v>
      </c>
      <c r="G553" s="279">
        <v>313</v>
      </c>
      <c r="H553" s="230">
        <v>39.659999999999997</v>
      </c>
      <c r="I553" s="336">
        <f t="shared" si="8"/>
        <v>12.670926517571884</v>
      </c>
      <c r="J553" s="245">
        <v>313</v>
      </c>
    </row>
    <row r="554" spans="1:21" ht="17.5" customHeight="1" x14ac:dyDescent="0.3">
      <c r="A554" s="52"/>
      <c r="B554" s="40"/>
      <c r="C554" s="43">
        <v>633016</v>
      </c>
      <c r="D554" s="30">
        <v>41</v>
      </c>
      <c r="E554" s="30" t="s">
        <v>486</v>
      </c>
      <c r="F554" s="279">
        <v>704</v>
      </c>
      <c r="G554" s="279">
        <v>704</v>
      </c>
      <c r="H554" s="230"/>
      <c r="I554" s="336">
        <f t="shared" si="8"/>
        <v>0</v>
      </c>
      <c r="J554" s="245">
        <v>704</v>
      </c>
    </row>
    <row r="555" spans="1:21" ht="15" customHeight="1" x14ac:dyDescent="0.3">
      <c r="A555" s="52"/>
      <c r="B555" s="40"/>
      <c r="C555" s="43">
        <v>634004</v>
      </c>
      <c r="D555" s="30">
        <v>41</v>
      </c>
      <c r="E555" s="30" t="s">
        <v>169</v>
      </c>
      <c r="F555" s="279">
        <v>387</v>
      </c>
      <c r="G555" s="279">
        <v>387</v>
      </c>
      <c r="H555" s="230"/>
      <c r="I555" s="336">
        <f t="shared" si="8"/>
        <v>0</v>
      </c>
      <c r="J555" s="245">
        <v>387</v>
      </c>
    </row>
    <row r="556" spans="1:21" ht="15" customHeight="1" x14ac:dyDescent="0.3">
      <c r="A556" s="62"/>
      <c r="B556" s="40"/>
      <c r="C556" s="43">
        <v>633006</v>
      </c>
      <c r="D556" s="30">
        <v>41</v>
      </c>
      <c r="E556" s="30" t="s">
        <v>516</v>
      </c>
      <c r="F556" s="279">
        <v>880</v>
      </c>
      <c r="G556" s="279">
        <v>880</v>
      </c>
      <c r="H556" s="230">
        <v>217.78</v>
      </c>
      <c r="I556" s="336">
        <f t="shared" si="8"/>
        <v>24.747727272727275</v>
      </c>
      <c r="J556" s="245">
        <v>880</v>
      </c>
    </row>
    <row r="557" spans="1:21" ht="17.5" customHeight="1" x14ac:dyDescent="0.3">
      <c r="A557" s="91" t="s">
        <v>349</v>
      </c>
      <c r="B557" s="30"/>
      <c r="C557" s="43"/>
      <c r="D557" s="30"/>
      <c r="E557" s="371" t="s">
        <v>62</v>
      </c>
      <c r="F557" s="185">
        <f>SUM(F553:F556)</f>
        <v>2284</v>
      </c>
      <c r="G557" s="185">
        <f>SUM(G553:G556)</f>
        <v>2284</v>
      </c>
      <c r="H557" s="349">
        <f>SUM(H553:H556)</f>
        <v>257.44</v>
      </c>
      <c r="I557" s="452">
        <f t="shared" si="8"/>
        <v>11.271453590192644</v>
      </c>
      <c r="J557" s="310">
        <f>SUM(J553:J556)</f>
        <v>2284</v>
      </c>
      <c r="K557" s="28"/>
      <c r="L557" s="28">
        <f>SUM(H557)</f>
        <v>257.44</v>
      </c>
      <c r="M557" s="28">
        <f>SUM(I557)</f>
        <v>11.271453590192644</v>
      </c>
      <c r="N557" s="28">
        <f>SUM(J557)</f>
        <v>2284</v>
      </c>
      <c r="O557" s="28" t="e">
        <f>SUM(#REF!)</f>
        <v>#REF!</v>
      </c>
      <c r="P557" s="28" t="e">
        <f>SUM(#REF!)</f>
        <v>#REF!</v>
      </c>
      <c r="Q557" s="4"/>
      <c r="R557" s="4"/>
      <c r="S557" s="4"/>
      <c r="T557" s="4"/>
      <c r="U557" s="4"/>
    </row>
    <row r="558" spans="1:21" s="5" customFormat="1" ht="17.5" customHeight="1" x14ac:dyDescent="0.3">
      <c r="A558" s="47" t="s">
        <v>384</v>
      </c>
      <c r="B558" s="54" t="s">
        <v>413</v>
      </c>
      <c r="C558" s="207"/>
      <c r="D558" s="47"/>
      <c r="E558" s="47"/>
      <c r="F558" s="284"/>
      <c r="G558" s="284"/>
      <c r="H558" s="264"/>
      <c r="I558" s="336"/>
      <c r="J558" s="247"/>
    </row>
    <row r="559" spans="1:21" ht="15.75" customHeight="1" x14ac:dyDescent="0.3">
      <c r="A559" s="55"/>
      <c r="B559" s="86" t="s">
        <v>502</v>
      </c>
      <c r="C559" s="43"/>
      <c r="D559" s="32"/>
      <c r="E559" s="32" t="s">
        <v>170</v>
      </c>
      <c r="F559" s="283"/>
      <c r="G559" s="283"/>
      <c r="H559" s="263"/>
      <c r="I559" s="336"/>
      <c r="J559" s="246"/>
    </row>
    <row r="560" spans="1:21" ht="18" customHeight="1" x14ac:dyDescent="0.3">
      <c r="A560" s="91" t="s">
        <v>276</v>
      </c>
      <c r="B560" s="40"/>
      <c r="C560" s="43">
        <v>637011</v>
      </c>
      <c r="D560" s="30">
        <v>41</v>
      </c>
      <c r="E560" s="109" t="s">
        <v>1062</v>
      </c>
      <c r="F560" s="279">
        <v>120</v>
      </c>
      <c r="G560" s="279">
        <v>120</v>
      </c>
      <c r="H560" s="230">
        <v>60</v>
      </c>
      <c r="I560" s="336">
        <f t="shared" si="8"/>
        <v>50</v>
      </c>
      <c r="J560" s="245">
        <v>120</v>
      </c>
    </row>
    <row r="561" spans="1:22" ht="18" customHeight="1" x14ac:dyDescent="0.3">
      <c r="A561" s="52"/>
      <c r="B561" s="40"/>
      <c r="C561" s="43">
        <v>637034</v>
      </c>
      <c r="D561" s="109">
        <v>41</v>
      </c>
      <c r="E561" s="109" t="s">
        <v>833</v>
      </c>
      <c r="F561" s="279">
        <v>0</v>
      </c>
      <c r="G561" s="279">
        <v>0</v>
      </c>
      <c r="H561" s="230"/>
      <c r="I561" s="336"/>
      <c r="J561" s="245"/>
    </row>
    <row r="562" spans="1:22" ht="17.5" customHeight="1" x14ac:dyDescent="0.3">
      <c r="A562" s="91" t="s">
        <v>276</v>
      </c>
      <c r="B562" s="30"/>
      <c r="C562" s="43"/>
      <c r="D562" s="30"/>
      <c r="E562" s="371" t="s">
        <v>62</v>
      </c>
      <c r="F562" s="378">
        <f>SUM(F560:F561)</f>
        <v>120</v>
      </c>
      <c r="G562" s="378">
        <f>SUM(G560:G561)</f>
        <v>120</v>
      </c>
      <c r="H562" s="379">
        <f>SUM(H560:H561)</f>
        <v>60</v>
      </c>
      <c r="I562" s="452">
        <f t="shared" si="8"/>
        <v>50</v>
      </c>
      <c r="J562" s="380">
        <f>SUM(J560:J561)</f>
        <v>120</v>
      </c>
      <c r="K562" s="28"/>
      <c r="L562" s="28">
        <f>SUM(H562)</f>
        <v>60</v>
      </c>
      <c r="M562" s="28">
        <f>SUM(I562)</f>
        <v>50</v>
      </c>
      <c r="N562" s="28">
        <f>SUM(J562)</f>
        <v>120</v>
      </c>
      <c r="O562" s="28" t="e">
        <f>SUM(#REF!)</f>
        <v>#REF!</v>
      </c>
      <c r="P562" s="28" t="e">
        <f>SUM(#REF!)</f>
        <v>#REF!</v>
      </c>
      <c r="Q562" s="4"/>
      <c r="R562" s="4"/>
      <c r="S562" s="4"/>
      <c r="T562" s="4"/>
      <c r="U562" s="4"/>
    </row>
    <row r="563" spans="1:22" ht="15" customHeight="1" x14ac:dyDescent="0.3">
      <c r="A563" s="52"/>
      <c r="B563" s="32" t="s">
        <v>503</v>
      </c>
      <c r="C563" s="43"/>
      <c r="D563" s="32"/>
      <c r="E563" s="32" t="s">
        <v>171</v>
      </c>
      <c r="F563" s="279"/>
      <c r="G563" s="279"/>
      <c r="H563" s="230"/>
      <c r="I563" s="336"/>
      <c r="J563" s="245"/>
    </row>
    <row r="564" spans="1:22" ht="15" customHeight="1" x14ac:dyDescent="0.3">
      <c r="A564" s="91" t="s">
        <v>349</v>
      </c>
      <c r="B564" s="40"/>
      <c r="C564" s="43">
        <v>642003</v>
      </c>
      <c r="D564" s="30">
        <v>41</v>
      </c>
      <c r="E564" s="30" t="s">
        <v>571</v>
      </c>
      <c r="F564" s="279">
        <v>3000</v>
      </c>
      <c r="G564" s="279">
        <v>3000</v>
      </c>
      <c r="H564" s="230">
        <v>2030</v>
      </c>
      <c r="I564" s="336">
        <f t="shared" si="8"/>
        <v>67.666666666666657</v>
      </c>
      <c r="J564" s="245">
        <v>3000</v>
      </c>
    </row>
    <row r="565" spans="1:22" ht="15" customHeight="1" x14ac:dyDescent="0.3">
      <c r="A565" s="91"/>
      <c r="B565" s="40"/>
      <c r="C565" s="43" t="s">
        <v>1060</v>
      </c>
      <c r="D565" s="30">
        <v>41</v>
      </c>
      <c r="E565" s="109" t="s">
        <v>1061</v>
      </c>
      <c r="F565" s="279"/>
      <c r="G565" s="279"/>
      <c r="H565" s="230">
        <v>60</v>
      </c>
      <c r="I565" s="336"/>
      <c r="J565" s="245">
        <v>60</v>
      </c>
    </row>
    <row r="566" spans="1:22" ht="15" customHeight="1" x14ac:dyDescent="0.3">
      <c r="A566" s="91"/>
      <c r="B566" s="40"/>
      <c r="C566" s="43">
        <v>633006</v>
      </c>
      <c r="D566" s="30">
        <v>41</v>
      </c>
      <c r="E566" s="109" t="s">
        <v>1156</v>
      </c>
      <c r="F566" s="279"/>
      <c r="G566" s="279"/>
      <c r="H566" s="230"/>
      <c r="I566" s="336"/>
      <c r="J566" s="245">
        <v>720</v>
      </c>
    </row>
    <row r="567" spans="1:22" ht="15" customHeight="1" x14ac:dyDescent="0.3">
      <c r="A567" s="52"/>
      <c r="B567" s="30"/>
      <c r="C567" s="43">
        <v>633006</v>
      </c>
      <c r="D567" s="30">
        <v>41</v>
      </c>
      <c r="E567" s="30" t="s">
        <v>515</v>
      </c>
      <c r="F567" s="279">
        <v>3000</v>
      </c>
      <c r="G567" s="279">
        <v>3000</v>
      </c>
      <c r="H567" s="230"/>
      <c r="I567" s="336">
        <f t="shared" si="8"/>
        <v>0</v>
      </c>
      <c r="J567" s="245">
        <v>3000</v>
      </c>
    </row>
    <row r="568" spans="1:22" ht="15" customHeight="1" thickBot="1" x14ac:dyDescent="0.35">
      <c r="A568" s="91" t="s">
        <v>349</v>
      </c>
      <c r="B568" s="56"/>
      <c r="C568" s="202"/>
      <c r="D568" s="31"/>
      <c r="E568" s="372" t="s">
        <v>62</v>
      </c>
      <c r="F568" s="185">
        <f>SUM(F564:F567)</f>
        <v>6000</v>
      </c>
      <c r="G568" s="185">
        <f>SUM(G564:G567)</f>
        <v>6000</v>
      </c>
      <c r="H568" s="349">
        <f>SUM(H564:H567)</f>
        <v>2090</v>
      </c>
      <c r="I568" s="454">
        <f t="shared" si="8"/>
        <v>34.833333333333336</v>
      </c>
      <c r="J568" s="310">
        <f>SUM(J564:J567)</f>
        <v>6780</v>
      </c>
      <c r="K568" s="28"/>
      <c r="L568" s="28">
        <f>SUM(H568)</f>
        <v>2090</v>
      </c>
      <c r="M568" s="28">
        <f>SUM(I568)</f>
        <v>34.833333333333336</v>
      </c>
      <c r="N568" s="28">
        <f>SUM(J568)</f>
        <v>6780</v>
      </c>
      <c r="O568" s="28" t="e">
        <f>SUM(#REF!)</f>
        <v>#REF!</v>
      </c>
      <c r="P568" s="28" t="e">
        <f>SUM(#REF!)</f>
        <v>#REF!</v>
      </c>
      <c r="Q568" s="4"/>
      <c r="R568" s="4"/>
      <c r="S568" s="4"/>
      <c r="T568" s="4"/>
      <c r="U568" s="4"/>
    </row>
    <row r="569" spans="1:22" ht="15" customHeight="1" thickBot="1" x14ac:dyDescent="0.4">
      <c r="A569" s="382" t="s">
        <v>370</v>
      </c>
      <c r="B569" s="383"/>
      <c r="C569" s="384"/>
      <c r="D569" s="385"/>
      <c r="E569" s="386"/>
      <c r="F569" s="387">
        <v>2815194</v>
      </c>
      <c r="G569" s="387">
        <v>2861394</v>
      </c>
      <c r="H569" s="271">
        <v>2497501.9500000002</v>
      </c>
      <c r="I569" s="457">
        <f t="shared" si="8"/>
        <v>87.282700320193598</v>
      </c>
      <c r="J569" s="388">
        <v>3413300</v>
      </c>
      <c r="K569" s="28"/>
      <c r="L569" s="28">
        <f>SUM(L76:L568)</f>
        <v>2497501.9499999997</v>
      </c>
      <c r="M569" s="28">
        <f>SUM(M76:M568)</f>
        <v>7489.2229184100806</v>
      </c>
      <c r="N569" s="28">
        <f>SUM(N76:N568)</f>
        <v>3413300.4000000004</v>
      </c>
      <c r="O569" s="28" t="e">
        <f>SUM(O76:O568)</f>
        <v>#REF!</v>
      </c>
      <c r="P569" s="28" t="e">
        <f>SUM(P76:P568)</f>
        <v>#REF!</v>
      </c>
      <c r="Q569" s="4"/>
      <c r="R569" s="4"/>
      <c r="S569" s="4"/>
      <c r="T569" s="4"/>
      <c r="U569" s="4"/>
    </row>
    <row r="570" spans="1:22" ht="16" customHeight="1" x14ac:dyDescent="0.3">
      <c r="A570" s="41"/>
      <c r="B570" s="41"/>
      <c r="C570" s="79"/>
      <c r="D570" s="41"/>
      <c r="E570" s="88" t="s">
        <v>371</v>
      </c>
      <c r="F570" s="284"/>
      <c r="G570" s="284"/>
      <c r="H570" s="264"/>
      <c r="I570" s="336"/>
      <c r="J570" s="247"/>
    </row>
    <row r="571" spans="1:22" s="6" customFormat="1" ht="16" customHeight="1" x14ac:dyDescent="0.35">
      <c r="A571" s="39" t="s">
        <v>347</v>
      </c>
      <c r="B571" s="45"/>
      <c r="C571" s="59"/>
      <c r="D571" s="45"/>
      <c r="E571" s="45"/>
      <c r="F571" s="284"/>
      <c r="G571" s="284"/>
      <c r="H571" s="264"/>
      <c r="I571" s="336"/>
      <c r="J571" s="247"/>
    </row>
    <row r="572" spans="1:22" s="5" customFormat="1" ht="16" customHeight="1" x14ac:dyDescent="0.3">
      <c r="A572" s="47" t="s">
        <v>384</v>
      </c>
      <c r="B572" s="54" t="s">
        <v>414</v>
      </c>
      <c r="C572" s="207"/>
      <c r="D572" s="47"/>
      <c r="E572" s="47"/>
      <c r="F572" s="284"/>
      <c r="G572" s="284"/>
      <c r="H572" s="264"/>
      <c r="I572" s="336"/>
      <c r="J572" s="247"/>
    </row>
    <row r="573" spans="1:22" ht="16" customHeight="1" x14ac:dyDescent="0.3">
      <c r="A573" s="32" t="s">
        <v>348</v>
      </c>
      <c r="B573" s="93" t="s">
        <v>133</v>
      </c>
      <c r="C573" s="43"/>
      <c r="D573" s="32"/>
      <c r="E573" s="32" t="s">
        <v>134</v>
      </c>
      <c r="F573" s="280"/>
      <c r="G573" s="280"/>
      <c r="H573" s="230"/>
      <c r="I573" s="336"/>
      <c r="J573" s="245"/>
    </row>
    <row r="574" spans="1:22" ht="16" customHeight="1" x14ac:dyDescent="0.3">
      <c r="A574" s="109"/>
      <c r="B574" s="93" t="s">
        <v>133</v>
      </c>
      <c r="C574" s="43">
        <v>717001</v>
      </c>
      <c r="D574" s="116">
        <v>41</v>
      </c>
      <c r="E574" s="97" t="s">
        <v>762</v>
      </c>
      <c r="F574" s="279">
        <v>82159</v>
      </c>
      <c r="G574" s="279">
        <v>0</v>
      </c>
      <c r="H574" s="230">
        <v>0</v>
      </c>
      <c r="I574" s="336"/>
      <c r="J574" s="245">
        <v>0</v>
      </c>
    </row>
    <row r="575" spans="1:22" ht="16" customHeight="1" x14ac:dyDescent="0.3">
      <c r="A575" s="109"/>
      <c r="B575" s="93" t="s">
        <v>133</v>
      </c>
      <c r="C575" s="43">
        <v>717001</v>
      </c>
      <c r="D575" s="199" t="s">
        <v>834</v>
      </c>
      <c r="E575" s="123" t="s">
        <v>759</v>
      </c>
      <c r="F575" s="279"/>
      <c r="G575" s="279"/>
      <c r="H575" s="230"/>
      <c r="I575" s="336"/>
      <c r="J575" s="245"/>
    </row>
    <row r="576" spans="1:22" ht="16" customHeight="1" x14ac:dyDescent="0.3">
      <c r="A576" s="109"/>
      <c r="B576" s="93"/>
      <c r="C576" s="43"/>
      <c r="D576" s="116"/>
      <c r="E576" s="123" t="s">
        <v>760</v>
      </c>
      <c r="F576" s="283"/>
      <c r="G576" s="283"/>
      <c r="H576" s="263"/>
      <c r="I576" s="336"/>
      <c r="J576" s="246"/>
      <c r="V576" s="127"/>
    </row>
    <row r="577" spans="1:10" ht="16" customHeight="1" x14ac:dyDescent="0.3">
      <c r="A577" s="109"/>
      <c r="B577" s="93"/>
      <c r="C577" s="43"/>
      <c r="D577" s="116"/>
      <c r="E577" s="123" t="s">
        <v>761</v>
      </c>
      <c r="F577" s="279"/>
      <c r="G577" s="279"/>
      <c r="H577" s="230"/>
      <c r="I577" s="336"/>
      <c r="J577" s="245"/>
    </row>
    <row r="578" spans="1:10" ht="16" customHeight="1" x14ac:dyDescent="0.3">
      <c r="A578" s="109"/>
      <c r="B578" s="93"/>
      <c r="C578" s="43"/>
      <c r="D578" s="116"/>
      <c r="E578" s="123" t="s">
        <v>758</v>
      </c>
      <c r="F578" s="279"/>
      <c r="G578" s="279"/>
      <c r="H578" s="230"/>
      <c r="I578" s="336"/>
      <c r="J578" s="245"/>
    </row>
    <row r="579" spans="1:10" ht="16" customHeight="1" x14ac:dyDescent="0.3">
      <c r="A579" s="109"/>
      <c r="B579" s="93"/>
      <c r="C579" s="43"/>
      <c r="D579" s="116"/>
      <c r="E579" s="123" t="s">
        <v>769</v>
      </c>
      <c r="F579" s="279"/>
      <c r="G579" s="279"/>
      <c r="H579" s="230"/>
      <c r="I579" s="336"/>
      <c r="J579" s="245"/>
    </row>
    <row r="580" spans="1:10" ht="16" customHeight="1" x14ac:dyDescent="0.3">
      <c r="A580" s="109"/>
      <c r="B580" s="93"/>
      <c r="C580" s="43"/>
      <c r="D580" s="116"/>
      <c r="E580" s="123" t="s">
        <v>770</v>
      </c>
      <c r="F580" s="279"/>
      <c r="G580" s="279"/>
      <c r="H580" s="230"/>
      <c r="I580" s="336"/>
      <c r="J580" s="245"/>
    </row>
    <row r="581" spans="1:10" ht="16" customHeight="1" x14ac:dyDescent="0.3">
      <c r="A581" s="109"/>
      <c r="B581" s="93"/>
      <c r="C581" s="43"/>
      <c r="D581" s="116"/>
      <c r="E581" s="123" t="s">
        <v>852</v>
      </c>
      <c r="F581" s="279"/>
      <c r="G581" s="279"/>
      <c r="H581" s="230"/>
      <c r="I581" s="336"/>
      <c r="J581" s="245"/>
    </row>
    <row r="582" spans="1:10" ht="16" customHeight="1" x14ac:dyDescent="0.3">
      <c r="A582" s="109"/>
      <c r="B582" s="93" t="s">
        <v>945</v>
      </c>
      <c r="C582" s="43">
        <v>717002</v>
      </c>
      <c r="D582" s="116">
        <v>41</v>
      </c>
      <c r="E582" s="109" t="s">
        <v>946</v>
      </c>
      <c r="F582" s="279"/>
      <c r="G582" s="279">
        <v>30232</v>
      </c>
      <c r="H582" s="230">
        <v>33471.599999999999</v>
      </c>
      <c r="I582" s="336">
        <f t="shared" si="8"/>
        <v>110.71579783011379</v>
      </c>
      <c r="J582" s="245">
        <v>33472</v>
      </c>
    </row>
    <row r="583" spans="1:10" ht="16" customHeight="1" x14ac:dyDescent="0.3">
      <c r="A583" s="109"/>
      <c r="B583" s="35" t="s">
        <v>161</v>
      </c>
      <c r="C583" s="43">
        <v>712001</v>
      </c>
      <c r="D583" s="116">
        <v>41</v>
      </c>
      <c r="E583" s="109" t="s">
        <v>555</v>
      </c>
      <c r="F583" s="279">
        <v>8175</v>
      </c>
      <c r="G583" s="279">
        <v>8175</v>
      </c>
      <c r="H583" s="230">
        <v>8175</v>
      </c>
      <c r="I583" s="336">
        <f t="shared" si="8"/>
        <v>100</v>
      </c>
      <c r="J583" s="245">
        <v>8175</v>
      </c>
    </row>
    <row r="584" spans="1:10" ht="16" customHeight="1" x14ac:dyDescent="0.3">
      <c r="A584" s="109"/>
      <c r="B584" s="200" t="s">
        <v>133</v>
      </c>
      <c r="C584" s="43">
        <v>713004</v>
      </c>
      <c r="D584" s="116">
        <v>41</v>
      </c>
      <c r="E584" s="109" t="s">
        <v>920</v>
      </c>
      <c r="F584" s="279"/>
      <c r="G584" s="279">
        <v>5000</v>
      </c>
      <c r="H584" s="230"/>
      <c r="I584" s="336">
        <f t="shared" si="8"/>
        <v>0</v>
      </c>
      <c r="J584" s="245">
        <v>0</v>
      </c>
    </row>
    <row r="585" spans="1:10" ht="16" customHeight="1" x14ac:dyDescent="0.3">
      <c r="A585" s="201"/>
      <c r="B585" s="200" t="s">
        <v>921</v>
      </c>
      <c r="C585" s="202" t="s">
        <v>922</v>
      </c>
      <c r="D585" s="231">
        <v>41</v>
      </c>
      <c r="E585" s="110" t="s">
        <v>923</v>
      </c>
      <c r="F585" s="279"/>
      <c r="G585" s="279">
        <v>12000</v>
      </c>
      <c r="H585" s="230">
        <v>11272.36</v>
      </c>
      <c r="I585" s="336">
        <f t="shared" si="8"/>
        <v>93.936333333333337</v>
      </c>
      <c r="J585" s="245">
        <v>12000</v>
      </c>
    </row>
    <row r="586" spans="1:10" ht="15" customHeight="1" x14ac:dyDescent="0.3">
      <c r="A586" s="201"/>
      <c r="B586" s="196" t="s">
        <v>688</v>
      </c>
      <c r="C586" s="213">
        <v>716</v>
      </c>
      <c r="D586" s="113" t="s">
        <v>773</v>
      </c>
      <c r="E586" s="113" t="s">
        <v>835</v>
      </c>
      <c r="F586" s="279"/>
      <c r="G586" s="279"/>
      <c r="H586" s="230">
        <v>27000</v>
      </c>
      <c r="I586" s="336"/>
      <c r="J586" s="245">
        <v>27000</v>
      </c>
    </row>
    <row r="587" spans="1:10" ht="15" customHeight="1" x14ac:dyDescent="0.3">
      <c r="A587" s="201"/>
      <c r="B587" s="93" t="s">
        <v>133</v>
      </c>
      <c r="C587" s="202">
        <v>711005</v>
      </c>
      <c r="D587" s="110">
        <v>41</v>
      </c>
      <c r="E587" s="110" t="s">
        <v>689</v>
      </c>
      <c r="F587" s="279"/>
      <c r="G587" s="279">
        <v>13000</v>
      </c>
      <c r="H587" s="230">
        <v>7000</v>
      </c>
      <c r="I587" s="336">
        <f t="shared" si="8"/>
        <v>53.846153846153847</v>
      </c>
      <c r="J587" s="245">
        <v>14000</v>
      </c>
    </row>
    <row r="588" spans="1:10" ht="15" customHeight="1" x14ac:dyDescent="0.3">
      <c r="A588" s="201"/>
      <c r="B588" s="93" t="s">
        <v>133</v>
      </c>
      <c r="C588" s="202">
        <v>711005</v>
      </c>
      <c r="D588" s="110">
        <v>41</v>
      </c>
      <c r="E588" s="110" t="s">
        <v>836</v>
      </c>
      <c r="F588" s="279"/>
      <c r="G588" s="279"/>
      <c r="H588" s="230">
        <v>906</v>
      </c>
      <c r="I588" s="336"/>
      <c r="J588" s="245">
        <v>906</v>
      </c>
    </row>
    <row r="589" spans="1:10" ht="15.75" customHeight="1" x14ac:dyDescent="0.3">
      <c r="A589" s="201"/>
      <c r="B589" s="98" t="s">
        <v>837</v>
      </c>
      <c r="C589" s="202" t="s">
        <v>891</v>
      </c>
      <c r="D589" s="110" t="s">
        <v>787</v>
      </c>
      <c r="E589" s="110" t="s">
        <v>892</v>
      </c>
      <c r="F589" s="279"/>
      <c r="G589" s="279"/>
      <c r="H589" s="230">
        <v>16469.939999999999</v>
      </c>
      <c r="I589" s="336"/>
      <c r="J589" s="245">
        <v>16470</v>
      </c>
    </row>
    <row r="590" spans="1:10" ht="15.75" customHeight="1" x14ac:dyDescent="0.3">
      <c r="A590" s="201"/>
      <c r="B590" s="98" t="s">
        <v>837</v>
      </c>
      <c r="C590" s="202" t="s">
        <v>891</v>
      </c>
      <c r="D590" s="110" t="s">
        <v>749</v>
      </c>
      <c r="E590" s="110" t="s">
        <v>895</v>
      </c>
      <c r="F590" s="279"/>
      <c r="G590" s="279"/>
      <c r="H590" s="230">
        <v>1937.64</v>
      </c>
      <c r="I590" s="336"/>
      <c r="J590" s="245">
        <v>1938</v>
      </c>
    </row>
    <row r="591" spans="1:10" ht="15.75" customHeight="1" x14ac:dyDescent="0.3">
      <c r="A591" s="201"/>
      <c r="B591" s="98" t="s">
        <v>837</v>
      </c>
      <c r="C591" s="202" t="s">
        <v>891</v>
      </c>
      <c r="D591" s="110">
        <v>41</v>
      </c>
      <c r="E591" s="110" t="s">
        <v>938</v>
      </c>
      <c r="F591" s="279"/>
      <c r="G591" s="279"/>
      <c r="H591" s="230">
        <v>968.82</v>
      </c>
      <c r="I591" s="336"/>
      <c r="J591" s="245">
        <v>969</v>
      </c>
    </row>
    <row r="592" spans="1:10" ht="15.75" customHeight="1" x14ac:dyDescent="0.3">
      <c r="A592" s="201"/>
      <c r="B592" s="98" t="s">
        <v>837</v>
      </c>
      <c r="C592" s="202" t="s">
        <v>893</v>
      </c>
      <c r="D592" s="110" t="s">
        <v>787</v>
      </c>
      <c r="E592" s="110" t="s">
        <v>894</v>
      </c>
      <c r="F592" s="279"/>
      <c r="G592" s="279"/>
      <c r="H592" s="230">
        <v>64668</v>
      </c>
      <c r="I592" s="336"/>
      <c r="J592" s="245">
        <v>64668</v>
      </c>
    </row>
    <row r="593" spans="1:10" ht="15.75" customHeight="1" x14ac:dyDescent="0.3">
      <c r="A593" s="201"/>
      <c r="B593" s="98" t="s">
        <v>837</v>
      </c>
      <c r="C593" s="202" t="s">
        <v>893</v>
      </c>
      <c r="D593" s="110" t="s">
        <v>749</v>
      </c>
      <c r="E593" s="110" t="s">
        <v>896</v>
      </c>
      <c r="F593" s="279"/>
      <c r="G593" s="279"/>
      <c r="H593" s="230">
        <v>7608</v>
      </c>
      <c r="I593" s="336"/>
      <c r="J593" s="245">
        <v>7608</v>
      </c>
    </row>
    <row r="594" spans="1:10" ht="15.75" customHeight="1" x14ac:dyDescent="0.3">
      <c r="A594" s="201"/>
      <c r="B594" s="98" t="s">
        <v>837</v>
      </c>
      <c r="C594" s="202" t="s">
        <v>893</v>
      </c>
      <c r="D594" s="110">
        <v>41</v>
      </c>
      <c r="E594" s="110" t="s">
        <v>939</v>
      </c>
      <c r="F594" s="279"/>
      <c r="G594" s="279"/>
      <c r="H594" s="230">
        <v>3804</v>
      </c>
      <c r="I594" s="336"/>
      <c r="J594" s="245">
        <v>3804</v>
      </c>
    </row>
    <row r="595" spans="1:10" ht="15.75" customHeight="1" x14ac:dyDescent="0.3">
      <c r="A595" s="201"/>
      <c r="B595" s="98" t="s">
        <v>837</v>
      </c>
      <c r="C595" s="202">
        <v>717002</v>
      </c>
      <c r="D595" s="109" t="s">
        <v>787</v>
      </c>
      <c r="E595" s="110" t="s">
        <v>838</v>
      </c>
      <c r="F595" s="279"/>
      <c r="G595" s="279"/>
      <c r="H595" s="230">
        <v>189986.45</v>
      </c>
      <c r="I595" s="336"/>
      <c r="J595" s="245">
        <v>189986</v>
      </c>
    </row>
    <row r="596" spans="1:10" ht="15.75" customHeight="1" x14ac:dyDescent="0.3">
      <c r="A596" s="201"/>
      <c r="B596" s="98" t="s">
        <v>837</v>
      </c>
      <c r="C596" s="43">
        <v>717002</v>
      </c>
      <c r="D596" s="109" t="s">
        <v>787</v>
      </c>
      <c r="E596" s="110" t="s">
        <v>897</v>
      </c>
      <c r="F596" s="279"/>
      <c r="G596" s="279"/>
      <c r="H596" s="230">
        <v>22351.34</v>
      </c>
      <c r="I596" s="336"/>
      <c r="J596" s="245">
        <v>22351</v>
      </c>
    </row>
    <row r="597" spans="1:10" ht="15.75" customHeight="1" x14ac:dyDescent="0.3">
      <c r="A597" s="201"/>
      <c r="B597" s="98" t="s">
        <v>837</v>
      </c>
      <c r="C597" s="43">
        <v>717002</v>
      </c>
      <c r="D597" s="109">
        <v>41</v>
      </c>
      <c r="E597" s="110" t="s">
        <v>940</v>
      </c>
      <c r="F597" s="279"/>
      <c r="G597" s="279"/>
      <c r="H597" s="230">
        <v>1790.42</v>
      </c>
      <c r="I597" s="336"/>
      <c r="J597" s="245">
        <v>1790</v>
      </c>
    </row>
    <row r="598" spans="1:10" ht="15.75" customHeight="1" x14ac:dyDescent="0.3">
      <c r="A598" s="201"/>
      <c r="B598" s="98" t="s">
        <v>837</v>
      </c>
      <c r="C598" s="43">
        <v>717002</v>
      </c>
      <c r="D598" s="109">
        <v>52</v>
      </c>
      <c r="E598" s="110" t="s">
        <v>952</v>
      </c>
      <c r="F598" s="279"/>
      <c r="G598" s="279"/>
      <c r="H598" s="230">
        <v>22957.73</v>
      </c>
      <c r="I598" s="336"/>
      <c r="J598" s="245">
        <v>22957</v>
      </c>
    </row>
    <row r="599" spans="1:10" ht="15.75" customHeight="1" x14ac:dyDescent="0.3">
      <c r="A599" s="201"/>
      <c r="B599" s="98" t="s">
        <v>837</v>
      </c>
      <c r="C599" s="43">
        <v>717002</v>
      </c>
      <c r="D599" s="109">
        <v>41</v>
      </c>
      <c r="E599" s="110" t="s">
        <v>941</v>
      </c>
      <c r="F599" s="279"/>
      <c r="G599" s="279"/>
      <c r="H599" s="230">
        <v>11175.58</v>
      </c>
      <c r="I599" s="336"/>
      <c r="J599" s="245">
        <v>11176</v>
      </c>
    </row>
    <row r="600" spans="1:10" ht="15.75" customHeight="1" x14ac:dyDescent="0.3">
      <c r="A600" s="201"/>
      <c r="B600" s="98" t="s">
        <v>837</v>
      </c>
      <c r="C600" s="43">
        <v>717002</v>
      </c>
      <c r="D600" s="109">
        <v>41</v>
      </c>
      <c r="E600" s="110" t="s">
        <v>942</v>
      </c>
      <c r="F600" s="279"/>
      <c r="G600" s="279"/>
      <c r="H600" s="230">
        <v>46155.95</v>
      </c>
      <c r="I600" s="336"/>
      <c r="J600" s="245">
        <v>46156</v>
      </c>
    </row>
    <row r="601" spans="1:10" ht="15.75" customHeight="1" x14ac:dyDescent="0.3">
      <c r="A601" s="201"/>
      <c r="B601" s="98" t="s">
        <v>898</v>
      </c>
      <c r="C601" s="32" t="s">
        <v>899</v>
      </c>
      <c r="D601" s="112" t="s">
        <v>772</v>
      </c>
      <c r="E601" s="110" t="s">
        <v>900</v>
      </c>
      <c r="F601" s="279"/>
      <c r="G601" s="279"/>
      <c r="H601" s="230">
        <v>14217.52</v>
      </c>
      <c r="I601" s="336"/>
      <c r="J601" s="245">
        <v>14218</v>
      </c>
    </row>
    <row r="602" spans="1:10" ht="15.75" customHeight="1" x14ac:dyDescent="0.3">
      <c r="A602" s="201"/>
      <c r="B602" s="98" t="s">
        <v>898</v>
      </c>
      <c r="C602" s="32" t="s">
        <v>899</v>
      </c>
      <c r="D602" s="112" t="s">
        <v>901</v>
      </c>
      <c r="E602" s="110" t="s">
        <v>902</v>
      </c>
      <c r="F602" s="279"/>
      <c r="G602" s="279"/>
      <c r="H602" s="230">
        <v>1672.65</v>
      </c>
      <c r="I602" s="336"/>
      <c r="J602" s="245">
        <v>1673</v>
      </c>
    </row>
    <row r="603" spans="1:10" ht="15.75" customHeight="1" x14ac:dyDescent="0.3">
      <c r="A603" s="201"/>
      <c r="B603" s="98" t="s">
        <v>898</v>
      </c>
      <c r="C603" s="32" t="s">
        <v>899</v>
      </c>
      <c r="D603" s="112">
        <v>41</v>
      </c>
      <c r="E603" s="110" t="s">
        <v>947</v>
      </c>
      <c r="F603" s="279"/>
      <c r="G603" s="279"/>
      <c r="H603" s="230">
        <v>836.33</v>
      </c>
      <c r="I603" s="336"/>
      <c r="J603" s="245">
        <v>836</v>
      </c>
    </row>
    <row r="604" spans="1:10" ht="15.75" customHeight="1" x14ac:dyDescent="0.3">
      <c r="A604" s="201"/>
      <c r="B604" s="98" t="s">
        <v>898</v>
      </c>
      <c r="C604" s="32" t="s">
        <v>893</v>
      </c>
      <c r="D604" s="112" t="s">
        <v>772</v>
      </c>
      <c r="E604" s="110" t="s">
        <v>903</v>
      </c>
      <c r="F604" s="279"/>
      <c r="G604" s="279"/>
      <c r="H604" s="230">
        <v>56506.37</v>
      </c>
      <c r="I604" s="336"/>
      <c r="J604" s="245">
        <v>56506</v>
      </c>
    </row>
    <row r="605" spans="1:10" ht="15.75" customHeight="1" x14ac:dyDescent="0.3">
      <c r="A605" s="201"/>
      <c r="B605" s="98" t="s">
        <v>898</v>
      </c>
      <c r="C605" s="32" t="s">
        <v>893</v>
      </c>
      <c r="D605" s="112" t="s">
        <v>772</v>
      </c>
      <c r="E605" s="110" t="s">
        <v>904</v>
      </c>
      <c r="F605" s="279"/>
      <c r="G605" s="279"/>
      <c r="H605" s="230">
        <v>6647.81</v>
      </c>
      <c r="I605" s="336"/>
      <c r="J605" s="245">
        <v>6648</v>
      </c>
    </row>
    <row r="606" spans="1:10" ht="15.75" customHeight="1" x14ac:dyDescent="0.3">
      <c r="A606" s="201"/>
      <c r="B606" s="98" t="s">
        <v>898</v>
      </c>
      <c r="C606" s="32" t="s">
        <v>893</v>
      </c>
      <c r="D606" s="112">
        <v>41</v>
      </c>
      <c r="E606" s="110" t="s">
        <v>948</v>
      </c>
      <c r="F606" s="279"/>
      <c r="G606" s="279"/>
      <c r="H606" s="230">
        <v>3323.9</v>
      </c>
      <c r="I606" s="336"/>
      <c r="J606" s="245">
        <v>3324</v>
      </c>
    </row>
    <row r="607" spans="1:10" ht="15.75" customHeight="1" x14ac:dyDescent="0.3">
      <c r="A607" s="201"/>
      <c r="B607" s="98" t="s">
        <v>898</v>
      </c>
      <c r="C607" s="32" t="s">
        <v>905</v>
      </c>
      <c r="D607" s="112" t="s">
        <v>772</v>
      </c>
      <c r="E607" s="110" t="s">
        <v>907</v>
      </c>
      <c r="F607" s="279"/>
      <c r="G607" s="279"/>
      <c r="H607" s="230">
        <v>77737</v>
      </c>
      <c r="I607" s="336"/>
      <c r="J607" s="245">
        <v>77737</v>
      </c>
    </row>
    <row r="608" spans="1:10" ht="15.75" customHeight="1" x14ac:dyDescent="0.3">
      <c r="A608" s="201"/>
      <c r="B608" s="98" t="s">
        <v>898</v>
      </c>
      <c r="C608" s="32" t="s">
        <v>905</v>
      </c>
      <c r="D608" s="112" t="s">
        <v>901</v>
      </c>
      <c r="E608" s="110" t="s">
        <v>906</v>
      </c>
      <c r="F608" s="279"/>
      <c r="G608" s="279"/>
      <c r="H608" s="230">
        <v>9145.52</v>
      </c>
      <c r="I608" s="336"/>
      <c r="J608" s="245">
        <v>9146</v>
      </c>
    </row>
    <row r="609" spans="1:10" ht="15.75" customHeight="1" x14ac:dyDescent="0.3">
      <c r="A609" s="201"/>
      <c r="B609" s="98" t="s">
        <v>898</v>
      </c>
      <c r="C609" s="32" t="s">
        <v>905</v>
      </c>
      <c r="D609" s="112">
        <v>41</v>
      </c>
      <c r="E609" s="110" t="s">
        <v>949</v>
      </c>
      <c r="F609" s="279"/>
      <c r="G609" s="279"/>
      <c r="H609" s="230">
        <v>1507.86</v>
      </c>
      <c r="I609" s="336"/>
      <c r="J609" s="245">
        <v>1508</v>
      </c>
    </row>
    <row r="610" spans="1:10" ht="15.75" customHeight="1" x14ac:dyDescent="0.3">
      <c r="A610" s="201"/>
      <c r="B610" s="98" t="s">
        <v>898</v>
      </c>
      <c r="C610" s="32" t="s">
        <v>905</v>
      </c>
      <c r="D610" s="112">
        <v>52</v>
      </c>
      <c r="E610" s="110" t="s">
        <v>953</v>
      </c>
      <c r="F610" s="279"/>
      <c r="G610" s="279"/>
      <c r="H610" s="230">
        <v>46978.16</v>
      </c>
      <c r="I610" s="336"/>
      <c r="J610" s="245">
        <v>46978</v>
      </c>
    </row>
    <row r="611" spans="1:10" ht="15.75" customHeight="1" x14ac:dyDescent="0.3">
      <c r="A611" s="201"/>
      <c r="B611" s="98" t="s">
        <v>898</v>
      </c>
      <c r="C611" s="32" t="s">
        <v>905</v>
      </c>
      <c r="D611" s="112">
        <v>41</v>
      </c>
      <c r="E611" s="110" t="s">
        <v>950</v>
      </c>
      <c r="F611" s="279"/>
      <c r="G611" s="279"/>
      <c r="H611" s="230">
        <v>8250</v>
      </c>
      <c r="I611" s="336"/>
      <c r="J611" s="245">
        <v>8250</v>
      </c>
    </row>
    <row r="612" spans="1:10" ht="15.75" customHeight="1" x14ac:dyDescent="0.3">
      <c r="A612" s="201"/>
      <c r="B612" s="98" t="s">
        <v>898</v>
      </c>
      <c r="C612" s="32">
        <v>713004</v>
      </c>
      <c r="D612" s="112">
        <v>41</v>
      </c>
      <c r="E612" s="110" t="s">
        <v>1160</v>
      </c>
      <c r="F612" s="279"/>
      <c r="G612" s="279"/>
      <c r="H612" s="230"/>
      <c r="I612" s="336"/>
      <c r="J612" s="245">
        <v>5855</v>
      </c>
    </row>
    <row r="613" spans="1:10" ht="15.75" customHeight="1" x14ac:dyDescent="0.3">
      <c r="A613" s="201"/>
      <c r="B613" s="98" t="s">
        <v>908</v>
      </c>
      <c r="C613" s="32" t="s">
        <v>909</v>
      </c>
      <c r="D613" s="112">
        <v>41</v>
      </c>
      <c r="E613" s="110" t="s">
        <v>910</v>
      </c>
      <c r="F613" s="279"/>
      <c r="G613" s="279">
        <v>5809</v>
      </c>
      <c r="H613" s="230">
        <v>5809</v>
      </c>
      <c r="I613" s="336">
        <f t="shared" ref="I613:I652" si="9">(H613/G613)*100</f>
        <v>100</v>
      </c>
      <c r="J613" s="245">
        <v>5809</v>
      </c>
    </row>
    <row r="614" spans="1:10" ht="15.75" customHeight="1" x14ac:dyDescent="0.3">
      <c r="A614" s="201"/>
      <c r="B614" s="98" t="s">
        <v>913</v>
      </c>
      <c r="C614" s="32" t="s">
        <v>911</v>
      </c>
      <c r="D614" s="112">
        <v>41</v>
      </c>
      <c r="E614" s="110" t="s">
        <v>912</v>
      </c>
      <c r="F614" s="279"/>
      <c r="G614" s="279"/>
      <c r="H614" s="230">
        <v>590</v>
      </c>
      <c r="I614" s="336"/>
      <c r="J614" s="245">
        <v>590</v>
      </c>
    </row>
    <row r="615" spans="1:10" ht="15.75" customHeight="1" x14ac:dyDescent="0.3">
      <c r="A615" s="201"/>
      <c r="B615" s="98" t="s">
        <v>914</v>
      </c>
      <c r="C615" s="32" t="s">
        <v>915</v>
      </c>
      <c r="D615" s="112">
        <v>41</v>
      </c>
      <c r="E615" s="110" t="s">
        <v>916</v>
      </c>
      <c r="F615" s="279"/>
      <c r="G615" s="279"/>
      <c r="H615" s="230">
        <v>3600</v>
      </c>
      <c r="I615" s="336"/>
      <c r="J615" s="245">
        <v>3600</v>
      </c>
    </row>
    <row r="616" spans="1:10" ht="15.75" customHeight="1" x14ac:dyDescent="0.3">
      <c r="A616" s="201"/>
      <c r="B616" s="98" t="s">
        <v>917</v>
      </c>
      <c r="C616" s="32" t="s">
        <v>918</v>
      </c>
      <c r="D616" s="112">
        <v>41</v>
      </c>
      <c r="E616" s="110" t="s">
        <v>919</v>
      </c>
      <c r="F616" s="279"/>
      <c r="G616" s="279">
        <v>12123</v>
      </c>
      <c r="H616" s="230"/>
      <c r="I616" s="336">
        <f t="shared" si="9"/>
        <v>0</v>
      </c>
      <c r="J616" s="245">
        <v>12123</v>
      </c>
    </row>
    <row r="617" spans="1:10" ht="15.75" customHeight="1" x14ac:dyDescent="0.3">
      <c r="A617" s="201"/>
      <c r="B617" s="98" t="s">
        <v>133</v>
      </c>
      <c r="C617" s="32" t="s">
        <v>924</v>
      </c>
      <c r="D617" s="112">
        <v>41</v>
      </c>
      <c r="E617" s="110" t="s">
        <v>925</v>
      </c>
      <c r="F617" s="279"/>
      <c r="G617" s="279">
        <v>3000</v>
      </c>
      <c r="H617" s="230">
        <v>1200</v>
      </c>
      <c r="I617" s="336">
        <f t="shared" si="9"/>
        <v>40</v>
      </c>
      <c r="J617" s="245">
        <v>3000</v>
      </c>
    </row>
    <row r="618" spans="1:10" ht="15.75" customHeight="1" x14ac:dyDescent="0.3">
      <c r="A618" s="201"/>
      <c r="B618" s="98" t="s">
        <v>133</v>
      </c>
      <c r="C618" s="32" t="s">
        <v>936</v>
      </c>
      <c r="D618" s="112">
        <v>41</v>
      </c>
      <c r="E618" s="110" t="s">
        <v>937</v>
      </c>
      <c r="F618" s="279"/>
      <c r="G618" s="279">
        <v>16200</v>
      </c>
      <c r="H618" s="230"/>
      <c r="I618" s="336">
        <f t="shared" si="9"/>
        <v>0</v>
      </c>
      <c r="J618" s="245">
        <v>0</v>
      </c>
    </row>
    <row r="619" spans="1:10" ht="15.75" customHeight="1" x14ac:dyDescent="0.3">
      <c r="A619" s="201"/>
      <c r="B619" s="98" t="s">
        <v>133</v>
      </c>
      <c r="C619" s="32" t="s">
        <v>926</v>
      </c>
      <c r="D619" s="112">
        <v>41</v>
      </c>
      <c r="E619" s="110" t="s">
        <v>927</v>
      </c>
      <c r="F619" s="279"/>
      <c r="G619" s="279">
        <v>0</v>
      </c>
      <c r="H619" s="230">
        <v>500</v>
      </c>
      <c r="I619" s="336"/>
      <c r="J619" s="245">
        <v>500</v>
      </c>
    </row>
    <row r="620" spans="1:10" ht="15.75" customHeight="1" x14ac:dyDescent="0.3">
      <c r="A620" s="201"/>
      <c r="B620" s="98" t="s">
        <v>133</v>
      </c>
      <c r="C620" s="32" t="s">
        <v>934</v>
      </c>
      <c r="D620" s="112">
        <v>41</v>
      </c>
      <c r="E620" s="110" t="s">
        <v>935</v>
      </c>
      <c r="F620" s="279"/>
      <c r="G620" s="279">
        <v>22500</v>
      </c>
      <c r="H620" s="230"/>
      <c r="I620" s="336">
        <f t="shared" si="9"/>
        <v>0</v>
      </c>
      <c r="J620" s="245">
        <v>22500</v>
      </c>
    </row>
    <row r="621" spans="1:10" ht="15.75" customHeight="1" x14ac:dyDescent="0.3">
      <c r="A621" s="201"/>
      <c r="B621" s="98" t="s">
        <v>145</v>
      </c>
      <c r="C621" s="32">
        <v>713001</v>
      </c>
      <c r="D621" s="112">
        <v>41</v>
      </c>
      <c r="E621" s="110" t="s">
        <v>1171</v>
      </c>
      <c r="F621" s="279"/>
      <c r="G621" s="279">
        <v>2000</v>
      </c>
      <c r="H621" s="230"/>
      <c r="I621" s="336">
        <f t="shared" si="9"/>
        <v>0</v>
      </c>
      <c r="J621" s="245">
        <v>0</v>
      </c>
    </row>
    <row r="622" spans="1:10" ht="15.75" customHeight="1" x14ac:dyDescent="0.3">
      <c r="A622" s="201"/>
      <c r="B622" s="98" t="s">
        <v>145</v>
      </c>
      <c r="C622" s="32">
        <v>717002</v>
      </c>
      <c r="D622" s="112">
        <v>41</v>
      </c>
      <c r="E622" s="110" t="s">
        <v>943</v>
      </c>
      <c r="F622" s="279"/>
      <c r="G622" s="279"/>
      <c r="H622" s="230">
        <v>590</v>
      </c>
      <c r="I622" s="336"/>
      <c r="J622" s="245">
        <v>590</v>
      </c>
    </row>
    <row r="623" spans="1:10" ht="15.75" customHeight="1" x14ac:dyDescent="0.3">
      <c r="A623" s="201"/>
      <c r="B623" s="98" t="s">
        <v>145</v>
      </c>
      <c r="C623" s="32">
        <v>717002</v>
      </c>
      <c r="D623" s="112">
        <v>41</v>
      </c>
      <c r="E623" s="110" t="s">
        <v>944</v>
      </c>
      <c r="F623" s="279"/>
      <c r="G623" s="279"/>
      <c r="H623" s="230">
        <v>3553</v>
      </c>
      <c r="I623" s="336"/>
      <c r="J623" s="245">
        <v>3553</v>
      </c>
    </row>
    <row r="624" spans="1:10" ht="15.75" customHeight="1" x14ac:dyDescent="0.3">
      <c r="A624" s="201"/>
      <c r="B624" s="98" t="s">
        <v>133</v>
      </c>
      <c r="C624" s="37">
        <v>717001</v>
      </c>
      <c r="D624" s="113">
        <v>41</v>
      </c>
      <c r="E624" s="110" t="s">
        <v>951</v>
      </c>
      <c r="F624" s="279"/>
      <c r="G624" s="279"/>
      <c r="H624" s="230">
        <v>4982.34</v>
      </c>
      <c r="I624" s="336"/>
      <c r="J624" s="245">
        <v>4982</v>
      </c>
    </row>
    <row r="625" spans="1:16" ht="15.75" customHeight="1" x14ac:dyDescent="0.3">
      <c r="A625" s="201"/>
      <c r="B625" s="93" t="s">
        <v>133</v>
      </c>
      <c r="C625" s="202" t="s">
        <v>662</v>
      </c>
      <c r="D625" s="110">
        <v>41</v>
      </c>
      <c r="E625" s="110" t="s">
        <v>931</v>
      </c>
      <c r="F625" s="279"/>
      <c r="G625" s="279">
        <v>36000</v>
      </c>
      <c r="H625" s="230">
        <v>37228.79</v>
      </c>
      <c r="I625" s="336">
        <f t="shared" si="9"/>
        <v>103.41330555555557</v>
      </c>
      <c r="J625" s="245">
        <v>37697</v>
      </c>
    </row>
    <row r="626" spans="1:16" ht="15.75" customHeight="1" x14ac:dyDescent="0.3">
      <c r="A626" s="201"/>
      <c r="B626" s="93" t="s">
        <v>133</v>
      </c>
      <c r="C626" s="202">
        <v>717001</v>
      </c>
      <c r="D626" s="113">
        <v>41</v>
      </c>
      <c r="E626" s="112" t="s">
        <v>1025</v>
      </c>
      <c r="F626" s="279"/>
      <c r="G626" s="279"/>
      <c r="H626" s="230">
        <v>2200</v>
      </c>
      <c r="I626" s="336"/>
      <c r="J626" s="245">
        <v>2200</v>
      </c>
    </row>
    <row r="627" spans="1:16" ht="15.75" customHeight="1" x14ac:dyDescent="0.3">
      <c r="A627" s="201"/>
      <c r="B627" s="93" t="s">
        <v>133</v>
      </c>
      <c r="C627" s="202">
        <v>717001</v>
      </c>
      <c r="D627" s="113">
        <v>41</v>
      </c>
      <c r="E627" s="112" t="s">
        <v>928</v>
      </c>
      <c r="F627" s="279"/>
      <c r="G627" s="279"/>
      <c r="H627" s="230">
        <v>1750.6</v>
      </c>
      <c r="I627" s="336"/>
      <c r="J627" s="245">
        <v>1751</v>
      </c>
    </row>
    <row r="628" spans="1:16" ht="15.75" customHeight="1" x14ac:dyDescent="0.3">
      <c r="A628" s="201"/>
      <c r="B628" s="98" t="s">
        <v>145</v>
      </c>
      <c r="C628" s="202">
        <v>717002</v>
      </c>
      <c r="D628" s="110">
        <v>41</v>
      </c>
      <c r="E628" s="110" t="s">
        <v>839</v>
      </c>
      <c r="F628" s="279"/>
      <c r="G628" s="279"/>
      <c r="H628" s="230">
        <v>230</v>
      </c>
      <c r="I628" s="336"/>
      <c r="J628" s="245">
        <v>230</v>
      </c>
    </row>
    <row r="629" spans="1:16" ht="15.75" customHeight="1" x14ac:dyDescent="0.3">
      <c r="A629" s="201"/>
      <c r="B629" s="93" t="s">
        <v>133</v>
      </c>
      <c r="C629" s="202">
        <v>717002</v>
      </c>
      <c r="D629" s="110">
        <v>41</v>
      </c>
      <c r="E629" s="92" t="s">
        <v>840</v>
      </c>
      <c r="F629" s="293"/>
      <c r="G629" s="293">
        <v>19000</v>
      </c>
      <c r="H629" s="230">
        <v>2760</v>
      </c>
      <c r="I629" s="336">
        <f t="shared" si="9"/>
        <v>14.526315789473685</v>
      </c>
      <c r="J629" s="250">
        <v>2760</v>
      </c>
    </row>
    <row r="630" spans="1:16" ht="15.75" customHeight="1" x14ac:dyDescent="0.3">
      <c r="A630" s="201"/>
      <c r="B630" s="93" t="s">
        <v>133</v>
      </c>
      <c r="C630" s="202" t="s">
        <v>932</v>
      </c>
      <c r="D630" s="110">
        <v>41</v>
      </c>
      <c r="E630" s="92" t="s">
        <v>933</v>
      </c>
      <c r="F630" s="293"/>
      <c r="G630" s="293">
        <v>2670</v>
      </c>
      <c r="H630" s="230"/>
      <c r="I630" s="336">
        <f t="shared" si="9"/>
        <v>0</v>
      </c>
      <c r="J630" s="250">
        <v>2670</v>
      </c>
    </row>
    <row r="631" spans="1:16" ht="15" customHeight="1" x14ac:dyDescent="0.3">
      <c r="A631" s="201"/>
      <c r="B631" s="93" t="s">
        <v>133</v>
      </c>
      <c r="C631" s="202">
        <v>717001</v>
      </c>
      <c r="D631" s="110">
        <v>41</v>
      </c>
      <c r="E631" s="92" t="s">
        <v>841</v>
      </c>
      <c r="F631" s="293"/>
      <c r="G631" s="293"/>
      <c r="H631" s="348">
        <v>1155.99</v>
      </c>
      <c r="I631" s="336"/>
      <c r="J631" s="250">
        <v>1156</v>
      </c>
    </row>
    <row r="632" spans="1:16" ht="15" customHeight="1" x14ac:dyDescent="0.3">
      <c r="A632" s="201"/>
      <c r="B632" s="93" t="s">
        <v>133</v>
      </c>
      <c r="C632" s="202" t="s">
        <v>842</v>
      </c>
      <c r="D632" s="110">
        <v>41</v>
      </c>
      <c r="E632" s="92" t="s">
        <v>843</v>
      </c>
      <c r="F632" s="293"/>
      <c r="G632" s="293"/>
      <c r="H632" s="267">
        <v>1262.73</v>
      </c>
      <c r="I632" s="336"/>
      <c r="J632" s="250">
        <v>1263</v>
      </c>
    </row>
    <row r="633" spans="1:16" ht="15" customHeight="1" x14ac:dyDescent="0.3">
      <c r="A633" s="201"/>
      <c r="B633" s="93" t="s">
        <v>133</v>
      </c>
      <c r="C633" s="202" t="s">
        <v>844</v>
      </c>
      <c r="D633" s="110">
        <v>41</v>
      </c>
      <c r="E633" s="92" t="s">
        <v>845</v>
      </c>
      <c r="F633" s="293"/>
      <c r="G633" s="293">
        <v>10000</v>
      </c>
      <c r="H633" s="267"/>
      <c r="I633" s="336">
        <f t="shared" si="9"/>
        <v>0</v>
      </c>
      <c r="J633" s="250">
        <v>10000</v>
      </c>
    </row>
    <row r="634" spans="1:16" ht="15" customHeight="1" x14ac:dyDescent="0.3">
      <c r="A634" s="201"/>
      <c r="B634" s="93" t="s">
        <v>133</v>
      </c>
      <c r="C634" s="202" t="s">
        <v>929</v>
      </c>
      <c r="D634" s="110">
        <v>41</v>
      </c>
      <c r="E634" s="92" t="s">
        <v>930</v>
      </c>
      <c r="F634" s="293"/>
      <c r="G634" s="293">
        <v>30000</v>
      </c>
      <c r="H634" s="267">
        <v>32362.9</v>
      </c>
      <c r="I634" s="336">
        <f t="shared" si="9"/>
        <v>107.87633333333333</v>
      </c>
      <c r="J634" s="250">
        <v>32363</v>
      </c>
    </row>
    <row r="635" spans="1:16" ht="15" customHeight="1" x14ac:dyDescent="0.3">
      <c r="A635" s="201"/>
      <c r="B635" s="93" t="s">
        <v>133</v>
      </c>
      <c r="C635" s="202">
        <v>717002</v>
      </c>
      <c r="D635" s="110">
        <v>41</v>
      </c>
      <c r="E635" s="92" t="s">
        <v>846</v>
      </c>
      <c r="F635" s="293"/>
      <c r="G635" s="293"/>
      <c r="H635" s="267">
        <v>16237.35</v>
      </c>
      <c r="I635" s="336"/>
      <c r="J635" s="250">
        <v>16237</v>
      </c>
    </row>
    <row r="636" spans="1:16" ht="15" customHeight="1" x14ac:dyDescent="0.3">
      <c r="A636" s="201"/>
      <c r="B636" s="32" t="s">
        <v>123</v>
      </c>
      <c r="C636" s="202">
        <v>713004</v>
      </c>
      <c r="D636" s="110">
        <v>41</v>
      </c>
      <c r="E636" s="92" t="s">
        <v>851</v>
      </c>
      <c r="F636" s="293">
        <v>8000</v>
      </c>
      <c r="G636" s="293">
        <v>8000</v>
      </c>
      <c r="H636" s="267"/>
      <c r="I636" s="336">
        <f t="shared" si="9"/>
        <v>0</v>
      </c>
      <c r="J636" s="250">
        <v>10000</v>
      </c>
    </row>
    <row r="637" spans="1:16" ht="15" customHeight="1" x14ac:dyDescent="0.3">
      <c r="A637" s="201"/>
      <c r="B637" s="93" t="s">
        <v>133</v>
      </c>
      <c r="C637" s="202">
        <v>713004</v>
      </c>
      <c r="D637" s="110">
        <v>41</v>
      </c>
      <c r="E637" s="92" t="s">
        <v>1155</v>
      </c>
      <c r="F637" s="293"/>
      <c r="G637" s="293"/>
      <c r="H637" s="267"/>
      <c r="I637" s="336"/>
      <c r="J637" s="250">
        <v>8075</v>
      </c>
    </row>
    <row r="638" spans="1:16" ht="15" customHeight="1" x14ac:dyDescent="0.3">
      <c r="A638" s="201"/>
      <c r="B638" s="459" t="s">
        <v>133</v>
      </c>
      <c r="C638" s="213">
        <v>717002</v>
      </c>
      <c r="D638" s="113">
        <v>41</v>
      </c>
      <c r="E638" s="132" t="s">
        <v>1182</v>
      </c>
      <c r="F638" s="293"/>
      <c r="G638" s="293"/>
      <c r="H638" s="267"/>
      <c r="I638" s="336"/>
      <c r="J638" s="250">
        <v>3500</v>
      </c>
    </row>
    <row r="639" spans="1:16" ht="15" customHeight="1" thickBot="1" x14ac:dyDescent="0.35">
      <c r="A639" s="38"/>
      <c r="B639" s="42"/>
      <c r="C639" s="202"/>
      <c r="D639" s="31"/>
      <c r="E639" s="372" t="s">
        <v>62</v>
      </c>
      <c r="F639" s="381">
        <v>98334</v>
      </c>
      <c r="G639" s="381">
        <f>SUM(G574:G637)</f>
        <v>235709</v>
      </c>
      <c r="H639" s="351">
        <f>SUM(H574:H637)</f>
        <v>820534.65000000014</v>
      </c>
      <c r="I639" s="456">
        <f t="shared" si="9"/>
        <v>348.11341527052429</v>
      </c>
      <c r="J639" s="312">
        <f>SUM(J574:J638)</f>
        <v>905254</v>
      </c>
      <c r="K639" s="28"/>
      <c r="L639" s="28">
        <f>SUM(H639)</f>
        <v>820534.65000000014</v>
      </c>
      <c r="M639" s="4">
        <f>SUM(I639)</f>
        <v>348.11341527052429</v>
      </c>
      <c r="N639" s="28">
        <f>SUM(J639)</f>
        <v>905254</v>
      </c>
      <c r="O639" s="28" t="e">
        <f>SUM(#REF!)</f>
        <v>#REF!</v>
      </c>
      <c r="P639" s="28" t="e">
        <f>SUM(#REF!)</f>
        <v>#REF!</v>
      </c>
    </row>
    <row r="640" spans="1:16" ht="15" customHeight="1" thickBot="1" x14ac:dyDescent="0.4">
      <c r="A640" s="382" t="s">
        <v>372</v>
      </c>
      <c r="B640" s="383"/>
      <c r="C640" s="384"/>
      <c r="D640" s="385"/>
      <c r="E640" s="383"/>
      <c r="F640" s="389">
        <v>98334</v>
      </c>
      <c r="G640" s="389">
        <f>SUM(G639)</f>
        <v>235709</v>
      </c>
      <c r="H640" s="272">
        <f>SUM(H639)</f>
        <v>820534.65000000014</v>
      </c>
      <c r="I640" s="457">
        <f t="shared" si="9"/>
        <v>348.11341527052429</v>
      </c>
      <c r="J640" s="238">
        <f>SUM(J639)</f>
        <v>905254</v>
      </c>
      <c r="K640" s="28"/>
      <c r="L640" s="28">
        <f t="shared" ref="L640:P640" si="10">SUM(L639)</f>
        <v>820534.65000000014</v>
      </c>
      <c r="M640" s="4">
        <f t="shared" si="10"/>
        <v>348.11341527052429</v>
      </c>
      <c r="N640" s="28">
        <f t="shared" si="10"/>
        <v>905254</v>
      </c>
      <c r="O640" s="28" t="e">
        <f t="shared" si="10"/>
        <v>#REF!</v>
      </c>
      <c r="P640" s="28" t="e">
        <f t="shared" si="10"/>
        <v>#REF!</v>
      </c>
    </row>
    <row r="641" spans="1:16" ht="15" customHeight="1" x14ac:dyDescent="0.35">
      <c r="A641" s="14"/>
      <c r="B641" s="151"/>
      <c r="C641" s="215"/>
      <c r="D641" s="14"/>
      <c r="E641" s="151"/>
      <c r="F641" s="285"/>
      <c r="G641" s="285"/>
      <c r="H641" s="265"/>
      <c r="I641" s="336"/>
      <c r="J641" s="248"/>
      <c r="K641" s="28"/>
      <c r="L641" s="28"/>
      <c r="M641" s="4"/>
      <c r="N641" s="28"/>
      <c r="O641" s="28"/>
      <c r="P641" s="28"/>
    </row>
    <row r="642" spans="1:16" ht="15" customHeight="1" x14ac:dyDescent="0.35">
      <c r="A642" s="14"/>
      <c r="B642" s="151"/>
      <c r="C642" s="215"/>
      <c r="D642" s="14"/>
      <c r="E642" s="151"/>
      <c r="F642" s="285"/>
      <c r="G642" s="285"/>
      <c r="H642" s="265"/>
      <c r="I642" s="336"/>
      <c r="J642" s="248"/>
      <c r="K642" s="28"/>
      <c r="L642" s="28"/>
      <c r="M642" s="4"/>
      <c r="N642" s="28"/>
      <c r="O642" s="28"/>
      <c r="P642" s="28"/>
    </row>
    <row r="643" spans="1:16" ht="15" customHeight="1" x14ac:dyDescent="0.35">
      <c r="A643" s="14"/>
      <c r="B643" s="151"/>
      <c r="C643" s="215"/>
      <c r="D643" s="14"/>
      <c r="E643" s="151"/>
      <c r="F643" s="285"/>
      <c r="G643" s="285"/>
      <c r="H643" s="265"/>
      <c r="I643" s="336"/>
      <c r="J643" s="248"/>
      <c r="K643" s="28"/>
      <c r="L643" s="28"/>
      <c r="M643" s="4"/>
      <c r="N643" s="28"/>
      <c r="O643" s="28"/>
      <c r="P643" s="28"/>
    </row>
    <row r="644" spans="1:16" ht="15" customHeight="1" x14ac:dyDescent="0.3">
      <c r="A644" s="41"/>
      <c r="B644" s="41"/>
      <c r="C644" s="79"/>
      <c r="D644" s="48"/>
      <c r="E644" s="48" t="s">
        <v>373</v>
      </c>
      <c r="F644" s="284"/>
      <c r="G644" s="284"/>
      <c r="H644" s="264"/>
      <c r="I644" s="336"/>
      <c r="J644" s="247"/>
    </row>
    <row r="645" spans="1:16" s="6" customFormat="1" ht="15" customHeight="1" x14ac:dyDescent="0.35">
      <c r="A645" s="39" t="s">
        <v>257</v>
      </c>
      <c r="B645" s="39"/>
      <c r="C645" s="59"/>
      <c r="D645" s="39"/>
      <c r="E645" s="45"/>
      <c r="F645" s="282"/>
      <c r="G645" s="282"/>
      <c r="H645" s="264"/>
      <c r="I645" s="336"/>
      <c r="J645" s="247"/>
    </row>
    <row r="646" spans="1:16" s="5" customFormat="1" ht="15" customHeight="1" x14ac:dyDescent="0.3">
      <c r="A646" s="47" t="s">
        <v>384</v>
      </c>
      <c r="B646" s="54" t="s">
        <v>415</v>
      </c>
      <c r="C646" s="207"/>
      <c r="D646" s="47"/>
      <c r="E646" s="46" t="s">
        <v>78</v>
      </c>
      <c r="F646" s="282"/>
      <c r="G646" s="282"/>
      <c r="H646" s="264"/>
      <c r="I646" s="336"/>
      <c r="J646" s="247"/>
    </row>
    <row r="647" spans="1:16" ht="15" customHeight="1" x14ac:dyDescent="0.3">
      <c r="A647" s="55" t="s">
        <v>366</v>
      </c>
      <c r="B647" s="38" t="s">
        <v>77</v>
      </c>
      <c r="C647" s="43">
        <v>821005</v>
      </c>
      <c r="D647" s="30">
        <v>41</v>
      </c>
      <c r="E647" s="33" t="s">
        <v>0</v>
      </c>
      <c r="F647" s="294">
        <v>10627</v>
      </c>
      <c r="G647" s="294">
        <v>10627</v>
      </c>
      <c r="H647" s="266">
        <v>7901</v>
      </c>
      <c r="I647" s="336">
        <f t="shared" si="9"/>
        <v>74.348357956149442</v>
      </c>
      <c r="J647" s="249">
        <v>10627</v>
      </c>
    </row>
    <row r="648" spans="1:16" ht="15" customHeight="1" x14ac:dyDescent="0.3">
      <c r="A648" s="55"/>
      <c r="B648" s="38"/>
      <c r="C648" s="204" t="s">
        <v>173</v>
      </c>
      <c r="D648" s="30">
        <v>41</v>
      </c>
      <c r="E648" s="30" t="s">
        <v>315</v>
      </c>
      <c r="F648" s="294">
        <v>20423</v>
      </c>
      <c r="G648" s="294">
        <v>20423</v>
      </c>
      <c r="H648" s="266">
        <v>15285.3</v>
      </c>
      <c r="I648" s="336">
        <f t="shared" si="9"/>
        <v>74.843558732801256</v>
      </c>
      <c r="J648" s="249">
        <v>20423</v>
      </c>
    </row>
    <row r="649" spans="1:16" ht="15" customHeight="1" x14ac:dyDescent="0.25">
      <c r="A649" s="30"/>
      <c r="B649" s="30"/>
      <c r="C649" s="204" t="s">
        <v>172</v>
      </c>
      <c r="D649" s="30">
        <v>41.46</v>
      </c>
      <c r="E649" s="30" t="s">
        <v>278</v>
      </c>
      <c r="F649" s="280">
        <v>54388</v>
      </c>
      <c r="G649" s="280">
        <v>54388</v>
      </c>
      <c r="H649" s="230">
        <v>40790.879999999997</v>
      </c>
      <c r="I649" s="336">
        <f t="shared" si="9"/>
        <v>74.999779363094802</v>
      </c>
      <c r="J649" s="245">
        <v>54388</v>
      </c>
    </row>
    <row r="650" spans="1:16" ht="15" customHeight="1" x14ac:dyDescent="0.25">
      <c r="A650" s="30"/>
      <c r="B650" s="30"/>
      <c r="C650" s="204" t="s">
        <v>600</v>
      </c>
      <c r="D650" s="30">
        <v>41</v>
      </c>
      <c r="E650" s="109" t="s">
        <v>1174</v>
      </c>
      <c r="F650" s="280">
        <v>27350</v>
      </c>
      <c r="G650" s="280">
        <v>27350</v>
      </c>
      <c r="H650" s="230">
        <v>26867.65</v>
      </c>
      <c r="I650" s="336">
        <f t="shared" si="9"/>
        <v>98.236380255941498</v>
      </c>
      <c r="J650" s="245">
        <v>26868</v>
      </c>
    </row>
    <row r="651" spans="1:16" ht="15" customHeight="1" x14ac:dyDescent="0.25">
      <c r="A651" s="30"/>
      <c r="B651" s="30"/>
      <c r="C651" s="204" t="s">
        <v>616</v>
      </c>
      <c r="D651" s="30">
        <v>41</v>
      </c>
      <c r="E651" s="109" t="s">
        <v>665</v>
      </c>
      <c r="F651" s="280">
        <v>24960</v>
      </c>
      <c r="G651" s="280">
        <v>24960</v>
      </c>
      <c r="H651" s="230">
        <v>20770</v>
      </c>
      <c r="I651" s="336">
        <f t="shared" si="9"/>
        <v>83.213141025641022</v>
      </c>
      <c r="J651" s="245">
        <v>24960</v>
      </c>
    </row>
    <row r="652" spans="1:16" ht="15" customHeight="1" x14ac:dyDescent="0.25">
      <c r="A652" s="30"/>
      <c r="B652" s="30"/>
      <c r="C652" s="204" t="s">
        <v>664</v>
      </c>
      <c r="D652" s="30">
        <v>41</v>
      </c>
      <c r="E652" s="123" t="s">
        <v>675</v>
      </c>
      <c r="F652" s="280">
        <v>24600</v>
      </c>
      <c r="G652" s="280">
        <v>24600</v>
      </c>
      <c r="H652" s="230">
        <v>16400</v>
      </c>
      <c r="I652" s="336">
        <f t="shared" si="9"/>
        <v>66.666666666666657</v>
      </c>
      <c r="J652" s="245">
        <v>24600</v>
      </c>
    </row>
    <row r="653" spans="1:16" ht="15" customHeight="1" x14ac:dyDescent="0.25">
      <c r="A653" s="31"/>
      <c r="B653" s="31"/>
      <c r="C653" s="204" t="s">
        <v>664</v>
      </c>
      <c r="D653" s="30">
        <v>41</v>
      </c>
      <c r="E653" s="123" t="s">
        <v>848</v>
      </c>
      <c r="F653" s="293">
        <v>17500</v>
      </c>
      <c r="G653" s="293">
        <v>17500</v>
      </c>
      <c r="H653" s="267">
        <v>7500</v>
      </c>
      <c r="I653" s="336">
        <f t="shared" ref="I653:I667" si="11">(H653/G653)*100</f>
        <v>42.857142857142854</v>
      </c>
      <c r="J653" s="250">
        <v>17500</v>
      </c>
    </row>
    <row r="654" spans="1:16" ht="15" customHeight="1" thickBot="1" x14ac:dyDescent="0.35">
      <c r="A654" s="62" t="s">
        <v>366</v>
      </c>
      <c r="B654" s="31"/>
      <c r="C654" s="202"/>
      <c r="D654" s="31"/>
      <c r="E654" s="372" t="s">
        <v>62</v>
      </c>
      <c r="F654" s="381">
        <f>SUM(F647:F653)</f>
        <v>179848</v>
      </c>
      <c r="G654" s="381">
        <f>SUM(G647:G653)</f>
        <v>179848</v>
      </c>
      <c r="H654" s="351">
        <f>SUM(H647:H653)</f>
        <v>135514.82999999999</v>
      </c>
      <c r="I654" s="456">
        <f t="shared" si="11"/>
        <v>75.349645255993948</v>
      </c>
      <c r="J654" s="312">
        <f>SUM(J647:J653)</f>
        <v>179366</v>
      </c>
      <c r="K654" s="28"/>
      <c r="L654" s="28">
        <f>SUM(H654)</f>
        <v>135514.82999999999</v>
      </c>
      <c r="M654" s="28">
        <f>SUM(I654)</f>
        <v>75.349645255993948</v>
      </c>
      <c r="N654" s="28">
        <f>SUM(J654)</f>
        <v>179366</v>
      </c>
      <c r="O654" s="28" t="e">
        <f>SUM(#REF!)</f>
        <v>#REF!</v>
      </c>
      <c r="P654" s="28" t="e">
        <f>SUM(#REF!)</f>
        <v>#REF!</v>
      </c>
    </row>
    <row r="655" spans="1:16" ht="15" customHeight="1" thickBot="1" x14ac:dyDescent="0.4">
      <c r="A655" s="382" t="s">
        <v>374</v>
      </c>
      <c r="B655" s="385"/>
      <c r="C655" s="384"/>
      <c r="D655" s="385"/>
      <c r="E655" s="390"/>
      <c r="F655" s="389">
        <v>179848</v>
      </c>
      <c r="G655" s="389">
        <f>SUM(G654)</f>
        <v>179848</v>
      </c>
      <c r="H655" s="272">
        <f>SUM(H654)</f>
        <v>135514.82999999999</v>
      </c>
      <c r="I655" s="457">
        <f t="shared" si="11"/>
        <v>75.349645255993948</v>
      </c>
      <c r="J655" s="238">
        <f>SUM(J654)</f>
        <v>179366</v>
      </c>
      <c r="K655" s="28"/>
      <c r="L655" s="28">
        <f t="shared" ref="L655:P655" si="12">SUM(L654)</f>
        <v>135514.82999999999</v>
      </c>
      <c r="M655" s="28">
        <f t="shared" si="12"/>
        <v>75.349645255993948</v>
      </c>
      <c r="N655" s="28">
        <f t="shared" si="12"/>
        <v>179366</v>
      </c>
      <c r="O655" s="28" t="e">
        <f t="shared" si="12"/>
        <v>#REF!</v>
      </c>
      <c r="P655" s="28" t="e">
        <f t="shared" si="12"/>
        <v>#REF!</v>
      </c>
    </row>
    <row r="656" spans="1:16" ht="14.25" customHeight="1" x14ac:dyDescent="0.3">
      <c r="A656" s="48"/>
      <c r="B656" s="48"/>
      <c r="C656" s="79"/>
      <c r="D656" s="48"/>
      <c r="E656" s="48"/>
      <c r="F656" s="282"/>
      <c r="G656" s="282"/>
      <c r="H656" s="264"/>
      <c r="I656" s="336"/>
      <c r="J656" s="247"/>
    </row>
    <row r="657" spans="1:10" ht="14.25" customHeight="1" x14ac:dyDescent="0.35">
      <c r="A657" s="41"/>
      <c r="B657" s="48"/>
      <c r="C657" s="79"/>
      <c r="D657" s="48"/>
      <c r="E657" s="128"/>
      <c r="F657" s="295"/>
      <c r="G657" s="295"/>
      <c r="H657" s="273"/>
      <c r="I657" s="336"/>
      <c r="J657" s="256"/>
    </row>
    <row r="658" spans="1:10" ht="15.75" customHeight="1" thickBot="1" x14ac:dyDescent="0.4">
      <c r="A658" s="407" t="s">
        <v>174</v>
      </c>
      <c r="B658" s="408"/>
      <c r="C658" s="407"/>
      <c r="D658" s="76"/>
      <c r="E658" s="74"/>
      <c r="F658" s="296"/>
      <c r="G658" s="296"/>
      <c r="H658" s="264"/>
      <c r="I658" s="336"/>
      <c r="J658" s="247"/>
    </row>
    <row r="659" spans="1:10" ht="15.75" customHeight="1" thickBot="1" x14ac:dyDescent="0.35">
      <c r="A659" s="391" t="s">
        <v>370</v>
      </c>
      <c r="B659" s="392"/>
      <c r="C659" s="393"/>
      <c r="D659" s="392"/>
      <c r="E659" s="394"/>
      <c r="F659" s="395">
        <v>2815194</v>
      </c>
      <c r="G659" s="395">
        <v>2861394</v>
      </c>
      <c r="H659" s="271">
        <v>2497501.9500000002</v>
      </c>
      <c r="I659" s="455">
        <f t="shared" si="11"/>
        <v>87.282700320193598</v>
      </c>
      <c r="J659" s="388">
        <v>3413300</v>
      </c>
    </row>
    <row r="660" spans="1:10" ht="15.75" customHeight="1" thickBot="1" x14ac:dyDescent="0.35">
      <c r="A660" s="396" t="s">
        <v>375</v>
      </c>
      <c r="B660" s="397"/>
      <c r="C660" s="398"/>
      <c r="D660" s="397"/>
      <c r="E660" s="399"/>
      <c r="F660" s="188">
        <v>98334</v>
      </c>
      <c r="G660" s="188">
        <v>235709</v>
      </c>
      <c r="H660" s="272">
        <v>820534.65</v>
      </c>
      <c r="I660" s="455">
        <f t="shared" si="11"/>
        <v>348.11341527052429</v>
      </c>
      <c r="J660" s="238">
        <v>905254</v>
      </c>
    </row>
    <row r="661" spans="1:10" ht="15.75" customHeight="1" thickBot="1" x14ac:dyDescent="0.35">
      <c r="A661" s="400" t="s">
        <v>374</v>
      </c>
      <c r="B661" s="401"/>
      <c r="C661" s="402"/>
      <c r="D661" s="401"/>
      <c r="E661" s="403"/>
      <c r="F661" s="404">
        <v>179848</v>
      </c>
      <c r="G661" s="404">
        <v>179848</v>
      </c>
      <c r="H661" s="272">
        <v>135514.82999999999</v>
      </c>
      <c r="I661" s="455">
        <f t="shared" si="11"/>
        <v>75.349645255993948</v>
      </c>
      <c r="J661" s="238">
        <v>179366</v>
      </c>
    </row>
    <row r="662" spans="1:10" ht="15.75" customHeight="1" thickBot="1" x14ac:dyDescent="0.4">
      <c r="A662" s="409" t="s">
        <v>376</v>
      </c>
      <c r="B662" s="410"/>
      <c r="C662" s="410"/>
      <c r="D662" s="410"/>
      <c r="E662" s="411"/>
      <c r="F662" s="412">
        <v>3093376</v>
      </c>
      <c r="G662" s="412">
        <f>SUM(G659:G661)</f>
        <v>3276951</v>
      </c>
      <c r="H662" s="413">
        <f>SUM(H659:H661)</f>
        <v>3453551.43</v>
      </c>
      <c r="I662" s="457">
        <f t="shared" si="11"/>
        <v>105.38916907820715</v>
      </c>
      <c r="J662" s="414">
        <f>SUM(J659:J661)</f>
        <v>4497920</v>
      </c>
    </row>
    <row r="663" spans="1:10" ht="15.75" customHeight="1" thickBot="1" x14ac:dyDescent="0.35">
      <c r="A663" s="48"/>
      <c r="B663" s="48"/>
      <c r="C663" s="48"/>
      <c r="D663" s="48"/>
      <c r="E663" s="48"/>
      <c r="F663" s="297"/>
      <c r="G663" s="297"/>
      <c r="H663" s="274"/>
      <c r="I663" s="336"/>
      <c r="J663" s="257"/>
    </row>
    <row r="664" spans="1:10" ht="15.75" customHeight="1" thickBot="1" x14ac:dyDescent="0.35">
      <c r="A664" s="405" t="s">
        <v>367</v>
      </c>
      <c r="B664" s="392"/>
      <c r="C664" s="406"/>
      <c r="D664" s="392"/>
      <c r="E664" s="394"/>
      <c r="F664" s="188">
        <v>3075611</v>
      </c>
      <c r="G664" s="188">
        <v>3108611</v>
      </c>
      <c r="H664" s="272">
        <v>2766341.64</v>
      </c>
      <c r="I664" s="455">
        <f t="shared" si="11"/>
        <v>88.989636850670607</v>
      </c>
      <c r="J664" s="238">
        <v>3638925</v>
      </c>
    </row>
    <row r="665" spans="1:10" ht="15.75" customHeight="1" thickBot="1" x14ac:dyDescent="0.35">
      <c r="A665" s="396" t="s">
        <v>368</v>
      </c>
      <c r="B665" s="397"/>
      <c r="C665" s="398"/>
      <c r="D665" s="397"/>
      <c r="E665" s="399"/>
      <c r="F665" s="188">
        <v>0</v>
      </c>
      <c r="G665" s="188">
        <v>28649</v>
      </c>
      <c r="H665" s="272">
        <v>487552.81</v>
      </c>
      <c r="I665" s="455">
        <f t="shared" si="11"/>
        <v>1701.8144088798913</v>
      </c>
      <c r="J665" s="238">
        <v>540445</v>
      </c>
    </row>
    <row r="666" spans="1:10" ht="15.75" customHeight="1" thickBot="1" x14ac:dyDescent="0.35">
      <c r="A666" s="400" t="s">
        <v>369</v>
      </c>
      <c r="B666" s="401"/>
      <c r="C666" s="402"/>
      <c r="D666" s="401"/>
      <c r="E666" s="403"/>
      <c r="F666" s="193">
        <v>17765</v>
      </c>
      <c r="G666" s="188">
        <v>139691</v>
      </c>
      <c r="H666" s="272">
        <v>232742.53</v>
      </c>
      <c r="I666" s="455">
        <f t="shared" si="11"/>
        <v>166.61240165794504</v>
      </c>
      <c r="J666" s="238">
        <v>318550</v>
      </c>
    </row>
    <row r="667" spans="1:10" ht="15.75" customHeight="1" thickBot="1" x14ac:dyDescent="0.4">
      <c r="A667" s="415" t="s">
        <v>377</v>
      </c>
      <c r="B667" s="416"/>
      <c r="C667" s="410"/>
      <c r="D667" s="410"/>
      <c r="E667" s="417"/>
      <c r="F667" s="418">
        <v>3093376</v>
      </c>
      <c r="G667" s="418">
        <f>SUM(G664:G666)</f>
        <v>3276951</v>
      </c>
      <c r="H667" s="419">
        <f>SUM(H664:H666)</f>
        <v>3486636.98</v>
      </c>
      <c r="I667" s="458">
        <f t="shared" si="11"/>
        <v>106.39881340917212</v>
      </c>
      <c r="J667" s="420">
        <f>SUM(J664:J666)</f>
        <v>4497920</v>
      </c>
    </row>
    <row r="668" spans="1:10" ht="15.75" customHeight="1" thickBot="1" x14ac:dyDescent="0.35">
      <c r="A668" s="45"/>
      <c r="B668" s="45"/>
      <c r="C668" s="39"/>
      <c r="D668" s="45"/>
      <c r="E668" s="48"/>
      <c r="F668" s="282"/>
      <c r="G668" s="282"/>
      <c r="H668" s="264"/>
      <c r="I668" s="336"/>
      <c r="J668" s="247"/>
    </row>
    <row r="669" spans="1:10" s="6" customFormat="1" ht="15.75" customHeight="1" thickBot="1" x14ac:dyDescent="0.4">
      <c r="A669" s="415" t="s">
        <v>175</v>
      </c>
      <c r="B669" s="416"/>
      <c r="C669" s="410"/>
      <c r="D669" s="410"/>
      <c r="E669" s="417"/>
      <c r="F669" s="421">
        <f t="shared" ref="F669:G669" si="13">SUM(F667-F662)</f>
        <v>0</v>
      </c>
      <c r="G669" s="421">
        <f t="shared" si="13"/>
        <v>0</v>
      </c>
      <c r="H669" s="413">
        <v>33085.550000000003</v>
      </c>
      <c r="I669" s="336"/>
      <c r="J669" s="422">
        <v>0</v>
      </c>
    </row>
    <row r="670" spans="1:10" ht="14" x14ac:dyDescent="0.3">
      <c r="A670" s="20"/>
      <c r="B670" s="20"/>
      <c r="C670" s="194"/>
      <c r="D670" s="20"/>
      <c r="E670" s="20"/>
      <c r="F670" s="28"/>
      <c r="G670" s="125"/>
      <c r="H670" s="99"/>
      <c r="I670" s="138"/>
      <c r="J670" s="423"/>
    </row>
    <row r="671" spans="1:10" s="10" customFormat="1" ht="15.5" x14ac:dyDescent="0.35">
      <c r="A671" s="20"/>
      <c r="B671" s="20"/>
      <c r="C671" s="194"/>
      <c r="D671" s="20"/>
      <c r="E671" s="20" t="s">
        <v>1178</v>
      </c>
      <c r="F671" s="95"/>
      <c r="G671" s="126"/>
      <c r="H671" s="117"/>
      <c r="I671" s="95"/>
      <c r="J671" s="126"/>
    </row>
    <row r="672" spans="1:10" s="10" customFormat="1" ht="15.5" x14ac:dyDescent="0.35">
      <c r="A672" s="20"/>
      <c r="B672" s="20"/>
      <c r="C672" s="194"/>
      <c r="D672" s="20"/>
      <c r="E672" s="20" t="s">
        <v>847</v>
      </c>
      <c r="F672" s="82"/>
      <c r="G672" s="125"/>
      <c r="H672" s="118"/>
      <c r="I672" s="82"/>
      <c r="J672" s="125"/>
    </row>
    <row r="673" spans="1:10" s="10" customFormat="1" ht="15.5" x14ac:dyDescent="0.35">
      <c r="A673" s="20"/>
      <c r="B673" s="20"/>
      <c r="C673" s="194"/>
      <c r="D673" s="20"/>
      <c r="E673" s="20"/>
      <c r="F673" s="20"/>
      <c r="G673" s="20"/>
      <c r="H673" s="118"/>
      <c r="I673" s="20"/>
      <c r="J673" s="20"/>
    </row>
    <row r="674" spans="1:10" s="10" customFormat="1" ht="15.5" x14ac:dyDescent="0.35">
      <c r="A674" s="20"/>
      <c r="B674" s="20"/>
      <c r="C674" s="194"/>
      <c r="D674" s="20"/>
      <c r="E674" s="24"/>
      <c r="F674" s="24"/>
      <c r="G674" s="24"/>
      <c r="H674" s="119"/>
      <c r="I674" s="24"/>
      <c r="J674" s="24"/>
    </row>
    <row r="675" spans="1:10" s="10" customFormat="1" ht="15.5" x14ac:dyDescent="0.35">
      <c r="A675" s="20"/>
      <c r="B675" s="20"/>
      <c r="C675" s="194"/>
      <c r="D675" s="20"/>
      <c r="E675" s="25"/>
      <c r="F675" s="101"/>
      <c r="G675" s="25"/>
      <c r="H675" s="120"/>
      <c r="I675" s="101"/>
      <c r="J675" s="101"/>
    </row>
    <row r="676" spans="1:10" s="10" customFormat="1" ht="15.5" x14ac:dyDescent="0.35">
      <c r="C676" s="7"/>
      <c r="H676" s="117"/>
    </row>
    <row r="677" spans="1:10" s="10" customFormat="1" ht="15.5" x14ac:dyDescent="0.35">
      <c r="C677" s="7"/>
      <c r="H677" s="117"/>
    </row>
    <row r="678" spans="1:10" s="10" customFormat="1" ht="15.5" x14ac:dyDescent="0.35">
      <c r="C678" s="7"/>
      <c r="H678" s="117"/>
    </row>
    <row r="679" spans="1:10" s="10" customFormat="1" ht="15.5" x14ac:dyDescent="0.35">
      <c r="C679" s="7"/>
      <c r="H679" s="117"/>
    </row>
    <row r="680" spans="1:10" s="10" customFormat="1" ht="15.5" x14ac:dyDescent="0.35">
      <c r="C680" s="7"/>
      <c r="H680" s="117"/>
    </row>
    <row r="681" spans="1:10" s="10" customFormat="1" ht="15.5" x14ac:dyDescent="0.35">
      <c r="C681" s="7"/>
      <c r="H681" s="117"/>
    </row>
    <row r="682" spans="1:10" s="10" customFormat="1" ht="15.5" x14ac:dyDescent="0.35">
      <c r="C682" s="7"/>
      <c r="H682" s="117"/>
    </row>
    <row r="683" spans="1:10" s="10" customFormat="1" ht="15.5" x14ac:dyDescent="0.35">
      <c r="C683" s="7"/>
      <c r="H683" s="117"/>
    </row>
    <row r="684" spans="1:10" s="10" customFormat="1" ht="15.5" x14ac:dyDescent="0.35">
      <c r="C684" s="7"/>
      <c r="H684" s="117"/>
    </row>
    <row r="685" spans="1:10" x14ac:dyDescent="0.3">
      <c r="H685" s="28"/>
    </row>
    <row r="686" spans="1:10" x14ac:dyDescent="0.3">
      <c r="H686" s="28"/>
    </row>
    <row r="687" spans="1:10" x14ac:dyDescent="0.3">
      <c r="H687" s="28"/>
    </row>
    <row r="688" spans="1:10" x14ac:dyDescent="0.3">
      <c r="H688" s="28"/>
    </row>
    <row r="689" spans="2:10" x14ac:dyDescent="0.3">
      <c r="H689" s="28"/>
    </row>
    <row r="690" spans="2:10" x14ac:dyDescent="0.3">
      <c r="H690" s="28"/>
    </row>
    <row r="691" spans="2:10" x14ac:dyDescent="0.3">
      <c r="H691" s="28"/>
    </row>
    <row r="692" spans="2:10" x14ac:dyDescent="0.3">
      <c r="H692" s="28"/>
    </row>
    <row r="693" spans="2:10" x14ac:dyDescent="0.3">
      <c r="H693" s="28"/>
    </row>
    <row r="694" spans="2:10" ht="15.5" x14ac:dyDescent="0.35">
      <c r="E694" s="11"/>
      <c r="F694" s="11"/>
      <c r="G694" s="11"/>
      <c r="H694" s="121"/>
      <c r="I694" s="11"/>
      <c r="J694" s="11"/>
    </row>
    <row r="695" spans="2:10" ht="15.5" x14ac:dyDescent="0.35">
      <c r="B695" s="11"/>
      <c r="C695" s="8"/>
      <c r="D695" s="11"/>
      <c r="H695" s="28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21"/>
  <sheetViews>
    <sheetView topLeftCell="A208" zoomScale="87" zoomScaleNormal="87" zoomScalePageLayoutView="70" workbookViewId="0">
      <selection activeCell="H6" sqref="H6"/>
    </sheetView>
  </sheetViews>
  <sheetFormatPr defaultColWidth="0.453125" defaultRowHeight="12.5" x14ac:dyDescent="0.25"/>
  <cols>
    <col min="1" max="1" width="8.1796875" customWidth="1"/>
    <col min="2" max="2" width="10.7265625" customWidth="1"/>
    <col min="3" max="3" width="9.1796875" customWidth="1"/>
    <col min="4" max="4" width="69.453125" customWidth="1"/>
    <col min="5" max="5" width="11.81640625" customWidth="1"/>
    <col min="6" max="6" width="13" customWidth="1"/>
    <col min="7" max="7" width="12.453125" customWidth="1"/>
    <col min="8" max="8" width="10.54296875" customWidth="1"/>
    <col min="9" max="9" width="16.1796875" customWidth="1"/>
    <col min="10" max="10" width="11.81640625" customWidth="1"/>
    <col min="11" max="11" width="11.81640625" hidden="1" customWidth="1"/>
    <col min="12" max="12" width="12" hidden="1" customWidth="1"/>
    <col min="13" max="13" width="11.81640625" hidden="1" customWidth="1"/>
    <col min="14" max="14" width="12.26953125" hidden="1" customWidth="1"/>
    <col min="15" max="15" width="12.81640625" hidden="1" customWidth="1"/>
    <col min="16" max="41" width="10.1796875" customWidth="1"/>
  </cols>
  <sheetData>
    <row r="1" spans="1:9" ht="22.5" customHeight="1" x14ac:dyDescent="0.4">
      <c r="A1" s="27"/>
      <c r="B1" s="27"/>
      <c r="C1" s="18" t="s">
        <v>1180</v>
      </c>
      <c r="D1" s="18"/>
      <c r="E1" s="18"/>
      <c r="F1" s="18"/>
      <c r="G1" s="18"/>
      <c r="H1" s="18"/>
    </row>
    <row r="2" spans="1:9" ht="16" customHeight="1" x14ac:dyDescent="0.4">
      <c r="A2" s="17"/>
      <c r="B2" s="17"/>
      <c r="C2" s="17"/>
      <c r="D2" s="18" t="s">
        <v>234</v>
      </c>
      <c r="E2" s="18"/>
      <c r="F2" s="18"/>
      <c r="G2" s="18"/>
      <c r="H2" s="18"/>
      <c r="I2" s="18"/>
    </row>
    <row r="3" spans="1:9" ht="15.75" customHeight="1" x14ac:dyDescent="0.35">
      <c r="A3" s="7" t="s">
        <v>429</v>
      </c>
      <c r="B3" s="7"/>
      <c r="C3" s="6"/>
      <c r="D3" s="6"/>
      <c r="E3" s="6"/>
      <c r="F3" s="6"/>
      <c r="G3" s="6"/>
      <c r="H3" s="6"/>
      <c r="I3" s="6"/>
    </row>
    <row r="4" spans="1:9" ht="14.25" customHeight="1" x14ac:dyDescent="0.35">
      <c r="A4" s="7" t="s">
        <v>430</v>
      </c>
      <c r="B4" s="7"/>
      <c r="C4" s="6"/>
      <c r="D4" s="6"/>
      <c r="E4" s="6"/>
      <c r="F4" s="6"/>
      <c r="G4" s="6"/>
      <c r="H4" s="6"/>
      <c r="I4" s="6"/>
    </row>
    <row r="5" spans="1:9" ht="15" customHeight="1" x14ac:dyDescent="0.35">
      <c r="A5" s="7" t="s">
        <v>176</v>
      </c>
      <c r="B5" s="7"/>
      <c r="C5" s="6"/>
      <c r="D5" s="6"/>
      <c r="E5" s="6"/>
      <c r="F5" s="6"/>
      <c r="G5" s="6"/>
      <c r="H5" s="6"/>
      <c r="I5" s="6"/>
    </row>
    <row r="6" spans="1:9" ht="15.5" x14ac:dyDescent="0.35">
      <c r="A6" s="13" t="s">
        <v>416</v>
      </c>
      <c r="B6" s="13"/>
      <c r="C6" s="13"/>
      <c r="D6" s="13"/>
      <c r="E6" s="13"/>
      <c r="F6" s="13"/>
      <c r="G6" s="13"/>
      <c r="H6" s="13"/>
      <c r="I6" s="13"/>
    </row>
    <row r="7" spans="1:9" ht="15.5" x14ac:dyDescent="0.35">
      <c r="A7" s="16" t="s">
        <v>177</v>
      </c>
      <c r="B7" s="16"/>
      <c r="C7" s="16"/>
      <c r="D7" s="16"/>
      <c r="E7" s="16"/>
      <c r="F7" s="16"/>
      <c r="G7" s="16"/>
      <c r="H7" s="16"/>
      <c r="I7" s="16"/>
    </row>
    <row r="8" spans="1:9" ht="15.5" x14ac:dyDescent="0.35">
      <c r="A8" s="7" t="s">
        <v>513</v>
      </c>
      <c r="B8" s="7"/>
      <c r="C8" s="6"/>
      <c r="D8" s="6"/>
      <c r="E8" s="6"/>
      <c r="F8" s="6"/>
      <c r="G8" s="6"/>
      <c r="H8" s="6"/>
      <c r="I8" s="6"/>
    </row>
    <row r="9" spans="1:9" ht="15.5" x14ac:dyDescent="0.35">
      <c r="A9" s="7" t="s">
        <v>417</v>
      </c>
      <c r="B9" s="6"/>
      <c r="C9" s="6"/>
      <c r="D9" s="6"/>
      <c r="E9" s="6"/>
      <c r="F9" s="6"/>
      <c r="G9" s="6"/>
      <c r="H9" s="6"/>
      <c r="I9" s="6"/>
    </row>
    <row r="10" spans="1:9" ht="15.5" x14ac:dyDescent="0.35">
      <c r="A10" s="13" t="s">
        <v>213</v>
      </c>
      <c r="B10" s="13"/>
      <c r="C10" s="13"/>
      <c r="D10" s="13"/>
      <c r="E10" s="13"/>
      <c r="F10" s="13"/>
      <c r="G10" s="13"/>
      <c r="H10" s="13"/>
      <c r="I10" s="13"/>
    </row>
    <row r="11" spans="1:9" ht="15.5" x14ac:dyDescent="0.35">
      <c r="A11" s="7" t="s">
        <v>469</v>
      </c>
      <c r="B11" s="6"/>
      <c r="C11" s="6"/>
      <c r="D11" s="6"/>
      <c r="E11" s="6"/>
      <c r="F11" s="6"/>
      <c r="G11" s="6"/>
      <c r="H11" s="6"/>
      <c r="I11" s="6"/>
    </row>
    <row r="12" spans="1:9" ht="15.5" x14ac:dyDescent="0.35">
      <c r="A12" s="7" t="s">
        <v>677</v>
      </c>
      <c r="B12" s="6"/>
      <c r="C12" s="6"/>
      <c r="D12" s="6"/>
      <c r="E12" s="6"/>
      <c r="F12" s="6"/>
      <c r="G12" s="6"/>
      <c r="H12" s="6"/>
      <c r="I12" s="6"/>
    </row>
    <row r="13" spans="1:9" ht="15.5" x14ac:dyDescent="0.35">
      <c r="A13" s="7" t="s">
        <v>565</v>
      </c>
      <c r="B13" s="6"/>
      <c r="C13" s="6"/>
      <c r="D13" s="7"/>
      <c r="E13" s="7"/>
      <c r="F13" s="7"/>
      <c r="G13" s="7"/>
      <c r="H13" s="7"/>
      <c r="I13" s="7"/>
    </row>
    <row r="14" spans="1:9" ht="15.5" x14ac:dyDescent="0.35">
      <c r="A14" s="7" t="s">
        <v>566</v>
      </c>
      <c r="B14" s="6"/>
      <c r="C14" s="6"/>
      <c r="D14" s="7"/>
      <c r="E14" s="7"/>
      <c r="F14" s="7"/>
      <c r="G14" s="7"/>
      <c r="H14" s="7"/>
      <c r="I14" s="7"/>
    </row>
    <row r="15" spans="1:9" ht="15.5" x14ac:dyDescent="0.35">
      <c r="A15" s="7" t="s">
        <v>672</v>
      </c>
      <c r="B15" s="6"/>
      <c r="C15" s="6"/>
      <c r="D15" s="7"/>
      <c r="E15" s="7"/>
      <c r="F15" s="7"/>
      <c r="G15" s="7"/>
      <c r="H15" s="7"/>
      <c r="I15" s="7"/>
    </row>
    <row r="16" spans="1:9" ht="15.5" x14ac:dyDescent="0.35">
      <c r="A16" s="7" t="s">
        <v>673</v>
      </c>
      <c r="B16" s="6"/>
      <c r="C16" s="6"/>
      <c r="D16" s="26"/>
      <c r="E16" s="26"/>
      <c r="F16" s="26"/>
      <c r="G16" s="26"/>
      <c r="H16" s="26"/>
      <c r="I16" s="26"/>
    </row>
    <row r="17" spans="1:15" ht="15.5" x14ac:dyDescent="0.35">
      <c r="A17" s="7"/>
      <c r="B17" s="6"/>
      <c r="C17" s="6"/>
      <c r="D17" s="26"/>
      <c r="E17" s="7"/>
      <c r="F17" s="7"/>
      <c r="G17" s="139"/>
      <c r="H17" s="139"/>
      <c r="I17" s="179"/>
    </row>
    <row r="18" spans="1:15" ht="16" thickBot="1" x14ac:dyDescent="0.4">
      <c r="A18" s="140"/>
      <c r="B18" s="140"/>
      <c r="C18" s="140"/>
      <c r="D18" s="141" t="s">
        <v>307</v>
      </c>
      <c r="E18" s="141"/>
      <c r="F18" s="141"/>
      <c r="G18" s="141"/>
      <c r="H18" s="141"/>
      <c r="I18" s="141"/>
    </row>
    <row r="19" spans="1:15" ht="15.5" x14ac:dyDescent="0.35">
      <c r="A19" s="142" t="s">
        <v>179</v>
      </c>
      <c r="B19" s="142" t="s">
        <v>8</v>
      </c>
      <c r="C19" s="142" t="s">
        <v>9</v>
      </c>
      <c r="D19" s="143"/>
      <c r="E19" s="303" t="s">
        <v>853</v>
      </c>
      <c r="F19" s="227" t="s">
        <v>864</v>
      </c>
      <c r="G19" s="298" t="s">
        <v>860</v>
      </c>
      <c r="H19" s="330" t="s">
        <v>861</v>
      </c>
      <c r="I19" s="326" t="s">
        <v>867</v>
      </c>
    </row>
    <row r="20" spans="1:15" ht="15.5" x14ac:dyDescent="0.35">
      <c r="A20" s="137" t="s">
        <v>11</v>
      </c>
      <c r="B20" s="137" t="s">
        <v>180</v>
      </c>
      <c r="C20" s="137" t="s">
        <v>12</v>
      </c>
      <c r="D20" s="144" t="s">
        <v>13</v>
      </c>
      <c r="E20" s="304" t="s">
        <v>676</v>
      </c>
      <c r="F20" s="228" t="s">
        <v>855</v>
      </c>
      <c r="G20" s="299" t="s">
        <v>856</v>
      </c>
      <c r="H20" s="331" t="s">
        <v>856</v>
      </c>
      <c r="I20" s="327" t="s">
        <v>857</v>
      </c>
      <c r="J20" s="180"/>
    </row>
    <row r="21" spans="1:15" ht="15.5" x14ac:dyDescent="0.35">
      <c r="A21" s="137"/>
      <c r="B21" s="137"/>
      <c r="C21" s="137"/>
      <c r="D21" s="144"/>
      <c r="E21" s="305" t="s">
        <v>854</v>
      </c>
      <c r="F21" s="228" t="s">
        <v>858</v>
      </c>
      <c r="G21" s="300" t="s">
        <v>863</v>
      </c>
      <c r="H21" s="331" t="s">
        <v>863</v>
      </c>
      <c r="I21" s="327" t="s">
        <v>859</v>
      </c>
    </row>
    <row r="22" spans="1:15" ht="16" thickBot="1" x14ac:dyDescent="0.4">
      <c r="A22" s="145"/>
      <c r="B22" s="145"/>
      <c r="C22" s="145"/>
      <c r="D22" s="146"/>
      <c r="E22" s="306"/>
      <c r="F22" s="229" t="s">
        <v>865</v>
      </c>
      <c r="G22" s="301"/>
      <c r="H22" s="332"/>
      <c r="I22" s="328" t="s">
        <v>862</v>
      </c>
    </row>
    <row r="23" spans="1:15" ht="16" thickBot="1" x14ac:dyDescent="0.4">
      <c r="A23" s="342"/>
      <c r="B23" s="343"/>
      <c r="C23" s="343"/>
      <c r="D23" s="344"/>
      <c r="E23" s="307" t="s">
        <v>282</v>
      </c>
      <c r="F23" s="307" t="s">
        <v>282</v>
      </c>
      <c r="G23" s="236" t="s">
        <v>282</v>
      </c>
      <c r="H23" s="333" t="s">
        <v>282</v>
      </c>
      <c r="I23" s="329" t="s">
        <v>282</v>
      </c>
    </row>
    <row r="24" spans="1:15" ht="15.5" x14ac:dyDescent="0.35">
      <c r="A24" s="339">
        <v>100</v>
      </c>
      <c r="B24" s="340"/>
      <c r="C24" s="341"/>
      <c r="D24" s="341" t="s">
        <v>333</v>
      </c>
      <c r="E24" s="8"/>
      <c r="F24" s="8"/>
      <c r="G24" s="302"/>
      <c r="H24" s="189"/>
      <c r="I24" s="192"/>
    </row>
    <row r="25" spans="1:15" ht="15.5" x14ac:dyDescent="0.35">
      <c r="A25" s="148">
        <v>110</v>
      </c>
      <c r="B25" s="149"/>
      <c r="C25" s="130"/>
      <c r="D25" s="130" t="s">
        <v>381</v>
      </c>
      <c r="E25" s="281"/>
      <c r="F25" s="281"/>
      <c r="G25" s="263"/>
      <c r="H25" s="334"/>
      <c r="I25" s="313"/>
    </row>
    <row r="26" spans="1:15" ht="15.5" x14ac:dyDescent="0.35">
      <c r="A26" s="148">
        <v>111</v>
      </c>
      <c r="B26" s="149"/>
      <c r="C26" s="130"/>
      <c r="D26" s="130" t="s">
        <v>181</v>
      </c>
      <c r="E26" s="281"/>
      <c r="F26" s="281"/>
      <c r="G26" s="263"/>
      <c r="H26" s="334"/>
      <c r="I26" s="313"/>
    </row>
    <row r="27" spans="1:15" ht="15.5" x14ac:dyDescent="0.35">
      <c r="A27" s="150"/>
      <c r="B27" s="111">
        <v>111003</v>
      </c>
      <c r="C27" s="112">
        <v>41</v>
      </c>
      <c r="D27" s="112" t="s">
        <v>182</v>
      </c>
      <c r="E27" s="308">
        <v>1350000</v>
      </c>
      <c r="F27" s="308">
        <v>1373000</v>
      </c>
      <c r="G27" s="230">
        <v>1072318.1499999999</v>
      </c>
      <c r="H27" s="335">
        <f>(G27/F27)*100</f>
        <v>78.100375091041514</v>
      </c>
      <c r="I27" s="314">
        <v>1433995</v>
      </c>
    </row>
    <row r="28" spans="1:15" ht="15.5" x14ac:dyDescent="0.35">
      <c r="A28" s="148"/>
      <c r="B28" s="149"/>
      <c r="C28" s="130"/>
      <c r="D28" s="184" t="s">
        <v>85</v>
      </c>
      <c r="E28" s="185">
        <f t="shared" ref="E28" si="0">SUM(E27)</f>
        <v>1350000</v>
      </c>
      <c r="F28" s="185">
        <f>SUM(F27)</f>
        <v>1373000</v>
      </c>
      <c r="G28" s="349">
        <f>SUM(G27)</f>
        <v>1072318.1499999999</v>
      </c>
      <c r="H28" s="450">
        <f>(G28/F28)*100</f>
        <v>78.100375091041514</v>
      </c>
      <c r="I28" s="310">
        <f>SUM(I27)</f>
        <v>1433995</v>
      </c>
      <c r="J28" s="28"/>
      <c r="K28" s="4">
        <f>SUM(G28)</f>
        <v>1072318.1499999999</v>
      </c>
      <c r="L28" s="4">
        <f>SUM(H28)</f>
        <v>78.100375091041514</v>
      </c>
      <c r="M28" s="4">
        <f>SUM(I28)</f>
        <v>1433995</v>
      </c>
      <c r="N28" s="4" t="e">
        <f>SUM(#REF!)</f>
        <v>#REF!</v>
      </c>
      <c r="O28" s="4" t="e">
        <f>SUM(#REF!)</f>
        <v>#REF!</v>
      </c>
    </row>
    <row r="29" spans="1:15" ht="15.5" x14ac:dyDescent="0.35">
      <c r="A29" s="148">
        <v>120</v>
      </c>
      <c r="B29" s="149"/>
      <c r="C29" s="130"/>
      <c r="D29" s="130" t="s">
        <v>183</v>
      </c>
      <c r="E29" s="283"/>
      <c r="F29" s="283"/>
      <c r="G29" s="263"/>
      <c r="H29" s="335"/>
      <c r="I29" s="313"/>
      <c r="K29" s="4"/>
      <c r="L29" s="4"/>
      <c r="M29" s="4"/>
      <c r="N29" s="4"/>
      <c r="O29" s="4"/>
    </row>
    <row r="30" spans="1:15" ht="15.5" x14ac:dyDescent="0.35">
      <c r="A30" s="150"/>
      <c r="B30" s="111">
        <v>121001</v>
      </c>
      <c r="C30" s="112">
        <v>41</v>
      </c>
      <c r="D30" s="112" t="s">
        <v>184</v>
      </c>
      <c r="E30" s="279">
        <v>22000</v>
      </c>
      <c r="F30" s="279">
        <v>22000</v>
      </c>
      <c r="G30" s="230">
        <v>15500</v>
      </c>
      <c r="H30" s="335">
        <f t="shared" ref="H30:H92" si="1">(G30/F30)*100</f>
        <v>70.454545454545453</v>
      </c>
      <c r="I30" s="314">
        <v>20000</v>
      </c>
      <c r="K30" s="4"/>
      <c r="L30" s="4"/>
      <c r="M30" s="4"/>
      <c r="N30" s="4"/>
      <c r="O30" s="4"/>
    </row>
    <row r="31" spans="1:15" ht="15.5" x14ac:dyDescent="0.35">
      <c r="A31" s="150"/>
      <c r="B31" s="111">
        <v>121002</v>
      </c>
      <c r="C31" s="112">
        <v>41</v>
      </c>
      <c r="D31" s="112" t="s">
        <v>185</v>
      </c>
      <c r="E31" s="279">
        <v>353000</v>
      </c>
      <c r="F31" s="279">
        <v>353000</v>
      </c>
      <c r="G31" s="230">
        <v>281235.96000000002</v>
      </c>
      <c r="H31" s="335">
        <f t="shared" si="1"/>
        <v>79.67024362606233</v>
      </c>
      <c r="I31" s="314">
        <v>360000</v>
      </c>
      <c r="K31" s="4"/>
      <c r="L31" s="4"/>
      <c r="M31" s="4"/>
      <c r="N31" s="4"/>
      <c r="O31" s="4"/>
    </row>
    <row r="32" spans="1:15" ht="15.5" x14ac:dyDescent="0.35">
      <c r="A32" s="150"/>
      <c r="B32" s="111"/>
      <c r="C32" s="112"/>
      <c r="D32" s="184" t="s">
        <v>85</v>
      </c>
      <c r="E32" s="185">
        <f t="shared" ref="E32" si="2">SUM(E30:E31)</f>
        <v>375000</v>
      </c>
      <c r="F32" s="185">
        <f>SUM(F30:F31)</f>
        <v>375000</v>
      </c>
      <c r="G32" s="349">
        <f>SUM(G30:G31)</f>
        <v>296735.96000000002</v>
      </c>
      <c r="H32" s="450">
        <f t="shared" si="1"/>
        <v>79.129589333333342</v>
      </c>
      <c r="I32" s="310">
        <f>SUM(I30:I31)</f>
        <v>380000</v>
      </c>
      <c r="J32" s="28"/>
      <c r="K32" s="4">
        <f>SUM(G32)</f>
        <v>296735.96000000002</v>
      </c>
      <c r="L32" s="4">
        <f>SUM(H32)</f>
        <v>79.129589333333342</v>
      </c>
      <c r="M32" s="4">
        <f>SUM(I32)</f>
        <v>380000</v>
      </c>
      <c r="N32" s="4" t="e">
        <f>SUM(#REF!)</f>
        <v>#REF!</v>
      </c>
      <c r="O32" s="4" t="e">
        <f>SUM(#REF!)</f>
        <v>#REF!</v>
      </c>
    </row>
    <row r="33" spans="1:15" ht="15.5" x14ac:dyDescent="0.35">
      <c r="A33" s="148">
        <v>133</v>
      </c>
      <c r="B33" s="149"/>
      <c r="C33" s="130"/>
      <c r="D33" s="130" t="s">
        <v>186</v>
      </c>
      <c r="E33" s="309"/>
      <c r="F33" s="309"/>
      <c r="G33" s="337"/>
      <c r="H33" s="335"/>
      <c r="I33" s="315"/>
      <c r="K33" s="4"/>
      <c r="L33" s="4"/>
      <c r="M33" s="4"/>
      <c r="N33" s="4"/>
      <c r="O33" s="4"/>
    </row>
    <row r="34" spans="1:15" ht="15.5" x14ac:dyDescent="0.35">
      <c r="A34" s="150"/>
      <c r="B34" s="111">
        <v>133001</v>
      </c>
      <c r="C34" s="112">
        <v>41</v>
      </c>
      <c r="D34" s="112" t="s">
        <v>187</v>
      </c>
      <c r="E34" s="279">
        <v>1200</v>
      </c>
      <c r="F34" s="279">
        <v>1200</v>
      </c>
      <c r="G34" s="230">
        <v>770</v>
      </c>
      <c r="H34" s="335">
        <f t="shared" si="1"/>
        <v>64.166666666666671</v>
      </c>
      <c r="I34" s="314">
        <v>1145</v>
      </c>
      <c r="K34" s="4"/>
      <c r="L34" s="4"/>
      <c r="M34" s="4"/>
      <c r="N34" s="4"/>
      <c r="O34" s="4"/>
    </row>
    <row r="35" spans="1:15" ht="15.5" x14ac:dyDescent="0.35">
      <c r="A35" s="150"/>
      <c r="B35" s="111">
        <v>133012</v>
      </c>
      <c r="C35" s="112">
        <v>41</v>
      </c>
      <c r="D35" s="112" t="s">
        <v>188</v>
      </c>
      <c r="E35" s="279">
        <v>260</v>
      </c>
      <c r="F35" s="279">
        <v>260</v>
      </c>
      <c r="G35" s="230">
        <v>491.3</v>
      </c>
      <c r="H35" s="335">
        <f t="shared" si="1"/>
        <v>188.96153846153848</v>
      </c>
      <c r="I35" s="314">
        <v>500</v>
      </c>
      <c r="K35" s="4"/>
      <c r="L35" s="4"/>
      <c r="M35" s="4"/>
      <c r="N35" s="4"/>
      <c r="O35" s="4"/>
    </row>
    <row r="36" spans="1:15" ht="15.5" x14ac:dyDescent="0.35">
      <c r="A36" s="150"/>
      <c r="B36" s="111">
        <v>133006</v>
      </c>
      <c r="C36" s="112">
        <v>41</v>
      </c>
      <c r="D36" s="112" t="s">
        <v>189</v>
      </c>
      <c r="E36" s="279">
        <v>0</v>
      </c>
      <c r="F36" s="279">
        <v>0</v>
      </c>
      <c r="G36" s="230">
        <v>736.5</v>
      </c>
      <c r="H36" s="335"/>
      <c r="I36" s="314">
        <v>737</v>
      </c>
      <c r="K36" s="4"/>
      <c r="L36" s="4"/>
      <c r="M36" s="4"/>
      <c r="N36" s="4"/>
      <c r="O36" s="4"/>
    </row>
    <row r="37" spans="1:15" ht="15.5" x14ac:dyDescent="0.35">
      <c r="A37" s="150"/>
      <c r="B37" s="114" t="s">
        <v>190</v>
      </c>
      <c r="C37" s="112">
        <v>41</v>
      </c>
      <c r="D37" s="112" t="s">
        <v>191</v>
      </c>
      <c r="E37" s="279">
        <v>419</v>
      </c>
      <c r="F37" s="279">
        <v>419</v>
      </c>
      <c r="G37" s="230"/>
      <c r="H37" s="335">
        <f t="shared" si="1"/>
        <v>0</v>
      </c>
      <c r="I37" s="314">
        <v>419</v>
      </c>
      <c r="K37" s="4"/>
      <c r="L37" s="4"/>
      <c r="M37" s="4"/>
      <c r="N37" s="4"/>
      <c r="O37" s="4"/>
    </row>
    <row r="38" spans="1:15" ht="15.5" x14ac:dyDescent="0.35">
      <c r="A38" s="150"/>
      <c r="B38" s="114">
        <v>133004</v>
      </c>
      <c r="C38" s="112">
        <v>41</v>
      </c>
      <c r="D38" s="112" t="s">
        <v>634</v>
      </c>
      <c r="E38" s="279">
        <v>33</v>
      </c>
      <c r="F38" s="279">
        <v>33</v>
      </c>
      <c r="G38" s="230">
        <v>6.31</v>
      </c>
      <c r="H38" s="335">
        <f t="shared" si="1"/>
        <v>19.121212121212121</v>
      </c>
      <c r="I38" s="314">
        <v>33</v>
      </c>
      <c r="K38" s="4"/>
      <c r="L38" s="4"/>
      <c r="M38" s="4"/>
      <c r="N38" s="4"/>
      <c r="O38" s="4"/>
    </row>
    <row r="39" spans="1:15" ht="15.5" x14ac:dyDescent="0.35">
      <c r="A39" s="150"/>
      <c r="B39" s="114" t="s">
        <v>192</v>
      </c>
      <c r="C39" s="112">
        <v>41</v>
      </c>
      <c r="D39" s="112" t="s">
        <v>193</v>
      </c>
      <c r="E39" s="279">
        <v>116750</v>
      </c>
      <c r="F39" s="279">
        <v>116750</v>
      </c>
      <c r="G39" s="230">
        <v>98984.44</v>
      </c>
      <c r="H39" s="335">
        <f t="shared" si="1"/>
        <v>84.783246252676662</v>
      </c>
      <c r="I39" s="314">
        <v>119750</v>
      </c>
      <c r="K39" s="4"/>
      <c r="L39" s="4"/>
      <c r="M39" s="4"/>
      <c r="N39" s="4"/>
      <c r="O39" s="4"/>
    </row>
    <row r="40" spans="1:15" ht="15.5" x14ac:dyDescent="0.35">
      <c r="A40" s="150"/>
      <c r="B40" s="114" t="s">
        <v>194</v>
      </c>
      <c r="C40" s="112">
        <v>41</v>
      </c>
      <c r="D40" s="112" t="s">
        <v>195</v>
      </c>
      <c r="E40" s="279">
        <v>20000</v>
      </c>
      <c r="F40" s="279">
        <v>20000</v>
      </c>
      <c r="G40" s="230">
        <v>17148.11</v>
      </c>
      <c r="H40" s="335">
        <f t="shared" si="1"/>
        <v>85.740549999999999</v>
      </c>
      <c r="I40" s="314">
        <v>20850</v>
      </c>
      <c r="K40" s="4"/>
      <c r="L40" s="4"/>
      <c r="M40" s="4"/>
      <c r="N40" s="4"/>
      <c r="O40" s="4"/>
    </row>
    <row r="41" spans="1:15" ht="15.5" x14ac:dyDescent="0.35">
      <c r="A41" s="150"/>
      <c r="B41" s="176"/>
      <c r="C41" s="176"/>
      <c r="D41" s="184" t="s">
        <v>85</v>
      </c>
      <c r="E41" s="185">
        <f>SUM(E34:E40)</f>
        <v>138662</v>
      </c>
      <c r="F41" s="185">
        <f>SUM(F34:F40)</f>
        <v>138662</v>
      </c>
      <c r="G41" s="349">
        <f>SUM(G34:G40)</f>
        <v>118136.66</v>
      </c>
      <c r="H41" s="450">
        <f t="shared" si="1"/>
        <v>85.197573956815859</v>
      </c>
      <c r="I41" s="310">
        <f>SUM(I34:I40)</f>
        <v>143434</v>
      </c>
      <c r="J41" s="28"/>
      <c r="K41" s="4">
        <f>SUM(G41)</f>
        <v>118136.66</v>
      </c>
      <c r="L41" s="4">
        <f>SUM(H41)</f>
        <v>85.197573956815859</v>
      </c>
      <c r="M41" s="4">
        <f>SUM(I41)</f>
        <v>143434</v>
      </c>
      <c r="N41" s="4" t="e">
        <f>SUM(#REF!)</f>
        <v>#REF!</v>
      </c>
      <c r="O41" s="4" t="e">
        <f>SUM(#REF!)</f>
        <v>#REF!</v>
      </c>
    </row>
    <row r="42" spans="1:15" ht="16" customHeight="1" x14ac:dyDescent="0.35">
      <c r="A42" s="14">
        <v>200</v>
      </c>
      <c r="B42" s="79"/>
      <c r="C42" s="48"/>
      <c r="D42" s="48" t="s">
        <v>319</v>
      </c>
      <c r="E42" s="285"/>
      <c r="F42" s="285"/>
      <c r="G42" s="265"/>
      <c r="H42" s="335"/>
      <c r="I42" s="316"/>
      <c r="K42" s="4"/>
      <c r="L42" s="4"/>
      <c r="M42" s="4"/>
      <c r="N42" s="4"/>
      <c r="O42" s="4"/>
    </row>
    <row r="43" spans="1:15" ht="16" customHeight="1" x14ac:dyDescent="0.35">
      <c r="A43" s="14">
        <v>211</v>
      </c>
      <c r="B43" s="79"/>
      <c r="C43" s="48"/>
      <c r="D43" s="48" t="s">
        <v>320</v>
      </c>
      <c r="E43" s="284"/>
      <c r="F43" s="284"/>
      <c r="G43" s="264"/>
      <c r="H43" s="335"/>
      <c r="I43" s="317"/>
      <c r="K43" s="4"/>
      <c r="L43" s="4"/>
      <c r="M43" s="4"/>
      <c r="N43" s="4"/>
      <c r="O43" s="4"/>
    </row>
    <row r="44" spans="1:15" ht="16" customHeight="1" x14ac:dyDescent="0.35">
      <c r="A44" s="14">
        <v>212</v>
      </c>
      <c r="B44" s="79"/>
      <c r="C44" s="48"/>
      <c r="D44" s="48" t="s">
        <v>321</v>
      </c>
      <c r="E44" s="284"/>
      <c r="F44" s="284"/>
      <c r="G44" s="265"/>
      <c r="H44" s="335"/>
      <c r="I44" s="317"/>
      <c r="K44" s="4"/>
      <c r="L44" s="4"/>
      <c r="M44" s="4"/>
      <c r="N44" s="4"/>
      <c r="O44" s="4"/>
    </row>
    <row r="45" spans="1:15" ht="16" customHeight="1" x14ac:dyDescent="0.35">
      <c r="A45" s="148"/>
      <c r="B45" s="111" t="s">
        <v>1104</v>
      </c>
      <c r="C45" s="112">
        <v>41</v>
      </c>
      <c r="D45" s="112" t="s">
        <v>441</v>
      </c>
      <c r="E45" s="279">
        <v>101</v>
      </c>
      <c r="F45" s="279">
        <v>101</v>
      </c>
      <c r="G45" s="230">
        <v>101.18</v>
      </c>
      <c r="H45" s="335">
        <f t="shared" si="1"/>
        <v>100.17821782178218</v>
      </c>
      <c r="I45" s="314">
        <v>101</v>
      </c>
      <c r="K45" s="4"/>
      <c r="L45" s="4"/>
      <c r="M45" s="4"/>
      <c r="N45" s="4"/>
      <c r="O45" s="4"/>
    </row>
    <row r="46" spans="1:15" ht="16" customHeight="1" x14ac:dyDescent="0.35">
      <c r="A46" s="150"/>
      <c r="B46" s="114" t="s">
        <v>520</v>
      </c>
      <c r="C46" s="112">
        <v>41</v>
      </c>
      <c r="D46" s="112" t="s">
        <v>521</v>
      </c>
      <c r="E46" s="279">
        <v>675</v>
      </c>
      <c r="F46" s="279">
        <v>675</v>
      </c>
      <c r="G46" s="230">
        <v>546.75</v>
      </c>
      <c r="H46" s="335">
        <f t="shared" si="1"/>
        <v>81</v>
      </c>
      <c r="I46" s="314">
        <v>675</v>
      </c>
      <c r="K46" s="4"/>
      <c r="L46" s="4"/>
      <c r="M46" s="4"/>
      <c r="N46" s="4"/>
      <c r="O46" s="4"/>
    </row>
    <row r="47" spans="1:15" ht="16" customHeight="1" x14ac:dyDescent="0.35">
      <c r="A47" s="150"/>
      <c r="B47" s="114" t="s">
        <v>522</v>
      </c>
      <c r="C47" s="112">
        <v>41</v>
      </c>
      <c r="D47" s="112" t="s">
        <v>683</v>
      </c>
      <c r="E47" s="279">
        <v>160</v>
      </c>
      <c r="F47" s="279">
        <v>160</v>
      </c>
      <c r="G47" s="230">
        <v>149.69999999999999</v>
      </c>
      <c r="H47" s="335">
        <f t="shared" si="1"/>
        <v>93.5625</v>
      </c>
      <c r="I47" s="314">
        <v>160</v>
      </c>
      <c r="K47" s="4"/>
      <c r="L47" s="4"/>
      <c r="M47" s="4"/>
      <c r="N47" s="4"/>
      <c r="O47" s="4"/>
    </row>
    <row r="48" spans="1:15" ht="16" customHeight="1" x14ac:dyDescent="0.35">
      <c r="A48" s="150"/>
      <c r="B48" s="114">
        <v>212002</v>
      </c>
      <c r="C48" s="112">
        <v>41</v>
      </c>
      <c r="D48" s="112" t="s">
        <v>674</v>
      </c>
      <c r="E48" s="279">
        <v>58</v>
      </c>
      <c r="F48" s="279">
        <v>58</v>
      </c>
      <c r="G48" s="230"/>
      <c r="H48" s="335">
        <f t="shared" si="1"/>
        <v>0</v>
      </c>
      <c r="I48" s="314">
        <v>58</v>
      </c>
      <c r="K48" s="4"/>
      <c r="L48" s="4"/>
      <c r="M48" s="4"/>
      <c r="N48" s="4"/>
      <c r="O48" s="4"/>
    </row>
    <row r="49" spans="1:15" ht="16" customHeight="1" x14ac:dyDescent="0.35">
      <c r="A49" s="150"/>
      <c r="B49" s="114" t="s">
        <v>618</v>
      </c>
      <c r="C49" s="112">
        <v>41</v>
      </c>
      <c r="D49" s="112" t="s">
        <v>619</v>
      </c>
      <c r="E49" s="279">
        <v>1065</v>
      </c>
      <c r="F49" s="279">
        <v>1065</v>
      </c>
      <c r="G49" s="230">
        <v>822.6</v>
      </c>
      <c r="H49" s="335">
        <f t="shared" si="1"/>
        <v>77.239436619718319</v>
      </c>
      <c r="I49" s="314">
        <v>1065</v>
      </c>
      <c r="K49" s="4"/>
      <c r="L49" s="4"/>
      <c r="M49" s="4"/>
      <c r="N49" s="4"/>
      <c r="O49" s="4"/>
    </row>
    <row r="50" spans="1:15" ht="16" customHeight="1" x14ac:dyDescent="0.35">
      <c r="A50" s="150"/>
      <c r="B50" s="114" t="s">
        <v>196</v>
      </c>
      <c r="C50" s="112">
        <v>41</v>
      </c>
      <c r="D50" s="112" t="s">
        <v>1168</v>
      </c>
      <c r="E50" s="279">
        <v>2500</v>
      </c>
      <c r="F50" s="279">
        <v>2500</v>
      </c>
      <c r="G50" s="230">
        <v>1500</v>
      </c>
      <c r="H50" s="335">
        <f t="shared" si="1"/>
        <v>60</v>
      </c>
      <c r="I50" s="314">
        <v>1500</v>
      </c>
      <c r="K50" s="4"/>
      <c r="L50" s="4"/>
      <c r="M50" s="4"/>
      <c r="N50" s="4"/>
      <c r="O50" s="4"/>
    </row>
    <row r="51" spans="1:15" ht="16" customHeight="1" x14ac:dyDescent="0.35">
      <c r="A51" s="150"/>
      <c r="B51" s="114" t="s">
        <v>197</v>
      </c>
      <c r="C51" s="112">
        <v>41</v>
      </c>
      <c r="D51" s="112" t="s">
        <v>198</v>
      </c>
      <c r="E51" s="279">
        <v>24300</v>
      </c>
      <c r="F51" s="279">
        <v>24300</v>
      </c>
      <c r="G51" s="230">
        <v>18150.990000000002</v>
      </c>
      <c r="H51" s="335">
        <f t="shared" si="1"/>
        <v>74.695432098765437</v>
      </c>
      <c r="I51" s="314">
        <v>24300</v>
      </c>
      <c r="K51" s="4"/>
      <c r="L51" s="4"/>
      <c r="M51" s="4"/>
      <c r="N51" s="4"/>
      <c r="O51" s="4"/>
    </row>
    <row r="52" spans="1:15" ht="16" customHeight="1" x14ac:dyDescent="0.35">
      <c r="A52" s="150"/>
      <c r="B52" s="114" t="s">
        <v>199</v>
      </c>
      <c r="C52" s="112">
        <v>41</v>
      </c>
      <c r="D52" s="112" t="s">
        <v>311</v>
      </c>
      <c r="E52" s="279">
        <v>33590</v>
      </c>
      <c r="F52" s="279">
        <v>33590</v>
      </c>
      <c r="G52" s="230">
        <v>25033.73</v>
      </c>
      <c r="H52" s="335">
        <f t="shared" si="1"/>
        <v>74.527329562369744</v>
      </c>
      <c r="I52" s="314">
        <v>33590</v>
      </c>
      <c r="K52" s="4"/>
      <c r="L52" s="4"/>
      <c r="M52" s="4"/>
      <c r="N52" s="4"/>
      <c r="O52" s="4"/>
    </row>
    <row r="53" spans="1:15" ht="16" customHeight="1" x14ac:dyDescent="0.35">
      <c r="A53" s="150"/>
      <c r="B53" s="114" t="s">
        <v>200</v>
      </c>
      <c r="C53" s="112">
        <v>41</v>
      </c>
      <c r="D53" s="112" t="s">
        <v>201</v>
      </c>
      <c r="E53" s="279">
        <v>200</v>
      </c>
      <c r="F53" s="279">
        <v>200</v>
      </c>
      <c r="G53" s="230">
        <v>72</v>
      </c>
      <c r="H53" s="335">
        <f t="shared" si="1"/>
        <v>36</v>
      </c>
      <c r="I53" s="314">
        <v>100</v>
      </c>
      <c r="K53" s="4"/>
      <c r="L53" s="4"/>
      <c r="M53" s="4"/>
      <c r="N53" s="4"/>
      <c r="O53" s="4"/>
    </row>
    <row r="54" spans="1:15" ht="16" customHeight="1" x14ac:dyDescent="0.35">
      <c r="A54" s="150"/>
      <c r="B54" s="114" t="s">
        <v>202</v>
      </c>
      <c r="C54" s="112">
        <v>41</v>
      </c>
      <c r="D54" s="112" t="s">
        <v>203</v>
      </c>
      <c r="E54" s="279">
        <v>500</v>
      </c>
      <c r="F54" s="279">
        <v>500</v>
      </c>
      <c r="G54" s="230">
        <v>20</v>
      </c>
      <c r="H54" s="335">
        <f t="shared" si="1"/>
        <v>4</v>
      </c>
      <c r="I54" s="314">
        <v>50</v>
      </c>
      <c r="K54" s="4"/>
      <c r="L54" s="4"/>
      <c r="M54" s="4"/>
      <c r="N54" s="4"/>
      <c r="O54" s="4"/>
    </row>
    <row r="55" spans="1:15" ht="15" customHeight="1" x14ac:dyDescent="0.35">
      <c r="A55" s="150"/>
      <c r="B55" s="114" t="s">
        <v>499</v>
      </c>
      <c r="C55" s="112">
        <v>41</v>
      </c>
      <c r="D55" s="112" t="s">
        <v>748</v>
      </c>
      <c r="E55" s="279">
        <v>1200</v>
      </c>
      <c r="F55" s="279">
        <v>1200</v>
      </c>
      <c r="G55" s="230">
        <v>1100</v>
      </c>
      <c r="H55" s="335">
        <f t="shared" si="1"/>
        <v>91.666666666666657</v>
      </c>
      <c r="I55" s="314">
        <v>1200</v>
      </c>
      <c r="K55" s="4"/>
      <c r="L55" s="4"/>
      <c r="M55" s="4"/>
      <c r="N55" s="4"/>
      <c r="O55" s="4"/>
    </row>
    <row r="56" spans="1:15" ht="16" customHeight="1" x14ac:dyDescent="0.35">
      <c r="A56" s="150"/>
      <c r="B56" s="114" t="s">
        <v>523</v>
      </c>
      <c r="C56" s="112">
        <v>41</v>
      </c>
      <c r="D56" s="112" t="s">
        <v>524</v>
      </c>
      <c r="E56" s="279">
        <v>0</v>
      </c>
      <c r="F56" s="279">
        <v>0</v>
      </c>
      <c r="G56" s="230"/>
      <c r="H56" s="335"/>
      <c r="I56" s="314">
        <v>0</v>
      </c>
      <c r="K56" s="4"/>
      <c r="L56" s="4"/>
      <c r="M56" s="4"/>
      <c r="N56" s="4"/>
      <c r="O56" s="4"/>
    </row>
    <row r="57" spans="1:15" ht="16" customHeight="1" x14ac:dyDescent="0.35">
      <c r="A57" s="150"/>
      <c r="B57" s="114" t="s">
        <v>525</v>
      </c>
      <c r="C57" s="112">
        <v>41</v>
      </c>
      <c r="D57" s="112" t="s">
        <v>526</v>
      </c>
      <c r="E57" s="279">
        <v>2</v>
      </c>
      <c r="F57" s="279">
        <v>2</v>
      </c>
      <c r="G57" s="230">
        <v>2</v>
      </c>
      <c r="H57" s="335">
        <f t="shared" si="1"/>
        <v>100</v>
      </c>
      <c r="I57" s="314">
        <v>2</v>
      </c>
      <c r="K57" s="4"/>
      <c r="L57" s="4"/>
      <c r="M57" s="4"/>
      <c r="N57" s="4"/>
      <c r="O57" s="4"/>
    </row>
    <row r="58" spans="1:15" ht="16" customHeight="1" x14ac:dyDescent="0.35">
      <c r="A58" s="150"/>
      <c r="B58" s="114" t="s">
        <v>635</v>
      </c>
      <c r="C58" s="112">
        <v>41</v>
      </c>
      <c r="D58" s="112" t="s">
        <v>636</v>
      </c>
      <c r="E58" s="279">
        <v>6000</v>
      </c>
      <c r="F58" s="279">
        <v>6000</v>
      </c>
      <c r="G58" s="230">
        <v>3868.55</v>
      </c>
      <c r="H58" s="335">
        <f t="shared" si="1"/>
        <v>64.475833333333327</v>
      </c>
      <c r="I58" s="314">
        <v>6000</v>
      </c>
      <c r="K58" s="4"/>
      <c r="L58" s="4"/>
      <c r="M58" s="4"/>
      <c r="N58" s="4"/>
      <c r="O58" s="4"/>
    </row>
    <row r="59" spans="1:15" ht="16" customHeight="1" x14ac:dyDescent="0.35">
      <c r="A59" s="150"/>
      <c r="B59" s="114" t="s">
        <v>1</v>
      </c>
      <c r="C59" s="112">
        <v>41</v>
      </c>
      <c r="D59" s="112" t="s">
        <v>283</v>
      </c>
      <c r="E59" s="279">
        <v>370</v>
      </c>
      <c r="F59" s="279">
        <v>370</v>
      </c>
      <c r="G59" s="230">
        <v>240</v>
      </c>
      <c r="H59" s="335">
        <f t="shared" si="1"/>
        <v>64.86486486486487</v>
      </c>
      <c r="I59" s="314">
        <v>250</v>
      </c>
      <c r="K59" s="4"/>
      <c r="L59" s="4"/>
      <c r="M59" s="4"/>
      <c r="N59" s="4"/>
      <c r="O59" s="4"/>
    </row>
    <row r="60" spans="1:15" ht="16" customHeight="1" x14ac:dyDescent="0.35">
      <c r="A60" s="150"/>
      <c r="B60" s="114" t="s">
        <v>495</v>
      </c>
      <c r="C60" s="112">
        <v>41</v>
      </c>
      <c r="D60" s="131" t="s">
        <v>496</v>
      </c>
      <c r="E60" s="279">
        <v>9982</v>
      </c>
      <c r="F60" s="279">
        <v>9982</v>
      </c>
      <c r="G60" s="230">
        <v>5924.89</v>
      </c>
      <c r="H60" s="335">
        <f t="shared" si="1"/>
        <v>59.355740332598685</v>
      </c>
      <c r="I60" s="314">
        <v>11156</v>
      </c>
      <c r="K60" s="4"/>
      <c r="L60" s="4"/>
      <c r="M60" s="4"/>
      <c r="N60" s="4"/>
      <c r="O60" s="4"/>
    </row>
    <row r="61" spans="1:15" ht="16" customHeight="1" x14ac:dyDescent="0.35">
      <c r="A61" s="150"/>
      <c r="B61" s="114" t="s">
        <v>587</v>
      </c>
      <c r="C61" s="112">
        <v>41</v>
      </c>
      <c r="D61" s="131" t="s">
        <v>779</v>
      </c>
      <c r="E61" s="279">
        <v>2</v>
      </c>
      <c r="F61" s="279">
        <v>2</v>
      </c>
      <c r="G61" s="230"/>
      <c r="H61" s="335">
        <f t="shared" si="1"/>
        <v>0</v>
      </c>
      <c r="I61" s="314">
        <v>0</v>
      </c>
      <c r="K61" s="4"/>
      <c r="L61" s="4"/>
      <c r="M61" s="4"/>
      <c r="N61" s="4"/>
      <c r="O61" s="4"/>
    </row>
    <row r="62" spans="1:15" ht="16" customHeight="1" x14ac:dyDescent="0.35">
      <c r="A62" s="150"/>
      <c r="B62" s="114" t="s">
        <v>589</v>
      </c>
      <c r="C62" s="112">
        <v>41</v>
      </c>
      <c r="D62" s="131" t="s">
        <v>768</v>
      </c>
      <c r="E62" s="279">
        <v>848</v>
      </c>
      <c r="F62" s="279">
        <v>848</v>
      </c>
      <c r="G62" s="230">
        <v>754.65</v>
      </c>
      <c r="H62" s="335">
        <f t="shared" si="1"/>
        <v>88.991745283018858</v>
      </c>
      <c r="I62" s="314">
        <v>848</v>
      </c>
      <c r="K62" s="4"/>
      <c r="L62" s="4"/>
      <c r="M62" s="4"/>
      <c r="N62" s="4"/>
      <c r="O62" s="4"/>
    </row>
    <row r="63" spans="1:15" ht="16" customHeight="1" x14ac:dyDescent="0.35">
      <c r="A63" s="150"/>
      <c r="B63" s="114" t="s">
        <v>590</v>
      </c>
      <c r="C63" s="112">
        <v>41</v>
      </c>
      <c r="D63" s="131" t="s">
        <v>1169</v>
      </c>
      <c r="E63" s="279">
        <v>3014</v>
      </c>
      <c r="F63" s="279">
        <v>3014</v>
      </c>
      <c r="G63" s="230">
        <v>2986.27</v>
      </c>
      <c r="H63" s="335">
        <f t="shared" si="1"/>
        <v>99.079960185799592</v>
      </c>
      <c r="I63" s="314">
        <v>2986</v>
      </c>
      <c r="K63" s="4"/>
      <c r="L63" s="4"/>
      <c r="M63" s="4"/>
      <c r="N63" s="4"/>
      <c r="O63" s="4"/>
    </row>
    <row r="64" spans="1:15" ht="16" customHeight="1" x14ac:dyDescent="0.35">
      <c r="A64" s="150"/>
      <c r="B64" s="114" t="s">
        <v>1084</v>
      </c>
      <c r="C64" s="112">
        <v>41</v>
      </c>
      <c r="D64" s="131" t="s">
        <v>1161</v>
      </c>
      <c r="E64" s="279"/>
      <c r="F64" s="279"/>
      <c r="G64" s="230">
        <v>902.8</v>
      </c>
      <c r="H64" s="335"/>
      <c r="I64" s="314">
        <v>2257</v>
      </c>
      <c r="K64" s="4"/>
      <c r="L64" s="4"/>
      <c r="M64" s="4"/>
      <c r="N64" s="4"/>
      <c r="O64" s="4"/>
    </row>
    <row r="65" spans="1:15" ht="16" customHeight="1" x14ac:dyDescent="0.35">
      <c r="A65" s="150"/>
      <c r="B65" s="114" t="s">
        <v>587</v>
      </c>
      <c r="C65" s="112">
        <v>41</v>
      </c>
      <c r="D65" s="131" t="s">
        <v>780</v>
      </c>
      <c r="E65" s="279">
        <v>647</v>
      </c>
      <c r="F65" s="279">
        <v>647</v>
      </c>
      <c r="G65" s="230"/>
      <c r="H65" s="335">
        <f t="shared" si="1"/>
        <v>0</v>
      </c>
      <c r="I65" s="314">
        <v>500</v>
      </c>
      <c r="K65" s="4"/>
      <c r="L65" s="4"/>
      <c r="M65" s="4"/>
      <c r="N65" s="4"/>
      <c r="O65" s="4"/>
    </row>
    <row r="66" spans="1:15" ht="16" customHeight="1" x14ac:dyDescent="0.35">
      <c r="A66" s="150"/>
      <c r="B66" s="114" t="s">
        <v>1163</v>
      </c>
      <c r="C66" s="112">
        <v>41</v>
      </c>
      <c r="D66" s="131" t="s">
        <v>1172</v>
      </c>
      <c r="E66" s="279"/>
      <c r="F66" s="279"/>
      <c r="G66" s="230"/>
      <c r="H66" s="335"/>
      <c r="I66" s="314">
        <v>1544</v>
      </c>
      <c r="K66" s="4"/>
      <c r="L66" s="4"/>
      <c r="M66" s="4"/>
      <c r="N66" s="4"/>
      <c r="O66" s="4"/>
    </row>
    <row r="67" spans="1:15" ht="16" customHeight="1" x14ac:dyDescent="0.35">
      <c r="A67" s="150"/>
      <c r="B67" s="114" t="s">
        <v>1164</v>
      </c>
      <c r="C67" s="112">
        <v>41</v>
      </c>
      <c r="D67" s="131" t="s">
        <v>1165</v>
      </c>
      <c r="E67" s="279"/>
      <c r="F67" s="279"/>
      <c r="G67" s="230"/>
      <c r="H67" s="335"/>
      <c r="I67" s="314">
        <v>1385</v>
      </c>
      <c r="K67" s="4"/>
      <c r="L67" s="4"/>
      <c r="M67" s="4"/>
      <c r="N67" s="4"/>
      <c r="O67" s="4"/>
    </row>
    <row r="68" spans="1:15" ht="16" customHeight="1" x14ac:dyDescent="0.35">
      <c r="A68" s="150"/>
      <c r="B68" s="114" t="s">
        <v>1166</v>
      </c>
      <c r="C68" s="112">
        <v>41</v>
      </c>
      <c r="D68" s="131" t="s">
        <v>1167</v>
      </c>
      <c r="E68" s="279"/>
      <c r="F68" s="279"/>
      <c r="G68" s="230"/>
      <c r="H68" s="335"/>
      <c r="I68" s="314">
        <v>910</v>
      </c>
      <c r="K68" s="4"/>
      <c r="L68" s="4"/>
      <c r="M68" s="4"/>
      <c r="N68" s="4"/>
      <c r="O68" s="4"/>
    </row>
    <row r="69" spans="1:15" ht="16" customHeight="1" x14ac:dyDescent="0.35">
      <c r="A69" s="150"/>
      <c r="B69" s="111"/>
      <c r="C69" s="112"/>
      <c r="D69" s="184" t="s">
        <v>85</v>
      </c>
      <c r="E69" s="190">
        <f>SUM(E46:E65)</f>
        <v>85113</v>
      </c>
      <c r="F69" s="190">
        <f>SUM(F45:F68)</f>
        <v>85214</v>
      </c>
      <c r="G69" s="349">
        <f>SUM(G45:G68)</f>
        <v>62176.11</v>
      </c>
      <c r="H69" s="450">
        <f t="shared" si="1"/>
        <v>72.964665430563059</v>
      </c>
      <c r="I69" s="311">
        <f>SUM(I45:I68)</f>
        <v>90637</v>
      </c>
      <c r="J69" s="28"/>
      <c r="K69" s="4">
        <f>SUM(G69)</f>
        <v>62176.11</v>
      </c>
      <c r="L69" s="4">
        <f>SUM(H69)</f>
        <v>72.964665430563059</v>
      </c>
      <c r="M69" s="4">
        <f>SUM(I69)</f>
        <v>90637</v>
      </c>
      <c r="N69" s="4" t="e">
        <f>SUM(#REF!)</f>
        <v>#REF!</v>
      </c>
      <c r="O69" s="4" t="e">
        <f>SUM(#REF!)</f>
        <v>#REF!</v>
      </c>
    </row>
    <row r="70" spans="1:15" ht="16" customHeight="1" x14ac:dyDescent="0.35">
      <c r="A70" s="14">
        <v>220</v>
      </c>
      <c r="B70" s="79"/>
      <c r="C70" s="48"/>
      <c r="D70" s="48" t="s">
        <v>322</v>
      </c>
      <c r="E70" s="285"/>
      <c r="F70" s="285"/>
      <c r="G70" s="265"/>
      <c r="H70" s="335"/>
      <c r="I70" s="316"/>
      <c r="K70" s="4"/>
      <c r="L70" s="4"/>
      <c r="M70" s="4"/>
      <c r="N70" s="4"/>
      <c r="O70" s="4"/>
    </row>
    <row r="71" spans="1:15" ht="16" customHeight="1" x14ac:dyDescent="0.35">
      <c r="A71" s="14">
        <v>221</v>
      </c>
      <c r="B71" s="79"/>
      <c r="C71" s="48"/>
      <c r="D71" s="48" t="s">
        <v>323</v>
      </c>
      <c r="E71" s="174"/>
      <c r="F71" s="174"/>
      <c r="G71" s="265"/>
      <c r="H71" s="335"/>
      <c r="I71" s="318"/>
      <c r="K71" s="4"/>
      <c r="L71" s="4"/>
      <c r="M71" s="4"/>
      <c r="N71" s="4"/>
      <c r="O71" s="4"/>
    </row>
    <row r="72" spans="1:15" ht="16" customHeight="1" x14ac:dyDescent="0.35">
      <c r="A72" s="150"/>
      <c r="B72" s="111">
        <v>221004</v>
      </c>
      <c r="C72" s="112">
        <v>41</v>
      </c>
      <c r="D72" s="112" t="s">
        <v>204</v>
      </c>
      <c r="E72" s="279">
        <v>500</v>
      </c>
      <c r="F72" s="279">
        <v>500</v>
      </c>
      <c r="G72" s="230">
        <v>840.2</v>
      </c>
      <c r="H72" s="335">
        <f t="shared" si="1"/>
        <v>168.04000000000002</v>
      </c>
      <c r="I72" s="314">
        <v>1000</v>
      </c>
      <c r="K72" s="4"/>
      <c r="L72" s="4"/>
      <c r="M72" s="4"/>
      <c r="N72" s="4"/>
      <c r="O72" s="4"/>
    </row>
    <row r="73" spans="1:15" ht="16" customHeight="1" x14ac:dyDescent="0.35">
      <c r="A73" s="150"/>
      <c r="B73" s="114" t="s">
        <v>205</v>
      </c>
      <c r="C73" s="112">
        <v>41</v>
      </c>
      <c r="D73" s="112" t="s">
        <v>678</v>
      </c>
      <c r="E73" s="279">
        <v>4000</v>
      </c>
      <c r="F73" s="279">
        <v>4000</v>
      </c>
      <c r="G73" s="230">
        <v>3427</v>
      </c>
      <c r="H73" s="335">
        <f t="shared" si="1"/>
        <v>85.674999999999997</v>
      </c>
      <c r="I73" s="314">
        <v>4000</v>
      </c>
      <c r="K73" s="4"/>
      <c r="L73" s="4"/>
      <c r="M73" s="4"/>
      <c r="N73" s="4"/>
      <c r="O73" s="4"/>
    </row>
    <row r="74" spans="1:15" ht="16" customHeight="1" x14ac:dyDescent="0.35">
      <c r="A74" s="150"/>
      <c r="B74" s="114" t="s">
        <v>206</v>
      </c>
      <c r="C74" s="112">
        <v>41</v>
      </c>
      <c r="D74" s="112" t="s">
        <v>679</v>
      </c>
      <c r="E74" s="279">
        <v>160</v>
      </c>
      <c r="F74" s="279">
        <v>160</v>
      </c>
      <c r="G74" s="230">
        <v>120</v>
      </c>
      <c r="H74" s="335">
        <f t="shared" si="1"/>
        <v>75</v>
      </c>
      <c r="I74" s="314">
        <v>160</v>
      </c>
      <c r="K74" s="4"/>
      <c r="L74" s="4"/>
      <c r="M74" s="4"/>
      <c r="N74" s="4"/>
      <c r="O74" s="4"/>
    </row>
    <row r="75" spans="1:15" ht="16" customHeight="1" x14ac:dyDescent="0.35">
      <c r="A75" s="150"/>
      <c r="B75" s="114" t="s">
        <v>207</v>
      </c>
      <c r="C75" s="112">
        <v>41</v>
      </c>
      <c r="D75" s="112" t="s">
        <v>208</v>
      </c>
      <c r="E75" s="279">
        <v>3418</v>
      </c>
      <c r="F75" s="279">
        <v>3418</v>
      </c>
      <c r="G75" s="230">
        <v>277</v>
      </c>
      <c r="H75" s="335">
        <f t="shared" si="1"/>
        <v>8.1041544763019306</v>
      </c>
      <c r="I75" s="314">
        <v>3418</v>
      </c>
      <c r="K75" s="4"/>
      <c r="L75" s="4"/>
      <c r="M75" s="4"/>
      <c r="N75" s="4"/>
      <c r="O75" s="4"/>
    </row>
    <row r="76" spans="1:15" ht="16" customHeight="1" x14ac:dyDescent="0.35">
      <c r="A76" s="150"/>
      <c r="B76" s="114" t="s">
        <v>209</v>
      </c>
      <c r="C76" s="112">
        <v>41</v>
      </c>
      <c r="D76" s="112" t="s">
        <v>680</v>
      </c>
      <c r="E76" s="279">
        <v>6000</v>
      </c>
      <c r="F76" s="279">
        <v>6000</v>
      </c>
      <c r="G76" s="230">
        <v>2525</v>
      </c>
      <c r="H76" s="335">
        <f t="shared" si="1"/>
        <v>42.083333333333336</v>
      </c>
      <c r="I76" s="314">
        <v>6000</v>
      </c>
      <c r="K76" s="4"/>
      <c r="L76" s="4"/>
      <c r="M76" s="4"/>
      <c r="N76" s="4"/>
      <c r="O76" s="4"/>
    </row>
    <row r="77" spans="1:15" ht="16" customHeight="1" x14ac:dyDescent="0.35">
      <c r="A77" s="150"/>
      <c r="B77" s="114" t="s">
        <v>418</v>
      </c>
      <c r="C77" s="112">
        <v>41</v>
      </c>
      <c r="D77" s="112" t="s">
        <v>419</v>
      </c>
      <c r="E77" s="279">
        <v>190</v>
      </c>
      <c r="F77" s="279">
        <v>190</v>
      </c>
      <c r="G77" s="230">
        <v>10</v>
      </c>
      <c r="H77" s="335">
        <f t="shared" si="1"/>
        <v>5.2631578947368416</v>
      </c>
      <c r="I77" s="314">
        <v>190</v>
      </c>
      <c r="J77" s="28"/>
      <c r="K77" s="4"/>
      <c r="L77" s="4"/>
      <c r="M77" s="4"/>
      <c r="N77" s="4"/>
      <c r="O77" s="4"/>
    </row>
    <row r="78" spans="1:15" ht="16" customHeight="1" x14ac:dyDescent="0.35">
      <c r="A78" s="150"/>
      <c r="B78" s="111"/>
      <c r="C78" s="112"/>
      <c r="D78" s="184" t="s">
        <v>85</v>
      </c>
      <c r="E78" s="190">
        <f t="shared" ref="E78" si="3">SUM(E72:E77)</f>
        <v>14268</v>
      </c>
      <c r="F78" s="190">
        <f>SUM(F72:F77)</f>
        <v>14268</v>
      </c>
      <c r="G78" s="349">
        <f>SUM(G72:G77)</f>
        <v>7199.2</v>
      </c>
      <c r="H78" s="450">
        <f t="shared" si="1"/>
        <v>50.456966638631904</v>
      </c>
      <c r="I78" s="311">
        <f>SUM(I72:I77)</f>
        <v>14768</v>
      </c>
      <c r="K78" s="4">
        <f>SUM(G78)</f>
        <v>7199.2</v>
      </c>
      <c r="L78" s="4">
        <f>SUM(H78)</f>
        <v>50.456966638631904</v>
      </c>
      <c r="M78" s="4">
        <f>SUM(I78)</f>
        <v>14768</v>
      </c>
      <c r="N78" s="4" t="e">
        <f>SUM(#REF!)</f>
        <v>#REF!</v>
      </c>
      <c r="O78" s="4" t="e">
        <f>SUM(#REF!)</f>
        <v>#REF!</v>
      </c>
    </row>
    <row r="79" spans="1:15" ht="16" customHeight="1" x14ac:dyDescent="0.35">
      <c r="A79" s="14">
        <v>223</v>
      </c>
      <c r="B79" s="79"/>
      <c r="C79" s="48"/>
      <c r="D79" s="48" t="s">
        <v>324</v>
      </c>
      <c r="E79" s="174"/>
      <c r="F79" s="174"/>
      <c r="G79" s="265"/>
      <c r="H79" s="335"/>
      <c r="I79" s="318"/>
      <c r="K79" s="4"/>
      <c r="L79" s="4"/>
      <c r="M79" s="4"/>
      <c r="N79" s="4"/>
      <c r="O79" s="4"/>
    </row>
    <row r="80" spans="1:15" ht="15.75" customHeight="1" x14ac:dyDescent="0.35">
      <c r="A80" s="150"/>
      <c r="B80" s="111">
        <v>222003</v>
      </c>
      <c r="C80" s="112">
        <v>41</v>
      </c>
      <c r="D80" s="112" t="s">
        <v>607</v>
      </c>
      <c r="E80" s="279">
        <v>300</v>
      </c>
      <c r="F80" s="279">
        <v>300</v>
      </c>
      <c r="G80" s="230">
        <v>70</v>
      </c>
      <c r="H80" s="335">
        <f t="shared" si="1"/>
        <v>23.333333333333332</v>
      </c>
      <c r="I80" s="314">
        <v>100</v>
      </c>
      <c r="K80" s="4"/>
      <c r="L80" s="4"/>
      <c r="M80" s="4"/>
      <c r="N80" s="4"/>
      <c r="O80" s="4"/>
    </row>
    <row r="81" spans="1:15" ht="15.75" customHeight="1" x14ac:dyDescent="0.35">
      <c r="A81" s="150"/>
      <c r="B81" s="111" t="s">
        <v>487</v>
      </c>
      <c r="C81" s="112">
        <v>41</v>
      </c>
      <c r="D81" s="112" t="s">
        <v>488</v>
      </c>
      <c r="E81" s="279">
        <v>300</v>
      </c>
      <c r="F81" s="279">
        <v>300</v>
      </c>
      <c r="G81" s="230"/>
      <c r="H81" s="335">
        <f t="shared" si="1"/>
        <v>0</v>
      </c>
      <c r="I81" s="314">
        <v>300</v>
      </c>
      <c r="K81" s="4"/>
      <c r="L81" s="4"/>
      <c r="M81" s="4"/>
      <c r="N81" s="4"/>
      <c r="O81" s="4"/>
    </row>
    <row r="82" spans="1:15" ht="15.75" customHeight="1" x14ac:dyDescent="0.35">
      <c r="A82" s="150"/>
      <c r="B82" s="114" t="s">
        <v>216</v>
      </c>
      <c r="C82" s="112">
        <v>41</v>
      </c>
      <c r="D82" s="112" t="s">
        <v>1134</v>
      </c>
      <c r="E82" s="279">
        <v>1093</v>
      </c>
      <c r="F82" s="279">
        <v>1093</v>
      </c>
      <c r="G82" s="230"/>
      <c r="H82" s="335">
        <f t="shared" si="1"/>
        <v>0</v>
      </c>
      <c r="I82" s="314">
        <v>1093</v>
      </c>
      <c r="K82" s="4"/>
      <c r="L82" s="4"/>
      <c r="M82" s="4"/>
      <c r="N82" s="4"/>
      <c r="O82" s="4"/>
    </row>
    <row r="83" spans="1:15" ht="15.75" customHeight="1" x14ac:dyDescent="0.35">
      <c r="A83" s="150"/>
      <c r="B83" s="114" t="s">
        <v>217</v>
      </c>
      <c r="C83" s="112">
        <v>41</v>
      </c>
      <c r="D83" s="112" t="s">
        <v>564</v>
      </c>
      <c r="E83" s="279">
        <v>2200</v>
      </c>
      <c r="F83" s="279">
        <v>2200</v>
      </c>
      <c r="G83" s="230"/>
      <c r="H83" s="335">
        <f t="shared" si="1"/>
        <v>0</v>
      </c>
      <c r="I83" s="314">
        <v>2200</v>
      </c>
      <c r="K83" s="4"/>
      <c r="L83" s="4"/>
      <c r="M83" s="4"/>
      <c r="N83" s="4"/>
      <c r="O83" s="4"/>
    </row>
    <row r="84" spans="1:15" ht="15.75" customHeight="1" x14ac:dyDescent="0.35">
      <c r="A84" s="150"/>
      <c r="B84" s="114" t="s">
        <v>218</v>
      </c>
      <c r="C84" s="112">
        <v>41</v>
      </c>
      <c r="D84" s="112" t="s">
        <v>306</v>
      </c>
      <c r="E84" s="279">
        <v>23592</v>
      </c>
      <c r="F84" s="279">
        <v>23592</v>
      </c>
      <c r="G84" s="230">
        <v>17676.64</v>
      </c>
      <c r="H84" s="335">
        <f t="shared" si="1"/>
        <v>74.92641573414717</v>
      </c>
      <c r="I84" s="314">
        <v>23592</v>
      </c>
      <c r="K84" s="4"/>
      <c r="L84" s="4"/>
      <c r="M84" s="4"/>
      <c r="N84" s="4"/>
      <c r="O84" s="4"/>
    </row>
    <row r="85" spans="1:15" ht="15.75" customHeight="1" x14ac:dyDescent="0.35">
      <c r="A85" s="150"/>
      <c r="B85" s="114" t="s">
        <v>219</v>
      </c>
      <c r="C85" s="112">
        <v>41</v>
      </c>
      <c r="D85" s="112" t="s">
        <v>437</v>
      </c>
      <c r="E85" s="279">
        <v>22416</v>
      </c>
      <c r="F85" s="279">
        <v>22416</v>
      </c>
      <c r="G85" s="230">
        <v>17566.61</v>
      </c>
      <c r="H85" s="335">
        <f t="shared" si="1"/>
        <v>78.366390078515352</v>
      </c>
      <c r="I85" s="314">
        <v>22416</v>
      </c>
      <c r="K85" s="4"/>
      <c r="L85" s="4"/>
      <c r="M85" s="4"/>
      <c r="N85" s="4"/>
      <c r="O85" s="4"/>
    </row>
    <row r="86" spans="1:15" ht="15.75" customHeight="1" x14ac:dyDescent="0.35">
      <c r="A86" s="150"/>
      <c r="B86" s="114" t="s">
        <v>220</v>
      </c>
      <c r="C86" s="112">
        <v>41</v>
      </c>
      <c r="D86" s="112" t="s">
        <v>221</v>
      </c>
      <c r="E86" s="279">
        <v>600</v>
      </c>
      <c r="F86" s="279">
        <v>600</v>
      </c>
      <c r="G86" s="230">
        <v>534</v>
      </c>
      <c r="H86" s="335">
        <f t="shared" si="1"/>
        <v>89</v>
      </c>
      <c r="I86" s="314">
        <v>600</v>
      </c>
      <c r="K86" s="4"/>
      <c r="L86" s="4"/>
      <c r="M86" s="4"/>
      <c r="N86" s="4"/>
      <c r="O86" s="4"/>
    </row>
    <row r="87" spans="1:15" ht="15.75" customHeight="1" x14ac:dyDescent="0.35">
      <c r="A87" s="150"/>
      <c r="B87" s="114" t="s">
        <v>222</v>
      </c>
      <c r="C87" s="112">
        <v>41</v>
      </c>
      <c r="D87" s="112" t="s">
        <v>223</v>
      </c>
      <c r="E87" s="279">
        <v>130</v>
      </c>
      <c r="F87" s="279">
        <v>130</v>
      </c>
      <c r="G87" s="230"/>
      <c r="H87" s="335">
        <f t="shared" si="1"/>
        <v>0</v>
      </c>
      <c r="I87" s="314">
        <v>130</v>
      </c>
      <c r="K87" s="4"/>
      <c r="L87" s="4"/>
      <c r="M87" s="4"/>
      <c r="N87" s="4"/>
      <c r="O87" s="4"/>
    </row>
    <row r="88" spans="1:15" ht="15.75" customHeight="1" x14ac:dyDescent="0.35">
      <c r="A88" s="150"/>
      <c r="B88" s="114" t="s">
        <v>438</v>
      </c>
      <c r="C88" s="112">
        <v>41</v>
      </c>
      <c r="D88" s="112" t="s">
        <v>606</v>
      </c>
      <c r="E88" s="279">
        <v>800</v>
      </c>
      <c r="F88" s="279">
        <v>800</v>
      </c>
      <c r="G88" s="230">
        <v>726.45</v>
      </c>
      <c r="H88" s="335">
        <f t="shared" si="1"/>
        <v>90.806250000000006</v>
      </c>
      <c r="I88" s="314">
        <v>800</v>
      </c>
      <c r="K88" s="4"/>
      <c r="L88" s="4"/>
      <c r="M88" s="4"/>
      <c r="N88" s="4"/>
      <c r="O88" s="4"/>
    </row>
    <row r="89" spans="1:15" ht="15.75" customHeight="1" x14ac:dyDescent="0.35">
      <c r="A89" s="150"/>
      <c r="B89" s="114" t="s">
        <v>439</v>
      </c>
      <c r="C89" s="112">
        <v>41</v>
      </c>
      <c r="D89" s="112" t="s">
        <v>420</v>
      </c>
      <c r="E89" s="279">
        <v>4000</v>
      </c>
      <c r="F89" s="279">
        <v>4000</v>
      </c>
      <c r="G89" s="230">
        <v>1162.8</v>
      </c>
      <c r="H89" s="335">
        <f t="shared" si="1"/>
        <v>29.07</v>
      </c>
      <c r="I89" s="314">
        <v>2000</v>
      </c>
      <c r="K89" s="4"/>
      <c r="L89" s="4"/>
      <c r="M89" s="4"/>
      <c r="N89" s="4"/>
      <c r="O89" s="4"/>
    </row>
    <row r="90" spans="1:15" ht="15.75" customHeight="1" x14ac:dyDescent="0.35">
      <c r="A90" s="150"/>
      <c r="B90" s="114" t="s">
        <v>284</v>
      </c>
      <c r="C90" s="112">
        <v>41</v>
      </c>
      <c r="D90" s="112" t="s">
        <v>285</v>
      </c>
      <c r="E90" s="279">
        <v>208</v>
      </c>
      <c r="F90" s="279">
        <v>208</v>
      </c>
      <c r="G90" s="230"/>
      <c r="H90" s="335">
        <f t="shared" si="1"/>
        <v>0</v>
      </c>
      <c r="I90" s="314">
        <v>208</v>
      </c>
      <c r="K90" s="4"/>
      <c r="L90" s="4"/>
      <c r="M90" s="4"/>
      <c r="N90" s="4"/>
      <c r="O90" s="4"/>
    </row>
    <row r="91" spans="1:15" ht="15.75" customHeight="1" x14ac:dyDescent="0.35">
      <c r="A91" s="150"/>
      <c r="B91" s="114" t="s">
        <v>527</v>
      </c>
      <c r="C91" s="112">
        <v>41</v>
      </c>
      <c r="D91" s="112" t="s">
        <v>567</v>
      </c>
      <c r="E91" s="279">
        <v>132</v>
      </c>
      <c r="F91" s="279">
        <v>132</v>
      </c>
      <c r="G91" s="230"/>
      <c r="H91" s="335">
        <f t="shared" si="1"/>
        <v>0</v>
      </c>
      <c r="I91" s="314">
        <v>132</v>
      </c>
      <c r="K91" s="4"/>
      <c r="L91" s="4"/>
      <c r="M91" s="4"/>
      <c r="N91" s="4"/>
      <c r="O91" s="4"/>
    </row>
    <row r="92" spans="1:15" ht="15.75" customHeight="1" x14ac:dyDescent="0.35">
      <c r="A92" s="150"/>
      <c r="B92" s="114" t="s">
        <v>591</v>
      </c>
      <c r="C92" s="112">
        <v>41</v>
      </c>
      <c r="D92" s="112" t="s">
        <v>592</v>
      </c>
      <c r="E92" s="279">
        <v>1109</v>
      </c>
      <c r="F92" s="279">
        <v>1109</v>
      </c>
      <c r="G92" s="230">
        <v>365.58</v>
      </c>
      <c r="H92" s="335">
        <f t="shared" si="1"/>
        <v>32.964833183047787</v>
      </c>
      <c r="I92" s="314">
        <v>366</v>
      </c>
      <c r="K92" s="4"/>
      <c r="L92" s="4"/>
      <c r="M92" s="4"/>
      <c r="N92" s="4"/>
      <c r="O92" s="4"/>
    </row>
    <row r="93" spans="1:15" ht="15.75" customHeight="1" x14ac:dyDescent="0.35">
      <c r="A93" s="150"/>
      <c r="B93" s="114" t="s">
        <v>624</v>
      </c>
      <c r="C93" s="112">
        <v>41</v>
      </c>
      <c r="D93" s="112" t="s">
        <v>625</v>
      </c>
      <c r="E93" s="279">
        <v>419</v>
      </c>
      <c r="F93" s="279">
        <v>419</v>
      </c>
      <c r="G93" s="230">
        <v>2061</v>
      </c>
      <c r="H93" s="335">
        <f t="shared" ref="H93:H156" si="4">(G93/F93)*100</f>
        <v>491.88544152744635</v>
      </c>
      <c r="I93" s="314">
        <v>2061</v>
      </c>
      <c r="K93" s="4"/>
      <c r="L93" s="4"/>
      <c r="M93" s="4"/>
      <c r="N93" s="4"/>
      <c r="O93" s="4"/>
    </row>
    <row r="94" spans="1:15" ht="15.75" customHeight="1" x14ac:dyDescent="0.35">
      <c r="A94" s="150"/>
      <c r="B94" s="114" t="s">
        <v>620</v>
      </c>
      <c r="C94" s="112">
        <v>41</v>
      </c>
      <c r="D94" s="112" t="s">
        <v>666</v>
      </c>
      <c r="E94" s="279">
        <v>0</v>
      </c>
      <c r="F94" s="279">
        <v>0</v>
      </c>
      <c r="G94" s="230"/>
      <c r="H94" s="335"/>
      <c r="I94" s="314">
        <v>50</v>
      </c>
      <c r="K94" s="4"/>
      <c r="L94" s="4"/>
      <c r="M94" s="4"/>
      <c r="N94" s="4"/>
      <c r="O94" s="4"/>
    </row>
    <row r="95" spans="1:15" ht="15.75" customHeight="1" x14ac:dyDescent="0.35">
      <c r="A95" s="150"/>
      <c r="B95" s="114" t="s">
        <v>620</v>
      </c>
      <c r="C95" s="112">
        <v>41</v>
      </c>
      <c r="D95" s="112" t="s">
        <v>1085</v>
      </c>
      <c r="E95" s="279"/>
      <c r="F95" s="279"/>
      <c r="G95" s="230">
        <v>322.5</v>
      </c>
      <c r="H95" s="335"/>
      <c r="I95" s="314">
        <v>323</v>
      </c>
      <c r="K95" s="4"/>
      <c r="L95" s="4"/>
      <c r="M95" s="4"/>
      <c r="N95" s="4"/>
      <c r="O95" s="4"/>
    </row>
    <row r="96" spans="1:15" ht="15.75" customHeight="1" x14ac:dyDescent="0.35">
      <c r="A96" s="150"/>
      <c r="B96" s="114" t="s">
        <v>746</v>
      </c>
      <c r="C96" s="112">
        <v>41</v>
      </c>
      <c r="D96" s="112" t="s">
        <v>771</v>
      </c>
      <c r="E96" s="279">
        <v>100</v>
      </c>
      <c r="F96" s="279">
        <v>100</v>
      </c>
      <c r="G96" s="230"/>
      <c r="H96" s="335">
        <f t="shared" si="4"/>
        <v>0</v>
      </c>
      <c r="I96" s="314">
        <v>0</v>
      </c>
      <c r="K96" s="4"/>
      <c r="L96" s="4"/>
      <c r="M96" s="4"/>
      <c r="N96" s="4"/>
      <c r="O96" s="4"/>
    </row>
    <row r="97" spans="1:15" ht="15.75" customHeight="1" x14ac:dyDescent="0.35">
      <c r="A97" s="150"/>
      <c r="B97" s="114" t="s">
        <v>1086</v>
      </c>
      <c r="C97" s="112">
        <v>41</v>
      </c>
      <c r="D97" s="112" t="s">
        <v>1087</v>
      </c>
      <c r="E97" s="279"/>
      <c r="F97" s="279"/>
      <c r="G97" s="230">
        <v>759.33</v>
      </c>
      <c r="H97" s="335"/>
      <c r="I97" s="314">
        <v>759</v>
      </c>
      <c r="K97" s="4"/>
      <c r="L97" s="4"/>
      <c r="M97" s="4"/>
      <c r="N97" s="4"/>
      <c r="O97" s="4"/>
    </row>
    <row r="98" spans="1:15" ht="15.75" customHeight="1" x14ac:dyDescent="0.35">
      <c r="A98" s="150"/>
      <c r="B98" s="114" t="s">
        <v>1088</v>
      </c>
      <c r="C98" s="112">
        <v>41</v>
      </c>
      <c r="D98" s="112" t="s">
        <v>1100</v>
      </c>
      <c r="E98" s="279"/>
      <c r="F98" s="279"/>
      <c r="G98" s="230">
        <v>1000.81</v>
      </c>
      <c r="H98" s="335"/>
      <c r="I98" s="314">
        <v>1000</v>
      </c>
      <c r="K98" s="4"/>
      <c r="L98" s="4"/>
      <c r="M98" s="4"/>
      <c r="N98" s="4"/>
      <c r="O98" s="4"/>
    </row>
    <row r="99" spans="1:15" ht="15.75" customHeight="1" x14ac:dyDescent="0.35">
      <c r="A99" s="150"/>
      <c r="B99" s="114" t="s">
        <v>1089</v>
      </c>
      <c r="C99" s="112">
        <v>41</v>
      </c>
      <c r="D99" s="112" t="s">
        <v>1090</v>
      </c>
      <c r="E99" s="279"/>
      <c r="F99" s="279"/>
      <c r="G99" s="230">
        <v>235</v>
      </c>
      <c r="H99" s="335"/>
      <c r="I99" s="314">
        <v>235</v>
      </c>
      <c r="K99" s="4"/>
      <c r="L99" s="4"/>
      <c r="M99" s="4"/>
      <c r="N99" s="4"/>
      <c r="O99" s="4"/>
    </row>
    <row r="100" spans="1:15" ht="15.75" customHeight="1" x14ac:dyDescent="0.35">
      <c r="A100" s="150"/>
      <c r="B100" s="114" t="s">
        <v>781</v>
      </c>
      <c r="C100" s="112">
        <v>41</v>
      </c>
      <c r="D100" s="112" t="s">
        <v>782</v>
      </c>
      <c r="E100" s="279">
        <v>3524</v>
      </c>
      <c r="F100" s="279">
        <v>3524</v>
      </c>
      <c r="G100" s="230">
        <v>3712.21</v>
      </c>
      <c r="H100" s="335">
        <f t="shared" si="4"/>
        <v>105.34080590238366</v>
      </c>
      <c r="I100" s="314">
        <v>3712</v>
      </c>
      <c r="K100" s="4"/>
      <c r="L100" s="4"/>
      <c r="M100" s="4"/>
      <c r="N100" s="4"/>
      <c r="O100" s="4"/>
    </row>
    <row r="101" spans="1:15" ht="15.75" customHeight="1" x14ac:dyDescent="0.35">
      <c r="A101" s="150"/>
      <c r="B101" s="114" t="s">
        <v>1091</v>
      </c>
      <c r="C101" s="112">
        <v>41</v>
      </c>
      <c r="D101" s="112" t="s">
        <v>1092</v>
      </c>
      <c r="E101" s="279"/>
      <c r="F101" s="279"/>
      <c r="G101" s="230">
        <v>65.28</v>
      </c>
      <c r="H101" s="335"/>
      <c r="I101" s="314">
        <v>65</v>
      </c>
      <c r="K101" s="4"/>
      <c r="L101" s="4"/>
      <c r="M101" s="4"/>
      <c r="N101" s="4"/>
      <c r="O101" s="4"/>
    </row>
    <row r="102" spans="1:15" ht="15.75" customHeight="1" x14ac:dyDescent="0.35">
      <c r="A102" s="150"/>
      <c r="B102" s="114" t="s">
        <v>1093</v>
      </c>
      <c r="C102" s="112">
        <v>41</v>
      </c>
      <c r="D102" s="131" t="s">
        <v>1094</v>
      </c>
      <c r="E102" s="279"/>
      <c r="F102" s="279"/>
      <c r="G102" s="230">
        <v>3450.64</v>
      </c>
      <c r="H102" s="335"/>
      <c r="I102" s="314">
        <v>3451</v>
      </c>
      <c r="K102" s="4"/>
      <c r="L102" s="4"/>
      <c r="M102" s="4"/>
      <c r="N102" s="4"/>
      <c r="O102" s="4"/>
    </row>
    <row r="103" spans="1:15" ht="15.75" customHeight="1" x14ac:dyDescent="0.35">
      <c r="A103" s="150"/>
      <c r="B103" s="114" t="s">
        <v>1095</v>
      </c>
      <c r="C103" s="112">
        <v>41</v>
      </c>
      <c r="D103" s="131" t="s">
        <v>1096</v>
      </c>
      <c r="E103" s="279"/>
      <c r="F103" s="279"/>
      <c r="G103" s="230">
        <v>60.75</v>
      </c>
      <c r="H103" s="335"/>
      <c r="I103" s="314">
        <v>61</v>
      </c>
      <c r="K103" s="4"/>
      <c r="L103" s="4"/>
      <c r="M103" s="4"/>
      <c r="N103" s="4"/>
      <c r="O103" s="4"/>
    </row>
    <row r="104" spans="1:15" ht="15.75" customHeight="1" x14ac:dyDescent="0.35">
      <c r="A104" s="150"/>
      <c r="B104" s="114" t="s">
        <v>1097</v>
      </c>
      <c r="C104" s="112">
        <v>41</v>
      </c>
      <c r="D104" s="131" t="s">
        <v>1098</v>
      </c>
      <c r="E104" s="279"/>
      <c r="F104" s="279"/>
      <c r="G104" s="230">
        <v>858.34</v>
      </c>
      <c r="H104" s="335"/>
      <c r="I104" s="314">
        <v>858</v>
      </c>
      <c r="K104" s="4"/>
      <c r="L104" s="4"/>
      <c r="M104" s="4"/>
      <c r="N104" s="4"/>
      <c r="O104" s="4"/>
    </row>
    <row r="105" spans="1:15" ht="15.75" customHeight="1" x14ac:dyDescent="0.35">
      <c r="A105" s="150"/>
      <c r="B105" s="114" t="s">
        <v>1099</v>
      </c>
      <c r="C105" s="112">
        <v>41</v>
      </c>
      <c r="D105" s="131" t="s">
        <v>1162</v>
      </c>
      <c r="E105" s="279"/>
      <c r="F105" s="279"/>
      <c r="G105" s="230">
        <v>30</v>
      </c>
      <c r="H105" s="335"/>
      <c r="I105" s="314">
        <v>75</v>
      </c>
      <c r="K105" s="4"/>
      <c r="L105" s="4"/>
      <c r="M105" s="4"/>
      <c r="N105" s="4"/>
      <c r="O105" s="4"/>
    </row>
    <row r="106" spans="1:15" ht="15.75" customHeight="1" x14ac:dyDescent="0.35">
      <c r="A106" s="150"/>
      <c r="B106" s="153">
        <v>223001</v>
      </c>
      <c r="C106" s="69">
        <v>41</v>
      </c>
      <c r="D106" s="69" t="s">
        <v>670</v>
      </c>
      <c r="E106" s="283">
        <v>10000</v>
      </c>
      <c r="F106" s="283">
        <v>10000</v>
      </c>
      <c r="G106" s="230">
        <v>5306.21</v>
      </c>
      <c r="H106" s="335">
        <f t="shared" si="4"/>
        <v>53.062100000000001</v>
      </c>
      <c r="I106" s="313">
        <v>10000</v>
      </c>
      <c r="K106" s="4"/>
      <c r="L106" s="4"/>
      <c r="M106" s="4"/>
      <c r="N106" s="4"/>
      <c r="O106" s="4"/>
    </row>
    <row r="107" spans="1:15" ht="15.75" customHeight="1" x14ac:dyDescent="0.3">
      <c r="A107" s="154">
        <v>220</v>
      </c>
      <c r="B107" s="155">
        <v>223003</v>
      </c>
      <c r="C107" s="155">
        <v>41</v>
      </c>
      <c r="D107" s="156" t="s">
        <v>766</v>
      </c>
      <c r="E107" s="283">
        <v>30000</v>
      </c>
      <c r="F107" s="283">
        <v>30000</v>
      </c>
      <c r="G107" s="230">
        <v>20000</v>
      </c>
      <c r="H107" s="335">
        <f t="shared" si="4"/>
        <v>66.666666666666657</v>
      </c>
      <c r="I107" s="313">
        <v>30000</v>
      </c>
      <c r="K107" s="4"/>
      <c r="L107" s="4"/>
      <c r="M107" s="4"/>
      <c r="N107" s="4"/>
      <c r="O107" s="4"/>
    </row>
    <row r="108" spans="1:15" ht="15.75" customHeight="1" x14ac:dyDescent="0.35">
      <c r="A108" s="150"/>
      <c r="B108" s="153">
        <v>223001</v>
      </c>
      <c r="C108" s="69">
        <v>41</v>
      </c>
      <c r="D108" s="69" t="s">
        <v>392</v>
      </c>
      <c r="E108" s="279">
        <v>14000</v>
      </c>
      <c r="F108" s="279">
        <v>14000</v>
      </c>
      <c r="G108" s="230">
        <v>6600.42</v>
      </c>
      <c r="H108" s="335">
        <f t="shared" si="4"/>
        <v>47.145857142857146</v>
      </c>
      <c r="I108" s="314">
        <v>14000</v>
      </c>
      <c r="K108" s="4"/>
      <c r="L108" s="4"/>
      <c r="M108" s="4"/>
      <c r="N108" s="4"/>
      <c r="O108" s="4"/>
    </row>
    <row r="109" spans="1:15" ht="15.75" customHeight="1" x14ac:dyDescent="0.3">
      <c r="A109" s="157">
        <v>220</v>
      </c>
      <c r="B109" s="69">
        <v>223003</v>
      </c>
      <c r="C109" s="69">
        <v>41</v>
      </c>
      <c r="D109" s="69" t="s">
        <v>763</v>
      </c>
      <c r="E109" s="283">
        <v>24000</v>
      </c>
      <c r="F109" s="283">
        <v>24000</v>
      </c>
      <c r="G109" s="230">
        <v>20000</v>
      </c>
      <c r="H109" s="335">
        <f t="shared" si="4"/>
        <v>83.333333333333343</v>
      </c>
      <c r="I109" s="313">
        <v>24000</v>
      </c>
      <c r="J109" s="28"/>
      <c r="K109" s="4"/>
      <c r="L109" s="4"/>
      <c r="M109" s="4"/>
      <c r="N109" s="4"/>
      <c r="O109" s="4"/>
    </row>
    <row r="110" spans="1:15" ht="15.65" customHeight="1" x14ac:dyDescent="0.35">
      <c r="A110" s="150"/>
      <c r="B110" s="111"/>
      <c r="C110" s="112"/>
      <c r="D110" s="184" t="s">
        <v>85</v>
      </c>
      <c r="E110" s="185">
        <f>SUM(E80:E109)</f>
        <v>138923</v>
      </c>
      <c r="F110" s="185">
        <f>SUM(F80:F109)</f>
        <v>138923</v>
      </c>
      <c r="G110" s="349">
        <f>SUM(G80:G109)</f>
        <v>102564.56999999999</v>
      </c>
      <c r="H110" s="450">
        <f t="shared" si="4"/>
        <v>73.828358155237069</v>
      </c>
      <c r="I110" s="310">
        <f>SUM(I80:I109)</f>
        <v>144587</v>
      </c>
      <c r="K110" s="4">
        <f>SUM(G110)</f>
        <v>102564.56999999999</v>
      </c>
      <c r="L110" s="4">
        <f>SUM(H110)</f>
        <v>73.828358155237069</v>
      </c>
      <c r="M110" s="4">
        <f>SUM(I110)</f>
        <v>144587</v>
      </c>
      <c r="N110" s="4" t="e">
        <f>SUM(#REF!)</f>
        <v>#REF!</v>
      </c>
      <c r="O110" s="4" t="e">
        <f>SUM(#REF!)</f>
        <v>#REF!</v>
      </c>
    </row>
    <row r="111" spans="1:15" ht="15.65" customHeight="1" x14ac:dyDescent="0.35">
      <c r="A111" s="14">
        <v>229</v>
      </c>
      <c r="B111" s="79"/>
      <c r="C111" s="48"/>
      <c r="D111" s="48" t="s">
        <v>325</v>
      </c>
      <c r="E111" s="282"/>
      <c r="F111" s="282"/>
      <c r="G111" s="265"/>
      <c r="H111" s="335"/>
      <c r="I111" s="317"/>
      <c r="K111" s="4"/>
      <c r="L111" s="4"/>
      <c r="M111" s="4"/>
      <c r="N111" s="4"/>
      <c r="O111" s="4"/>
    </row>
    <row r="112" spans="1:15" ht="15.65" customHeight="1" x14ac:dyDescent="0.35">
      <c r="A112" s="150"/>
      <c r="B112" s="111">
        <v>229005</v>
      </c>
      <c r="C112" s="112">
        <v>41</v>
      </c>
      <c r="D112" s="112" t="s">
        <v>224</v>
      </c>
      <c r="E112" s="279">
        <v>400</v>
      </c>
      <c r="F112" s="279">
        <v>400</v>
      </c>
      <c r="G112" s="230">
        <v>348.8</v>
      </c>
      <c r="H112" s="335">
        <f t="shared" si="4"/>
        <v>87.2</v>
      </c>
      <c r="I112" s="314">
        <v>400</v>
      </c>
      <c r="J112" s="28"/>
      <c r="K112" s="4"/>
      <c r="L112" s="4"/>
      <c r="M112" s="4"/>
      <c r="N112" s="4"/>
      <c r="O112" s="4"/>
    </row>
    <row r="113" spans="1:15" ht="15.65" customHeight="1" x14ac:dyDescent="0.35">
      <c r="A113" s="150"/>
      <c r="B113" s="111"/>
      <c r="C113" s="112"/>
      <c r="D113" s="184" t="s">
        <v>85</v>
      </c>
      <c r="E113" s="185">
        <f t="shared" ref="E113" si="5">SUM(E112)</f>
        <v>400</v>
      </c>
      <c r="F113" s="185">
        <f>SUM(F112)</f>
        <v>400</v>
      </c>
      <c r="G113" s="349">
        <f>SUM(G112)</f>
        <v>348.8</v>
      </c>
      <c r="H113" s="450">
        <f t="shared" si="4"/>
        <v>87.2</v>
      </c>
      <c r="I113" s="310">
        <f>SUM(I112)</f>
        <v>400</v>
      </c>
      <c r="K113" s="4">
        <f>SUM(G113)</f>
        <v>348.8</v>
      </c>
      <c r="L113" s="4">
        <f>SUM(H113)</f>
        <v>87.2</v>
      </c>
      <c r="M113" s="4">
        <f>SUM(I113)</f>
        <v>400</v>
      </c>
      <c r="N113" s="4" t="e">
        <f>SUM(#REF!)</f>
        <v>#REF!</v>
      </c>
      <c r="O113" s="4" t="e">
        <f>SUM(#REF!)</f>
        <v>#REF!</v>
      </c>
    </row>
    <row r="114" spans="1:15" ht="15.65" customHeight="1" x14ac:dyDescent="0.35">
      <c r="A114" s="14">
        <v>240</v>
      </c>
      <c r="B114" s="79"/>
      <c r="C114" s="48"/>
      <c r="D114" s="48" t="s">
        <v>326</v>
      </c>
      <c r="E114" s="174"/>
      <c r="F114" s="174"/>
      <c r="G114" s="265"/>
      <c r="H114" s="335"/>
      <c r="I114" s="318"/>
      <c r="K114" s="4"/>
      <c r="L114" s="4"/>
      <c r="M114" s="4"/>
      <c r="N114" s="4"/>
      <c r="O114" s="4"/>
    </row>
    <row r="115" spans="1:15" ht="15.65" customHeight="1" x14ac:dyDescent="0.35">
      <c r="A115" s="150"/>
      <c r="B115" s="111">
        <v>242</v>
      </c>
      <c r="C115" s="112">
        <v>41</v>
      </c>
      <c r="D115" s="112" t="s">
        <v>225</v>
      </c>
      <c r="E115" s="279">
        <v>0</v>
      </c>
      <c r="F115" s="279">
        <v>0</v>
      </c>
      <c r="G115" s="230"/>
      <c r="H115" s="335"/>
      <c r="I115" s="314">
        <f>SUM(F115:H115)</f>
        <v>0</v>
      </c>
      <c r="J115" s="28"/>
      <c r="K115" s="4"/>
      <c r="L115" s="4"/>
      <c r="M115" s="4"/>
      <c r="N115" s="4"/>
      <c r="O115" s="4"/>
    </row>
    <row r="116" spans="1:15" ht="15.65" customHeight="1" x14ac:dyDescent="0.35">
      <c r="A116" s="150"/>
      <c r="B116" s="111"/>
      <c r="C116" s="112"/>
      <c r="D116" s="184" t="s">
        <v>85</v>
      </c>
      <c r="E116" s="185">
        <f t="shared" ref="E116:F116" si="6">SUM(E115)</f>
        <v>0</v>
      </c>
      <c r="F116" s="185">
        <f t="shared" si="6"/>
        <v>0</v>
      </c>
      <c r="G116" s="349"/>
      <c r="H116" s="335"/>
      <c r="I116" s="310">
        <f>SUM(F116:H116)</f>
        <v>0</v>
      </c>
      <c r="K116" s="4">
        <f>SUM(G116)</f>
        <v>0</v>
      </c>
      <c r="L116" s="4">
        <f>SUM(H116)</f>
        <v>0</v>
      </c>
      <c r="M116" s="4">
        <f>SUM(I116)</f>
        <v>0</v>
      </c>
      <c r="N116" s="4" t="e">
        <f>SUM(#REF!)</f>
        <v>#REF!</v>
      </c>
      <c r="O116" s="4" t="e">
        <f>SUM(#REF!)</f>
        <v>#REF!</v>
      </c>
    </row>
    <row r="117" spans="1:15" ht="15.65" customHeight="1" x14ac:dyDescent="0.35">
      <c r="A117" s="14">
        <v>290</v>
      </c>
      <c r="B117" s="79"/>
      <c r="C117" s="48"/>
      <c r="D117" s="48" t="s">
        <v>327</v>
      </c>
      <c r="E117" s="285"/>
      <c r="F117" s="285"/>
      <c r="G117" s="265"/>
      <c r="H117" s="335"/>
      <c r="I117" s="316"/>
      <c r="K117" s="4"/>
      <c r="L117" s="4"/>
      <c r="M117" s="4"/>
      <c r="N117" s="4"/>
      <c r="O117" s="4"/>
    </row>
    <row r="118" spans="1:15" ht="15.65" customHeight="1" x14ac:dyDescent="0.35">
      <c r="A118" s="14">
        <v>292</v>
      </c>
      <c r="B118" s="79"/>
      <c r="C118" s="48"/>
      <c r="D118" s="48" t="s">
        <v>328</v>
      </c>
      <c r="E118" s="285"/>
      <c r="F118" s="285"/>
      <c r="G118" s="265"/>
      <c r="H118" s="335"/>
      <c r="I118" s="316"/>
      <c r="K118" s="4"/>
      <c r="L118" s="4"/>
      <c r="M118" s="4"/>
      <c r="N118" s="4"/>
      <c r="O118" s="4"/>
    </row>
    <row r="119" spans="1:15" ht="15.65" customHeight="1" x14ac:dyDescent="0.35">
      <c r="A119" s="150"/>
      <c r="B119" s="111">
        <v>292008</v>
      </c>
      <c r="C119" s="112">
        <v>41</v>
      </c>
      <c r="D119" s="112" t="s">
        <v>226</v>
      </c>
      <c r="E119" s="279">
        <v>800</v>
      </c>
      <c r="F119" s="279">
        <v>800</v>
      </c>
      <c r="G119" s="230">
        <v>16.47</v>
      </c>
      <c r="H119" s="335">
        <f t="shared" si="4"/>
        <v>2.0587499999999999</v>
      </c>
      <c r="I119" s="314">
        <v>30</v>
      </c>
      <c r="K119" s="4"/>
      <c r="L119" s="4"/>
      <c r="M119" s="4"/>
      <c r="N119" s="4"/>
      <c r="O119" s="4"/>
    </row>
    <row r="120" spans="1:15" ht="15.65" customHeight="1" x14ac:dyDescent="0.35">
      <c r="A120" s="150"/>
      <c r="B120" s="111">
        <v>292019</v>
      </c>
      <c r="C120" s="112">
        <v>41</v>
      </c>
      <c r="D120" s="112" t="s">
        <v>227</v>
      </c>
      <c r="E120" s="279">
        <v>251</v>
      </c>
      <c r="F120" s="279">
        <v>251</v>
      </c>
      <c r="G120" s="230"/>
      <c r="H120" s="335">
        <f t="shared" si="4"/>
        <v>0</v>
      </c>
      <c r="I120" s="314">
        <v>251</v>
      </c>
      <c r="K120" s="4"/>
      <c r="L120" s="4"/>
      <c r="M120" s="4"/>
      <c r="N120" s="4"/>
      <c r="O120" s="4"/>
    </row>
    <row r="121" spans="1:15" ht="15.65" customHeight="1" x14ac:dyDescent="0.35">
      <c r="A121" s="150"/>
      <c r="B121" s="114" t="s">
        <v>588</v>
      </c>
      <c r="C121" s="112">
        <v>41</v>
      </c>
      <c r="D121" s="131" t="s">
        <v>611</v>
      </c>
      <c r="E121" s="279">
        <v>8208</v>
      </c>
      <c r="F121" s="279">
        <v>8208</v>
      </c>
      <c r="G121" s="230">
        <v>14771.46</v>
      </c>
      <c r="H121" s="335">
        <f t="shared" si="4"/>
        <v>179.96418128654969</v>
      </c>
      <c r="I121" s="314">
        <v>33488</v>
      </c>
      <c r="K121" s="4"/>
      <c r="L121" s="4"/>
      <c r="M121" s="4"/>
      <c r="N121" s="4"/>
      <c r="O121" s="4"/>
    </row>
    <row r="122" spans="1:15" ht="15.65" customHeight="1" x14ac:dyDescent="0.35">
      <c r="A122" s="150"/>
      <c r="B122" s="111">
        <v>292027</v>
      </c>
      <c r="C122" s="112">
        <v>41</v>
      </c>
      <c r="D122" s="112" t="s">
        <v>1132</v>
      </c>
      <c r="E122" s="279">
        <v>414</v>
      </c>
      <c r="F122" s="279">
        <v>414</v>
      </c>
      <c r="G122" s="230">
        <v>1614.9</v>
      </c>
      <c r="H122" s="335">
        <f t="shared" si="4"/>
        <v>390.07246376811599</v>
      </c>
      <c r="I122" s="314">
        <v>1615</v>
      </c>
      <c r="K122" s="4"/>
      <c r="L122" s="4"/>
      <c r="M122" s="4"/>
      <c r="N122" s="4"/>
      <c r="O122" s="4"/>
    </row>
    <row r="123" spans="1:15" ht="15.65" customHeight="1" x14ac:dyDescent="0.35">
      <c r="A123" s="150"/>
      <c r="B123" s="111">
        <v>292027</v>
      </c>
      <c r="C123" s="112">
        <v>41</v>
      </c>
      <c r="D123" s="112" t="s">
        <v>1133</v>
      </c>
      <c r="E123" s="279">
        <v>506</v>
      </c>
      <c r="F123" s="279">
        <v>506</v>
      </c>
      <c r="G123" s="230">
        <v>1888.9</v>
      </c>
      <c r="H123" s="335">
        <f t="shared" si="4"/>
        <v>373.300395256917</v>
      </c>
      <c r="I123" s="314">
        <v>1889</v>
      </c>
      <c r="J123" s="28"/>
      <c r="K123" s="4"/>
      <c r="L123" s="4"/>
      <c r="M123" s="4"/>
      <c r="N123" s="4"/>
      <c r="O123" s="4"/>
    </row>
    <row r="124" spans="1:15" ht="15.65" customHeight="1" x14ac:dyDescent="0.35">
      <c r="A124" s="150"/>
      <c r="B124" s="111">
        <v>291017</v>
      </c>
      <c r="C124" s="112">
        <v>41</v>
      </c>
      <c r="D124" s="112" t="s">
        <v>1101</v>
      </c>
      <c r="E124" s="279"/>
      <c r="F124" s="279"/>
      <c r="G124" s="230">
        <v>372.05</v>
      </c>
      <c r="H124" s="335"/>
      <c r="I124" s="314">
        <v>372</v>
      </c>
      <c r="J124" s="28"/>
      <c r="K124" s="4"/>
      <c r="L124" s="4"/>
      <c r="M124" s="4"/>
      <c r="N124" s="4"/>
      <c r="O124" s="4"/>
    </row>
    <row r="125" spans="1:15" ht="15.65" customHeight="1" x14ac:dyDescent="0.35">
      <c r="A125" s="150"/>
      <c r="B125" s="111" t="s">
        <v>1102</v>
      </c>
      <c r="C125" s="112">
        <v>41</v>
      </c>
      <c r="D125" s="112" t="s">
        <v>1103</v>
      </c>
      <c r="E125" s="279"/>
      <c r="F125" s="279"/>
      <c r="G125" s="230">
        <v>366.33</v>
      </c>
      <c r="H125" s="335"/>
      <c r="I125" s="314">
        <v>366</v>
      </c>
      <c r="J125" s="28"/>
      <c r="K125" s="4"/>
      <c r="L125" s="4"/>
      <c r="M125" s="4"/>
      <c r="N125" s="4"/>
      <c r="O125" s="4"/>
    </row>
    <row r="126" spans="1:15" ht="16" customHeight="1" x14ac:dyDescent="0.35">
      <c r="A126" s="150"/>
      <c r="B126" s="111"/>
      <c r="C126" s="112"/>
      <c r="D126" s="184" t="s">
        <v>85</v>
      </c>
      <c r="E126" s="185">
        <f>SUM(E119:E123)</f>
        <v>10179</v>
      </c>
      <c r="F126" s="185">
        <f>SUM(F119:F125)</f>
        <v>10179</v>
      </c>
      <c r="G126" s="349">
        <f>SUM(G119:G125)</f>
        <v>19030.11</v>
      </c>
      <c r="H126" s="450">
        <f t="shared" si="4"/>
        <v>186.95461243737105</v>
      </c>
      <c r="I126" s="310">
        <f>SUM(I119:I125)</f>
        <v>38011</v>
      </c>
      <c r="K126" s="4">
        <f>SUM(G126)</f>
        <v>19030.11</v>
      </c>
      <c r="L126" s="4">
        <f>SUM(H126)</f>
        <v>186.95461243737105</v>
      </c>
      <c r="M126" s="4">
        <f>SUM(I126)</f>
        <v>38011</v>
      </c>
      <c r="N126" s="4" t="e">
        <f>SUM(#REF!)</f>
        <v>#REF!</v>
      </c>
      <c r="O126" s="4" t="e">
        <f>SUM(#REF!)</f>
        <v>#REF!</v>
      </c>
    </row>
    <row r="127" spans="1:15" ht="16" customHeight="1" x14ac:dyDescent="0.35">
      <c r="A127" s="14">
        <v>300</v>
      </c>
      <c r="B127" s="79"/>
      <c r="C127" s="48"/>
      <c r="D127" s="48" t="s">
        <v>329</v>
      </c>
      <c r="E127" s="285"/>
      <c r="F127" s="285"/>
      <c r="G127" s="265"/>
      <c r="H127" s="335"/>
      <c r="I127" s="316"/>
      <c r="K127" s="4"/>
      <c r="L127" s="4"/>
      <c r="M127" s="4"/>
      <c r="N127" s="4"/>
      <c r="O127" s="4"/>
    </row>
    <row r="128" spans="1:15" ht="16" customHeight="1" x14ac:dyDescent="0.35">
      <c r="A128" s="14">
        <v>311</v>
      </c>
      <c r="B128" s="79"/>
      <c r="C128" s="48"/>
      <c r="D128" s="48" t="s">
        <v>330</v>
      </c>
      <c r="E128" s="285"/>
      <c r="F128" s="285"/>
      <c r="G128" s="265"/>
      <c r="H128" s="335"/>
      <c r="I128" s="316"/>
      <c r="K128" s="4"/>
      <c r="L128" s="4"/>
      <c r="M128" s="4"/>
      <c r="N128" s="4"/>
      <c r="O128" s="4"/>
    </row>
    <row r="129" spans="1:15" ht="16" customHeight="1" x14ac:dyDescent="0.35">
      <c r="A129" s="150"/>
      <c r="B129" s="111" t="s">
        <v>228</v>
      </c>
      <c r="C129" s="112" t="s">
        <v>480</v>
      </c>
      <c r="D129" s="112" t="s">
        <v>229</v>
      </c>
      <c r="E129" s="279">
        <v>3130</v>
      </c>
      <c r="F129" s="279">
        <v>3130</v>
      </c>
      <c r="G129" s="230">
        <v>1119.4100000000001</v>
      </c>
      <c r="H129" s="335">
        <f t="shared" si="4"/>
        <v>35.763897763578278</v>
      </c>
      <c r="I129" s="314">
        <v>3130</v>
      </c>
      <c r="K129" s="4"/>
      <c r="L129" s="4"/>
      <c r="M129" s="4"/>
      <c r="N129" s="4"/>
      <c r="O129" s="4"/>
    </row>
    <row r="130" spans="1:15" ht="16" customHeight="1" x14ac:dyDescent="0.35">
      <c r="A130" s="150"/>
      <c r="B130" s="111" t="s">
        <v>230</v>
      </c>
      <c r="C130" s="112" t="s">
        <v>480</v>
      </c>
      <c r="D130" s="112" t="s">
        <v>231</v>
      </c>
      <c r="E130" s="279">
        <v>2530</v>
      </c>
      <c r="F130" s="279">
        <v>2530</v>
      </c>
      <c r="G130" s="230"/>
      <c r="H130" s="335">
        <f t="shared" si="4"/>
        <v>0</v>
      </c>
      <c r="I130" s="314">
        <v>2530</v>
      </c>
      <c r="K130" s="4"/>
      <c r="L130" s="4"/>
      <c r="M130" s="4"/>
      <c r="N130" s="4"/>
      <c r="O130" s="4"/>
    </row>
    <row r="131" spans="1:15" ht="16" customHeight="1" x14ac:dyDescent="0.35">
      <c r="A131" s="150"/>
      <c r="B131" s="111" t="s">
        <v>232</v>
      </c>
      <c r="C131" s="112" t="s">
        <v>480</v>
      </c>
      <c r="D131" s="112" t="s">
        <v>235</v>
      </c>
      <c r="E131" s="279">
        <v>5030</v>
      </c>
      <c r="F131" s="279">
        <v>5030</v>
      </c>
      <c r="G131" s="230">
        <v>1293.21</v>
      </c>
      <c r="H131" s="335">
        <f t="shared" si="4"/>
        <v>25.709940357852883</v>
      </c>
      <c r="I131" s="314">
        <v>5030</v>
      </c>
      <c r="K131" s="4"/>
      <c r="L131" s="4"/>
      <c r="M131" s="4"/>
      <c r="N131" s="4"/>
      <c r="O131" s="4"/>
    </row>
    <row r="132" spans="1:15" ht="16" customHeight="1" x14ac:dyDescent="0.35">
      <c r="A132" s="150"/>
      <c r="B132" s="111" t="s">
        <v>236</v>
      </c>
      <c r="C132" s="112" t="s">
        <v>480</v>
      </c>
      <c r="D132" s="112" t="s">
        <v>237</v>
      </c>
      <c r="E132" s="279">
        <v>3360</v>
      </c>
      <c r="F132" s="279">
        <v>3360</v>
      </c>
      <c r="G132" s="230"/>
      <c r="H132" s="335">
        <f t="shared" si="4"/>
        <v>0</v>
      </c>
      <c r="I132" s="314">
        <v>3360</v>
      </c>
      <c r="K132" s="4"/>
      <c r="L132" s="4"/>
      <c r="M132" s="4"/>
      <c r="N132" s="4"/>
      <c r="O132" s="4"/>
    </row>
    <row r="133" spans="1:15" ht="16" customHeight="1" x14ac:dyDescent="0.35">
      <c r="A133" s="150"/>
      <c r="B133" s="111" t="s">
        <v>238</v>
      </c>
      <c r="C133" s="112" t="s">
        <v>480</v>
      </c>
      <c r="D133" s="112" t="s">
        <v>239</v>
      </c>
      <c r="E133" s="279">
        <v>2860</v>
      </c>
      <c r="F133" s="279">
        <v>2860</v>
      </c>
      <c r="G133" s="230"/>
      <c r="H133" s="335">
        <f t="shared" si="4"/>
        <v>0</v>
      </c>
      <c r="I133" s="314">
        <v>2860</v>
      </c>
      <c r="K133" s="4"/>
      <c r="L133" s="4"/>
      <c r="M133" s="4"/>
      <c r="N133" s="4"/>
      <c r="O133" s="4"/>
    </row>
    <row r="134" spans="1:15" ht="16" customHeight="1" x14ac:dyDescent="0.35">
      <c r="A134" s="150"/>
      <c r="B134" s="111" t="s">
        <v>240</v>
      </c>
      <c r="C134" s="112" t="s">
        <v>480</v>
      </c>
      <c r="D134" s="112" t="s">
        <v>241</v>
      </c>
      <c r="E134" s="279">
        <v>2965</v>
      </c>
      <c r="F134" s="279">
        <v>2965</v>
      </c>
      <c r="G134" s="230"/>
      <c r="H134" s="335">
        <f t="shared" si="4"/>
        <v>0</v>
      </c>
      <c r="I134" s="314">
        <v>2965</v>
      </c>
      <c r="K134" s="4"/>
      <c r="L134" s="4"/>
      <c r="M134" s="4"/>
      <c r="N134" s="4"/>
      <c r="O134" s="4"/>
    </row>
    <row r="135" spans="1:15" ht="16" customHeight="1" x14ac:dyDescent="0.35">
      <c r="A135" s="150"/>
      <c r="B135" s="111" t="s">
        <v>684</v>
      </c>
      <c r="C135" s="112" t="s">
        <v>621</v>
      </c>
      <c r="D135" s="112" t="s">
        <v>1131</v>
      </c>
      <c r="E135" s="279">
        <v>0</v>
      </c>
      <c r="F135" s="279">
        <v>0</v>
      </c>
      <c r="G135" s="230">
        <v>500</v>
      </c>
      <c r="H135" s="335"/>
      <c r="I135" s="314">
        <v>500</v>
      </c>
      <c r="K135" s="4"/>
      <c r="L135" s="4"/>
      <c r="M135" s="4"/>
      <c r="N135" s="4"/>
      <c r="O135" s="4"/>
    </row>
    <row r="136" spans="1:15" ht="16" customHeight="1" x14ac:dyDescent="0.35">
      <c r="A136" s="150"/>
      <c r="B136" s="111"/>
      <c r="C136" s="112"/>
      <c r="D136" s="184" t="s">
        <v>85</v>
      </c>
      <c r="E136" s="185">
        <f>SUM(E129:E135)</f>
        <v>19875</v>
      </c>
      <c r="F136" s="185">
        <f>SUM(F129:F135)</f>
        <v>19875</v>
      </c>
      <c r="G136" s="349">
        <f>SUM(G129:G135)</f>
        <v>2912.62</v>
      </c>
      <c r="H136" s="450">
        <f t="shared" si="4"/>
        <v>14.654691823899372</v>
      </c>
      <c r="I136" s="310">
        <f>SUM(I129:I135)</f>
        <v>20375</v>
      </c>
      <c r="K136" s="4">
        <f>SUM(G136)</f>
        <v>2912.62</v>
      </c>
      <c r="L136" s="4">
        <f>SUM(H136)</f>
        <v>14.654691823899372</v>
      </c>
      <c r="M136" s="4">
        <f>SUM(I136)</f>
        <v>20375</v>
      </c>
      <c r="N136" s="4" t="e">
        <f>SUM(#REF!)</f>
        <v>#REF!</v>
      </c>
      <c r="O136" s="4" t="e">
        <f>SUM(#REF!)</f>
        <v>#REF!</v>
      </c>
    </row>
    <row r="137" spans="1:15" ht="16" customHeight="1" x14ac:dyDescent="0.35">
      <c r="A137" s="14">
        <v>312</v>
      </c>
      <c r="B137" s="79"/>
      <c r="C137" s="48"/>
      <c r="D137" s="48" t="s">
        <v>331</v>
      </c>
      <c r="E137" s="174"/>
      <c r="F137" s="174"/>
      <c r="G137" s="265"/>
      <c r="H137" s="335"/>
      <c r="I137" s="318"/>
      <c r="K137" s="4"/>
      <c r="L137" s="4"/>
      <c r="M137" s="4"/>
      <c r="N137" s="4"/>
      <c r="O137" s="4"/>
    </row>
    <row r="138" spans="1:15" ht="16" customHeight="1" x14ac:dyDescent="0.35">
      <c r="A138" s="150"/>
      <c r="B138" s="114" t="s">
        <v>423</v>
      </c>
      <c r="C138" s="112">
        <v>111</v>
      </c>
      <c r="D138" s="112" t="s">
        <v>243</v>
      </c>
      <c r="E138" s="279">
        <v>10211</v>
      </c>
      <c r="F138" s="279">
        <v>10211</v>
      </c>
      <c r="G138" s="230">
        <v>12155.56</v>
      </c>
      <c r="H138" s="335">
        <f t="shared" si="4"/>
        <v>119.04377631965527</v>
      </c>
      <c r="I138" s="314">
        <v>12156</v>
      </c>
      <c r="J138" s="28"/>
      <c r="K138" s="4"/>
      <c r="L138" s="4"/>
      <c r="M138" s="4"/>
      <c r="N138" s="4"/>
      <c r="O138" s="4"/>
    </row>
    <row r="139" spans="1:15" ht="16" customHeight="1" x14ac:dyDescent="0.35">
      <c r="A139" s="150"/>
      <c r="B139" s="114" t="s">
        <v>593</v>
      </c>
      <c r="C139" s="112">
        <v>111</v>
      </c>
      <c r="D139" s="112" t="s">
        <v>568</v>
      </c>
      <c r="E139" s="279">
        <v>5850</v>
      </c>
      <c r="F139" s="279">
        <v>5850</v>
      </c>
      <c r="G139" s="230">
        <v>5197.45</v>
      </c>
      <c r="H139" s="335">
        <f t="shared" si="4"/>
        <v>88.845299145299137</v>
      </c>
      <c r="I139" s="314">
        <v>5197</v>
      </c>
      <c r="K139" s="4"/>
      <c r="L139" s="4"/>
      <c r="M139" s="4"/>
      <c r="N139" s="4"/>
      <c r="O139" s="4"/>
    </row>
    <row r="140" spans="1:15" ht="16" customHeight="1" x14ac:dyDescent="0.35">
      <c r="A140" s="150"/>
      <c r="B140" s="114" t="s">
        <v>422</v>
      </c>
      <c r="C140" s="112">
        <v>111</v>
      </c>
      <c r="D140" s="112" t="s">
        <v>569</v>
      </c>
      <c r="E140" s="279">
        <v>173</v>
      </c>
      <c r="F140" s="279">
        <v>173</v>
      </c>
      <c r="G140" s="230">
        <v>173.28</v>
      </c>
      <c r="H140" s="335">
        <f t="shared" si="4"/>
        <v>100.16184971098265</v>
      </c>
      <c r="I140" s="314">
        <v>173</v>
      </c>
      <c r="K140" s="4"/>
      <c r="L140" s="4"/>
      <c r="M140" s="4"/>
      <c r="N140" s="4"/>
      <c r="O140" s="4"/>
    </row>
    <row r="141" spans="1:15" ht="16" customHeight="1" x14ac:dyDescent="0.35">
      <c r="A141" s="150"/>
      <c r="B141" s="114" t="s">
        <v>594</v>
      </c>
      <c r="C141" s="112">
        <v>111</v>
      </c>
      <c r="D141" s="112" t="s">
        <v>244</v>
      </c>
      <c r="E141" s="279">
        <v>1322</v>
      </c>
      <c r="F141" s="279">
        <v>1322</v>
      </c>
      <c r="G141" s="230">
        <v>1323.63</v>
      </c>
      <c r="H141" s="335">
        <f t="shared" si="4"/>
        <v>100.12329803328291</v>
      </c>
      <c r="I141" s="314">
        <v>1324</v>
      </c>
      <c r="K141" s="4"/>
      <c r="L141" s="4"/>
      <c r="M141" s="4"/>
      <c r="N141" s="4"/>
      <c r="O141" s="4"/>
    </row>
    <row r="142" spans="1:15" ht="16" customHeight="1" x14ac:dyDescent="0.35">
      <c r="A142" s="150"/>
      <c r="B142" s="114" t="s">
        <v>595</v>
      </c>
      <c r="C142" s="112">
        <v>111</v>
      </c>
      <c r="D142" s="112" t="s">
        <v>578</v>
      </c>
      <c r="E142" s="279">
        <v>122</v>
      </c>
      <c r="F142" s="279">
        <v>122</v>
      </c>
      <c r="G142" s="230">
        <v>85.2</v>
      </c>
      <c r="H142" s="335">
        <f t="shared" si="4"/>
        <v>69.836065573770483</v>
      </c>
      <c r="I142" s="314">
        <v>85</v>
      </c>
      <c r="K142" s="4"/>
      <c r="L142" s="4"/>
      <c r="M142" s="4"/>
      <c r="N142" s="4"/>
      <c r="O142" s="4"/>
    </row>
    <row r="143" spans="1:15" ht="16" customHeight="1" x14ac:dyDescent="0.35">
      <c r="A143" s="150"/>
      <c r="B143" s="114" t="s">
        <v>427</v>
      </c>
      <c r="C143" s="112">
        <v>111</v>
      </c>
      <c r="D143" s="112" t="s">
        <v>299</v>
      </c>
      <c r="E143" s="279">
        <v>381</v>
      </c>
      <c r="F143" s="279">
        <v>381</v>
      </c>
      <c r="G143" s="230">
        <v>393.08</v>
      </c>
      <c r="H143" s="335">
        <f t="shared" si="4"/>
        <v>103.17060367454067</v>
      </c>
      <c r="I143" s="314">
        <v>393</v>
      </c>
      <c r="K143" s="4"/>
      <c r="L143" s="4"/>
      <c r="M143" s="4"/>
      <c r="N143" s="4"/>
      <c r="O143" s="4"/>
    </row>
    <row r="144" spans="1:15" ht="16" customHeight="1" x14ac:dyDescent="0.35">
      <c r="A144" s="150"/>
      <c r="B144" s="114" t="s">
        <v>421</v>
      </c>
      <c r="C144" s="112">
        <v>111</v>
      </c>
      <c r="D144" s="112" t="s">
        <v>242</v>
      </c>
      <c r="E144" s="288">
        <v>802962</v>
      </c>
      <c r="F144" s="288">
        <v>802962</v>
      </c>
      <c r="G144" s="266">
        <v>602568</v>
      </c>
      <c r="H144" s="335">
        <f t="shared" si="4"/>
        <v>75.043152727028172</v>
      </c>
      <c r="I144" s="319">
        <v>832191</v>
      </c>
      <c r="K144" s="4"/>
      <c r="L144" s="4"/>
      <c r="M144" s="4"/>
      <c r="N144" s="4"/>
      <c r="O144" s="4"/>
    </row>
    <row r="145" spans="1:15" ht="16" customHeight="1" x14ac:dyDescent="0.35">
      <c r="A145" s="150"/>
      <c r="B145" s="114" t="s">
        <v>428</v>
      </c>
      <c r="C145" s="112">
        <v>111</v>
      </c>
      <c r="D145" s="112" t="s">
        <v>440</v>
      </c>
      <c r="E145" s="279">
        <v>400</v>
      </c>
      <c r="F145" s="279">
        <v>400</v>
      </c>
      <c r="G145" s="230"/>
      <c r="H145" s="335">
        <f t="shared" si="4"/>
        <v>0</v>
      </c>
      <c r="I145" s="314">
        <v>400</v>
      </c>
      <c r="K145" s="4"/>
      <c r="L145" s="4"/>
      <c r="M145" s="4"/>
      <c r="N145" s="4"/>
      <c r="O145" s="4"/>
    </row>
    <row r="146" spans="1:15" ht="16" customHeight="1" x14ac:dyDescent="0.35">
      <c r="A146" s="150"/>
      <c r="B146" s="114" t="s">
        <v>425</v>
      </c>
      <c r="C146" s="112">
        <v>111</v>
      </c>
      <c r="D146" s="112" t="s">
        <v>489</v>
      </c>
      <c r="E146" s="279">
        <v>21000</v>
      </c>
      <c r="F146" s="279">
        <v>21000</v>
      </c>
      <c r="G146" s="230">
        <v>13525</v>
      </c>
      <c r="H146" s="335">
        <f t="shared" si="4"/>
        <v>64.404761904761912</v>
      </c>
      <c r="I146" s="319">
        <v>21634</v>
      </c>
      <c r="K146" s="4"/>
      <c r="L146" s="4"/>
      <c r="M146" s="4"/>
      <c r="N146" s="4"/>
      <c r="O146" s="4"/>
    </row>
    <row r="147" spans="1:15" ht="16" customHeight="1" x14ac:dyDescent="0.35">
      <c r="A147" s="150"/>
      <c r="B147" s="114" t="s">
        <v>426</v>
      </c>
      <c r="C147" s="112">
        <v>111</v>
      </c>
      <c r="D147" s="112" t="s">
        <v>165</v>
      </c>
      <c r="E147" s="279">
        <v>11000</v>
      </c>
      <c r="F147" s="279">
        <v>11000</v>
      </c>
      <c r="G147" s="230">
        <v>6874</v>
      </c>
      <c r="H147" s="335">
        <f t="shared" si="4"/>
        <v>62.490909090909085</v>
      </c>
      <c r="I147" s="319">
        <v>11648</v>
      </c>
      <c r="K147" s="4"/>
      <c r="L147" s="4"/>
      <c r="M147" s="4"/>
      <c r="N147" s="4"/>
      <c r="O147" s="4"/>
    </row>
    <row r="148" spans="1:15" ht="16" customHeight="1" x14ac:dyDescent="0.35">
      <c r="A148" s="158"/>
      <c r="B148" s="114" t="s">
        <v>245</v>
      </c>
      <c r="C148" s="113">
        <v>111</v>
      </c>
      <c r="D148" s="113" t="s">
        <v>764</v>
      </c>
      <c r="E148" s="279">
        <v>0</v>
      </c>
      <c r="F148" s="279">
        <v>0</v>
      </c>
      <c r="G148" s="230">
        <v>9608.7999999999993</v>
      </c>
      <c r="H148" s="335"/>
      <c r="I148" s="314">
        <v>9609</v>
      </c>
      <c r="K148" s="4"/>
      <c r="L148" s="4"/>
      <c r="M148" s="4"/>
      <c r="N148" s="4"/>
      <c r="O148" s="4"/>
    </row>
    <row r="149" spans="1:15" ht="16" customHeight="1" x14ac:dyDescent="0.35">
      <c r="A149" s="158"/>
      <c r="B149" s="159" t="s">
        <v>288</v>
      </c>
      <c r="C149" s="113">
        <v>111</v>
      </c>
      <c r="D149" s="113" t="s">
        <v>752</v>
      </c>
      <c r="E149" s="279">
        <v>0</v>
      </c>
      <c r="F149" s="279">
        <v>0</v>
      </c>
      <c r="G149" s="230">
        <v>57300</v>
      </c>
      <c r="H149" s="335"/>
      <c r="I149" s="314">
        <v>57300</v>
      </c>
      <c r="K149" s="4"/>
      <c r="L149" s="4"/>
      <c r="M149" s="4"/>
      <c r="N149" s="4"/>
      <c r="O149" s="4"/>
    </row>
    <row r="150" spans="1:15" ht="16" customHeight="1" x14ac:dyDescent="0.35">
      <c r="A150" s="158"/>
      <c r="B150" s="159" t="s">
        <v>289</v>
      </c>
      <c r="C150" s="113">
        <v>111</v>
      </c>
      <c r="D150" s="113" t="s">
        <v>290</v>
      </c>
      <c r="E150" s="279">
        <v>17</v>
      </c>
      <c r="F150" s="279">
        <v>17</v>
      </c>
      <c r="G150" s="230"/>
      <c r="H150" s="335">
        <f t="shared" si="4"/>
        <v>0</v>
      </c>
      <c r="I150" s="314">
        <v>17</v>
      </c>
      <c r="K150" s="4"/>
      <c r="L150" s="4"/>
      <c r="M150" s="4"/>
      <c r="N150" s="4"/>
      <c r="O150" s="4"/>
    </row>
    <row r="151" spans="1:15" ht="16" customHeight="1" x14ac:dyDescent="0.35">
      <c r="A151" s="150"/>
      <c r="B151" s="114" t="s">
        <v>424</v>
      </c>
      <c r="C151" s="112">
        <v>111</v>
      </c>
      <c r="D151" s="112" t="s">
        <v>281</v>
      </c>
      <c r="E151" s="279">
        <v>6200</v>
      </c>
      <c r="F151" s="279">
        <v>6200</v>
      </c>
      <c r="G151" s="230">
        <v>4473</v>
      </c>
      <c r="H151" s="335">
        <f t="shared" si="4"/>
        <v>72.145161290322577</v>
      </c>
      <c r="I151" s="320">
        <v>6475</v>
      </c>
      <c r="K151" s="4"/>
      <c r="L151" s="4"/>
      <c r="M151" s="4"/>
      <c r="N151" s="4"/>
      <c r="O151" s="4"/>
    </row>
    <row r="152" spans="1:15" ht="16" customHeight="1" x14ac:dyDescent="0.35">
      <c r="A152" s="158"/>
      <c r="B152" s="159" t="s">
        <v>286</v>
      </c>
      <c r="C152" s="113">
        <v>111</v>
      </c>
      <c r="D152" s="113" t="s">
        <v>287</v>
      </c>
      <c r="E152" s="279">
        <v>2870</v>
      </c>
      <c r="F152" s="279">
        <v>2870</v>
      </c>
      <c r="G152" s="230">
        <v>1144.75</v>
      </c>
      <c r="H152" s="335">
        <f t="shared" si="4"/>
        <v>39.886759581881535</v>
      </c>
      <c r="I152" s="314">
        <v>2870</v>
      </c>
      <c r="K152" s="4"/>
      <c r="L152" s="4"/>
      <c r="M152" s="4"/>
      <c r="N152" s="4"/>
      <c r="O152" s="4"/>
    </row>
    <row r="153" spans="1:15" ht="16" customHeight="1" x14ac:dyDescent="0.35">
      <c r="A153" s="158"/>
      <c r="B153" s="159" t="s">
        <v>1067</v>
      </c>
      <c r="C153" s="113">
        <v>111</v>
      </c>
      <c r="D153" s="113" t="s">
        <v>1068</v>
      </c>
      <c r="E153" s="279">
        <v>0</v>
      </c>
      <c r="F153" s="279">
        <v>0</v>
      </c>
      <c r="G153" s="230">
        <v>85.56</v>
      </c>
      <c r="H153" s="335"/>
      <c r="I153" s="314">
        <v>86</v>
      </c>
      <c r="K153" s="4"/>
      <c r="L153" s="4"/>
      <c r="M153" s="4"/>
      <c r="N153" s="4"/>
      <c r="O153" s="4"/>
    </row>
    <row r="154" spans="1:15" ht="16" customHeight="1" x14ac:dyDescent="0.35">
      <c r="A154" s="150"/>
      <c r="B154" s="114" t="s">
        <v>585</v>
      </c>
      <c r="C154" s="131">
        <v>111</v>
      </c>
      <c r="D154" s="131" t="s">
        <v>586</v>
      </c>
      <c r="E154" s="279">
        <v>3000</v>
      </c>
      <c r="F154" s="279">
        <v>3000</v>
      </c>
      <c r="G154" s="230">
        <v>3000</v>
      </c>
      <c r="H154" s="335">
        <f t="shared" si="4"/>
        <v>100</v>
      </c>
      <c r="I154" s="319">
        <v>3000</v>
      </c>
      <c r="K154" s="4"/>
      <c r="L154" s="4"/>
      <c r="M154" s="4"/>
      <c r="N154" s="4"/>
      <c r="O154" s="4"/>
    </row>
    <row r="155" spans="1:15" ht="16" customHeight="1" x14ac:dyDescent="0.35">
      <c r="A155" s="150"/>
      <c r="B155" s="114" t="s">
        <v>632</v>
      </c>
      <c r="C155" s="131">
        <v>111</v>
      </c>
      <c r="D155" s="131" t="s">
        <v>633</v>
      </c>
      <c r="E155" s="287">
        <v>1400</v>
      </c>
      <c r="F155" s="287">
        <v>1400</v>
      </c>
      <c r="G155" s="230">
        <v>3000</v>
      </c>
      <c r="H155" s="335">
        <f t="shared" si="4"/>
        <v>214.28571428571428</v>
      </c>
      <c r="I155" s="319">
        <v>3000</v>
      </c>
      <c r="K155" s="4"/>
      <c r="L155" s="4"/>
      <c r="M155" s="4"/>
      <c r="N155" s="4"/>
      <c r="O155" s="4"/>
    </row>
    <row r="156" spans="1:15" ht="16" customHeight="1" x14ac:dyDescent="0.35">
      <c r="A156" s="158"/>
      <c r="B156" s="159" t="s">
        <v>868</v>
      </c>
      <c r="C156" s="132">
        <v>111</v>
      </c>
      <c r="D156" s="132" t="s">
        <v>869</v>
      </c>
      <c r="E156" s="287">
        <v>0</v>
      </c>
      <c r="F156" s="287">
        <v>10000</v>
      </c>
      <c r="G156" s="267">
        <v>136070</v>
      </c>
      <c r="H156" s="335">
        <f t="shared" si="4"/>
        <v>1360.6999999999998</v>
      </c>
      <c r="I156" s="321">
        <v>136070</v>
      </c>
      <c r="K156" s="4"/>
      <c r="L156" s="4"/>
      <c r="M156" s="4"/>
      <c r="N156" s="4"/>
      <c r="O156" s="4"/>
    </row>
    <row r="157" spans="1:15" ht="16" customHeight="1" x14ac:dyDescent="0.35">
      <c r="A157" s="158"/>
      <c r="B157" s="159" t="s">
        <v>528</v>
      </c>
      <c r="C157" s="132">
        <v>111</v>
      </c>
      <c r="D157" s="113" t="s">
        <v>529</v>
      </c>
      <c r="E157" s="287">
        <v>10484</v>
      </c>
      <c r="F157" s="287">
        <v>10484</v>
      </c>
      <c r="G157" s="267">
        <v>7552</v>
      </c>
      <c r="H157" s="335">
        <f t="shared" ref="H157:H214" si="7">(G157/F157)*100</f>
        <v>72.033574971384979</v>
      </c>
      <c r="I157" s="319">
        <v>7552</v>
      </c>
      <c r="K157" s="4"/>
      <c r="L157" s="4"/>
      <c r="M157" s="4"/>
      <c r="N157" s="4"/>
      <c r="O157" s="4"/>
    </row>
    <row r="158" spans="1:15" ht="16" customHeight="1" x14ac:dyDescent="0.35">
      <c r="A158" s="158"/>
      <c r="B158" s="159" t="s">
        <v>682</v>
      </c>
      <c r="C158" s="132">
        <v>111</v>
      </c>
      <c r="D158" s="113" t="s">
        <v>530</v>
      </c>
      <c r="E158" s="287">
        <v>12192</v>
      </c>
      <c r="F158" s="287">
        <v>12192</v>
      </c>
      <c r="G158" s="267">
        <v>12192</v>
      </c>
      <c r="H158" s="335">
        <f t="shared" si="7"/>
        <v>100</v>
      </c>
      <c r="I158" s="319">
        <v>12192</v>
      </c>
      <c r="K158" s="4"/>
      <c r="L158" s="4"/>
      <c r="M158" s="4"/>
      <c r="N158" s="4"/>
      <c r="O158" s="4"/>
    </row>
    <row r="159" spans="1:15" ht="16" customHeight="1" x14ac:dyDescent="0.35">
      <c r="A159" s="150"/>
      <c r="B159" s="114">
        <v>312012</v>
      </c>
      <c r="C159" s="131">
        <v>111</v>
      </c>
      <c r="D159" s="112" t="s">
        <v>562</v>
      </c>
      <c r="E159" s="279">
        <v>0</v>
      </c>
      <c r="F159" s="279">
        <v>0</v>
      </c>
      <c r="G159" s="230">
        <v>5643</v>
      </c>
      <c r="H159" s="335"/>
      <c r="I159" s="319">
        <v>8595</v>
      </c>
      <c r="K159" s="4"/>
      <c r="L159" s="4"/>
      <c r="M159" s="4"/>
      <c r="N159" s="4"/>
      <c r="O159" s="4"/>
    </row>
    <row r="160" spans="1:15" ht="16" customHeight="1" x14ac:dyDescent="0.35">
      <c r="A160" s="158"/>
      <c r="B160" s="159" t="s">
        <v>572</v>
      </c>
      <c r="C160" s="132">
        <v>111</v>
      </c>
      <c r="D160" s="113" t="s">
        <v>573</v>
      </c>
      <c r="E160" s="287">
        <v>4050</v>
      </c>
      <c r="F160" s="287">
        <v>4050</v>
      </c>
      <c r="G160" s="267"/>
      <c r="H160" s="335">
        <f t="shared" si="7"/>
        <v>0</v>
      </c>
      <c r="I160" s="321">
        <v>4050</v>
      </c>
      <c r="K160" s="4"/>
      <c r="L160" s="4"/>
      <c r="M160" s="4"/>
      <c r="N160" s="4"/>
      <c r="O160" s="4"/>
    </row>
    <row r="161" spans="1:15" ht="16" customHeight="1" x14ac:dyDescent="0.35">
      <c r="A161" s="158"/>
      <c r="B161" s="159" t="s">
        <v>574</v>
      </c>
      <c r="C161" s="132">
        <v>111</v>
      </c>
      <c r="D161" s="113" t="s">
        <v>575</v>
      </c>
      <c r="E161" s="287">
        <v>4700</v>
      </c>
      <c r="F161" s="287">
        <v>4700</v>
      </c>
      <c r="G161" s="267"/>
      <c r="H161" s="335">
        <f t="shared" si="7"/>
        <v>0</v>
      </c>
      <c r="I161" s="321">
        <v>4700</v>
      </c>
      <c r="K161" s="4"/>
      <c r="L161" s="4"/>
      <c r="M161" s="4"/>
      <c r="N161" s="4"/>
      <c r="O161" s="4"/>
    </row>
    <row r="162" spans="1:15" ht="16" customHeight="1" x14ac:dyDescent="0.35">
      <c r="A162" s="158"/>
      <c r="B162" s="159" t="s">
        <v>1069</v>
      </c>
      <c r="C162" s="132">
        <v>111</v>
      </c>
      <c r="D162" s="113" t="s">
        <v>1070</v>
      </c>
      <c r="E162" s="287"/>
      <c r="F162" s="287"/>
      <c r="G162" s="267">
        <v>19611.39</v>
      </c>
      <c r="H162" s="335"/>
      <c r="I162" s="321">
        <v>23000</v>
      </c>
      <c r="K162" s="4"/>
      <c r="L162" s="4"/>
      <c r="M162" s="4"/>
      <c r="N162" s="4"/>
      <c r="O162" s="4"/>
    </row>
    <row r="163" spans="1:15" ht="16" customHeight="1" x14ac:dyDescent="0.35">
      <c r="A163" s="158"/>
      <c r="B163" s="159" t="s">
        <v>1069</v>
      </c>
      <c r="C163" s="132">
        <v>111</v>
      </c>
      <c r="D163" s="113" t="s">
        <v>1071</v>
      </c>
      <c r="E163" s="287"/>
      <c r="F163" s="287"/>
      <c r="G163" s="267">
        <v>42619.99</v>
      </c>
      <c r="H163" s="335"/>
      <c r="I163" s="321">
        <v>50000</v>
      </c>
      <c r="K163" s="4"/>
      <c r="L163" s="4"/>
      <c r="M163" s="4"/>
      <c r="N163" s="4"/>
      <c r="O163" s="4"/>
    </row>
    <row r="164" spans="1:15" ht="16" customHeight="1" x14ac:dyDescent="0.35">
      <c r="A164" s="158"/>
      <c r="B164" s="159" t="s">
        <v>1072</v>
      </c>
      <c r="C164" s="132">
        <v>111</v>
      </c>
      <c r="D164" s="113" t="s">
        <v>1074</v>
      </c>
      <c r="E164" s="287"/>
      <c r="F164" s="287"/>
      <c r="G164" s="267">
        <v>2000</v>
      </c>
      <c r="H164" s="335"/>
      <c r="I164" s="321">
        <v>2000</v>
      </c>
      <c r="K164" s="4"/>
      <c r="L164" s="4"/>
      <c r="M164" s="4"/>
      <c r="N164" s="4"/>
      <c r="O164" s="4"/>
    </row>
    <row r="165" spans="1:15" ht="16" customHeight="1" x14ac:dyDescent="0.35">
      <c r="A165" s="158"/>
      <c r="B165" s="159" t="s">
        <v>1076</v>
      </c>
      <c r="C165" s="132">
        <v>111</v>
      </c>
      <c r="D165" s="113" t="s">
        <v>1075</v>
      </c>
      <c r="E165" s="287"/>
      <c r="F165" s="287"/>
      <c r="G165" s="267">
        <v>4800</v>
      </c>
      <c r="H165" s="335"/>
      <c r="I165" s="321">
        <v>4800</v>
      </c>
      <c r="K165" s="4"/>
      <c r="L165" s="4"/>
      <c r="M165" s="4"/>
      <c r="N165" s="4"/>
      <c r="O165" s="4"/>
    </row>
    <row r="166" spans="1:15" ht="16" customHeight="1" x14ac:dyDescent="0.35">
      <c r="A166" s="158"/>
      <c r="B166" s="159" t="s">
        <v>1077</v>
      </c>
      <c r="C166" s="132">
        <v>111</v>
      </c>
      <c r="D166" s="113" t="s">
        <v>1078</v>
      </c>
      <c r="E166" s="287"/>
      <c r="F166" s="287"/>
      <c r="G166" s="267">
        <v>2120</v>
      </c>
      <c r="H166" s="335"/>
      <c r="I166" s="321">
        <v>2120</v>
      </c>
      <c r="K166" s="4"/>
      <c r="L166" s="4"/>
      <c r="M166" s="4"/>
      <c r="N166" s="4"/>
      <c r="O166" s="4"/>
    </row>
    <row r="167" spans="1:15" ht="16" customHeight="1" x14ac:dyDescent="0.35">
      <c r="A167" s="158"/>
      <c r="B167" s="159" t="s">
        <v>1170</v>
      </c>
      <c r="C167" s="30">
        <v>111</v>
      </c>
      <c r="D167" s="109" t="s">
        <v>1066</v>
      </c>
      <c r="E167" s="280"/>
      <c r="F167" s="280"/>
      <c r="G167" s="230"/>
      <c r="H167" s="335"/>
      <c r="I167" s="314">
        <v>4200</v>
      </c>
      <c r="K167" s="4"/>
      <c r="L167" s="4"/>
      <c r="M167" s="4"/>
      <c r="N167" s="4"/>
      <c r="O167" s="4"/>
    </row>
    <row r="168" spans="1:15" ht="16" customHeight="1" x14ac:dyDescent="0.35">
      <c r="A168" s="158"/>
      <c r="B168" s="159" t="s">
        <v>1073</v>
      </c>
      <c r="C168" s="132">
        <v>111</v>
      </c>
      <c r="D168" s="113" t="s">
        <v>1079</v>
      </c>
      <c r="E168" s="287"/>
      <c r="F168" s="287"/>
      <c r="G168" s="267">
        <v>1000</v>
      </c>
      <c r="H168" s="335"/>
      <c r="I168" s="321">
        <v>1000</v>
      </c>
      <c r="K168" s="4"/>
      <c r="L168" s="4"/>
      <c r="M168" s="4"/>
      <c r="N168" s="4"/>
      <c r="O168" s="4"/>
    </row>
    <row r="169" spans="1:15" ht="16" customHeight="1" x14ac:dyDescent="0.35">
      <c r="A169" s="158"/>
      <c r="B169" s="159" t="s">
        <v>1080</v>
      </c>
      <c r="C169" s="132">
        <v>111</v>
      </c>
      <c r="D169" s="113" t="s">
        <v>1081</v>
      </c>
      <c r="E169" s="287"/>
      <c r="F169" s="287"/>
      <c r="G169" s="267">
        <v>225</v>
      </c>
      <c r="H169" s="335"/>
      <c r="I169" s="321">
        <v>225</v>
      </c>
      <c r="K169" s="4"/>
      <c r="L169" s="4"/>
      <c r="M169" s="4"/>
      <c r="N169" s="4"/>
      <c r="O169" s="4"/>
    </row>
    <row r="170" spans="1:15" ht="16" customHeight="1" x14ac:dyDescent="0.35">
      <c r="A170" s="158"/>
      <c r="B170" s="159" t="s">
        <v>783</v>
      </c>
      <c r="C170" s="132">
        <v>111</v>
      </c>
      <c r="D170" s="113" t="s">
        <v>1136</v>
      </c>
      <c r="E170" s="287">
        <v>6656</v>
      </c>
      <c r="F170" s="287">
        <v>6656</v>
      </c>
      <c r="G170" s="267">
        <v>6655.62</v>
      </c>
      <c r="H170" s="335">
        <f t="shared" si="7"/>
        <v>99.994290865384613</v>
      </c>
      <c r="I170" s="321">
        <v>6656</v>
      </c>
      <c r="K170" s="4"/>
      <c r="L170" s="4"/>
      <c r="M170" s="4"/>
      <c r="N170" s="4"/>
      <c r="O170" s="4"/>
    </row>
    <row r="171" spans="1:15" ht="16" customHeight="1" x14ac:dyDescent="0.35">
      <c r="A171" s="158"/>
      <c r="B171" s="159" t="s">
        <v>1082</v>
      </c>
      <c r="C171" s="233" t="s">
        <v>1042</v>
      </c>
      <c r="D171" s="132" t="s">
        <v>1083</v>
      </c>
      <c r="E171" s="287"/>
      <c r="F171" s="287"/>
      <c r="G171" s="267">
        <v>99900</v>
      </c>
      <c r="H171" s="335"/>
      <c r="I171" s="321">
        <v>99900</v>
      </c>
      <c r="K171" s="4"/>
      <c r="L171" s="4"/>
      <c r="M171" s="4"/>
      <c r="N171" s="4"/>
      <c r="O171" s="4"/>
    </row>
    <row r="172" spans="1:15" ht="16" customHeight="1" x14ac:dyDescent="0.35">
      <c r="A172" s="158"/>
      <c r="B172" s="159">
        <v>312002</v>
      </c>
      <c r="C172" s="233"/>
      <c r="D172" s="112" t="s">
        <v>681</v>
      </c>
      <c r="E172" s="279">
        <v>38100</v>
      </c>
      <c r="F172" s="279">
        <v>38100</v>
      </c>
      <c r="G172" s="267">
        <v>23623.15</v>
      </c>
      <c r="H172" s="335">
        <f t="shared" si="7"/>
        <v>62.003018372703409</v>
      </c>
      <c r="I172" s="321">
        <v>38100</v>
      </c>
      <c r="K172" s="4"/>
      <c r="L172" s="4"/>
      <c r="M172" s="4"/>
      <c r="N172" s="4"/>
      <c r="O172" s="4"/>
    </row>
    <row r="173" spans="1:15" ht="16" customHeight="1" thickBot="1" x14ac:dyDescent="0.4">
      <c r="A173" s="163"/>
      <c r="B173" s="164"/>
      <c r="C173" s="165"/>
      <c r="D173" s="352" t="s">
        <v>85</v>
      </c>
      <c r="E173" s="191">
        <f>SUM(E138:E170)</f>
        <v>904990</v>
      </c>
      <c r="F173" s="191">
        <f>SUM(F138:F172)</f>
        <v>953090</v>
      </c>
      <c r="G173" s="351">
        <f>SUM(G138:G172)</f>
        <v>1084919.46</v>
      </c>
      <c r="H173" s="450">
        <f t="shared" si="7"/>
        <v>113.83179552822924</v>
      </c>
      <c r="I173" s="312">
        <f>SUM(I138:I172)</f>
        <v>1372718</v>
      </c>
      <c r="K173" s="4">
        <f>SUM(G173)</f>
        <v>1084919.46</v>
      </c>
      <c r="L173" s="4">
        <f>SUM(H173)</f>
        <v>113.83179552822924</v>
      </c>
      <c r="M173" s="4">
        <f>SUM(I173)</f>
        <v>1372718</v>
      </c>
      <c r="N173" s="4" t="e">
        <f>SUM(#REF!)</f>
        <v>#REF!</v>
      </c>
      <c r="O173" s="4" t="e">
        <f>SUM(#REF!)</f>
        <v>#REF!</v>
      </c>
    </row>
    <row r="174" spans="1:15" ht="16" customHeight="1" thickBot="1" x14ac:dyDescent="0.4">
      <c r="A174" s="366" t="s">
        <v>246</v>
      </c>
      <c r="B174" s="368"/>
      <c r="C174" s="368"/>
      <c r="D174" s="369"/>
      <c r="E174" s="193">
        <v>3075611</v>
      </c>
      <c r="F174" s="193">
        <v>3108611</v>
      </c>
      <c r="G174" s="275">
        <v>2766341.64</v>
      </c>
      <c r="H174" s="449">
        <f t="shared" si="7"/>
        <v>88.989636850670607</v>
      </c>
      <c r="I174" s="239">
        <v>3638925</v>
      </c>
      <c r="K174" s="4">
        <f>SUM(K28:K173)</f>
        <v>2766341.64</v>
      </c>
      <c r="L174" s="4">
        <f>SUM(L28:L173)</f>
        <v>842.31862839512257</v>
      </c>
      <c r="M174" s="4">
        <f>SUM(M28:M173)</f>
        <v>3638925</v>
      </c>
      <c r="N174" s="4" t="e">
        <f>SUM(N28:N173)</f>
        <v>#REF!</v>
      </c>
      <c r="O174" s="4" t="e">
        <f>SUM(O28:O173)</f>
        <v>#REF!</v>
      </c>
    </row>
    <row r="175" spans="1:15" ht="16" customHeight="1" x14ac:dyDescent="0.35">
      <c r="A175" s="160">
        <v>230</v>
      </c>
      <c r="B175" s="161"/>
      <c r="C175" s="161"/>
      <c r="D175" s="160" t="s">
        <v>248</v>
      </c>
      <c r="E175" s="290"/>
      <c r="F175" s="447"/>
      <c r="G175" s="265"/>
      <c r="H175" s="335"/>
      <c r="I175" s="448"/>
      <c r="J175" s="28"/>
      <c r="K175" s="4"/>
      <c r="L175" s="4"/>
      <c r="M175" s="4"/>
      <c r="N175" s="4"/>
      <c r="O175" s="4"/>
    </row>
    <row r="176" spans="1:15" ht="16" customHeight="1" x14ac:dyDescent="0.35">
      <c r="A176" s="166"/>
      <c r="B176" s="132" t="s">
        <v>1107</v>
      </c>
      <c r="C176" s="113">
        <v>43</v>
      </c>
      <c r="D176" s="112" t="s">
        <v>1108</v>
      </c>
      <c r="E176" s="286">
        <v>0</v>
      </c>
      <c r="F176" s="286">
        <v>0</v>
      </c>
      <c r="G176" s="266">
        <v>507.2</v>
      </c>
      <c r="H176" s="335"/>
      <c r="I176" s="323">
        <v>507</v>
      </c>
      <c r="K176" s="4"/>
      <c r="L176" s="4"/>
      <c r="M176" s="4"/>
      <c r="N176" s="4"/>
      <c r="O176" s="4"/>
    </row>
    <row r="177" spans="1:15" ht="16" customHeight="1" x14ac:dyDescent="0.35">
      <c r="A177" s="166"/>
      <c r="B177" s="132" t="s">
        <v>1107</v>
      </c>
      <c r="C177" s="113">
        <v>43</v>
      </c>
      <c r="D177" s="112" t="s">
        <v>1109</v>
      </c>
      <c r="E177" s="286">
        <v>0</v>
      </c>
      <c r="F177" s="286">
        <v>0</v>
      </c>
      <c r="G177" s="266">
        <v>399.63</v>
      </c>
      <c r="H177" s="335"/>
      <c r="I177" s="323">
        <v>400</v>
      </c>
      <c r="K177" s="4"/>
      <c r="L177" s="4"/>
      <c r="M177" s="4"/>
      <c r="N177" s="4"/>
      <c r="O177" s="4"/>
    </row>
    <row r="178" spans="1:15" ht="16" customHeight="1" x14ac:dyDescent="0.35">
      <c r="A178" s="166"/>
      <c r="B178" s="132" t="s">
        <v>870</v>
      </c>
      <c r="C178" s="162" t="s">
        <v>772</v>
      </c>
      <c r="D178" s="112" t="s">
        <v>1105</v>
      </c>
      <c r="E178" s="286"/>
      <c r="F178" s="286">
        <v>28649</v>
      </c>
      <c r="G178" s="266">
        <v>134243.37</v>
      </c>
      <c r="H178" s="335">
        <f t="shared" si="7"/>
        <v>468.57960138224718</v>
      </c>
      <c r="I178" s="323">
        <v>134243.37</v>
      </c>
      <c r="K178" s="4"/>
      <c r="L178" s="4"/>
      <c r="M178" s="4"/>
      <c r="N178" s="4"/>
      <c r="O178" s="4"/>
    </row>
    <row r="179" spans="1:15" ht="16" customHeight="1" x14ac:dyDescent="0.35">
      <c r="A179" s="166"/>
      <c r="B179" s="132" t="s">
        <v>870</v>
      </c>
      <c r="C179" s="162" t="s">
        <v>901</v>
      </c>
      <c r="D179" s="112" t="s">
        <v>1106</v>
      </c>
      <c r="E179" s="288"/>
      <c r="F179" s="288"/>
      <c r="G179" s="268">
        <v>15793.33</v>
      </c>
      <c r="H179" s="335"/>
      <c r="I179" s="324">
        <v>15793</v>
      </c>
      <c r="K179" s="4"/>
      <c r="L179" s="4"/>
      <c r="M179" s="4"/>
      <c r="N179" s="4"/>
      <c r="O179" s="4"/>
    </row>
    <row r="180" spans="1:15" ht="16" customHeight="1" x14ac:dyDescent="0.35">
      <c r="A180" s="167"/>
      <c r="B180" s="132" t="s">
        <v>784</v>
      </c>
      <c r="C180" s="113">
        <v>43</v>
      </c>
      <c r="D180" s="112" t="s">
        <v>785</v>
      </c>
      <c r="E180" s="287">
        <v>0</v>
      </c>
      <c r="F180" s="287">
        <v>0</v>
      </c>
      <c r="G180" s="267">
        <v>41013.5</v>
      </c>
      <c r="H180" s="335"/>
      <c r="I180" s="321">
        <v>41013</v>
      </c>
      <c r="K180" s="4"/>
      <c r="L180" s="4"/>
      <c r="M180" s="4"/>
      <c r="N180" s="4"/>
      <c r="O180" s="4"/>
    </row>
    <row r="181" spans="1:15" ht="16" customHeight="1" x14ac:dyDescent="0.35">
      <c r="A181" s="167"/>
      <c r="B181" s="132" t="s">
        <v>1110</v>
      </c>
      <c r="C181" s="113">
        <v>43</v>
      </c>
      <c r="D181" s="112" t="s">
        <v>1111</v>
      </c>
      <c r="E181" s="287"/>
      <c r="F181" s="287"/>
      <c r="G181" s="267">
        <v>45000</v>
      </c>
      <c r="H181" s="335"/>
      <c r="I181" s="321">
        <v>45000</v>
      </c>
      <c r="K181" s="4"/>
      <c r="L181" s="4"/>
      <c r="M181" s="4"/>
      <c r="N181" s="4"/>
      <c r="O181" s="4"/>
    </row>
    <row r="182" spans="1:15" ht="16" customHeight="1" x14ac:dyDescent="0.35">
      <c r="A182" s="167"/>
      <c r="B182" s="159" t="s">
        <v>786</v>
      </c>
      <c r="C182" s="113" t="s">
        <v>787</v>
      </c>
      <c r="D182" s="113" t="s">
        <v>788</v>
      </c>
      <c r="E182" s="287">
        <v>0</v>
      </c>
      <c r="F182" s="287">
        <v>0</v>
      </c>
      <c r="G182" s="267">
        <v>231825.28</v>
      </c>
      <c r="H182" s="335"/>
      <c r="I182" s="321">
        <v>279150</v>
      </c>
      <c r="K182" s="4"/>
      <c r="L182" s="4"/>
      <c r="M182" s="4"/>
      <c r="N182" s="4"/>
      <c r="O182" s="4"/>
    </row>
    <row r="183" spans="1:15" ht="16" customHeight="1" x14ac:dyDescent="0.35">
      <c r="A183" s="167"/>
      <c r="B183" s="159" t="s">
        <v>786</v>
      </c>
      <c r="C183" s="113" t="s">
        <v>749</v>
      </c>
      <c r="D183" s="113" t="s">
        <v>789</v>
      </c>
      <c r="E183" s="287">
        <v>0</v>
      </c>
      <c r="F183" s="287">
        <v>0</v>
      </c>
      <c r="G183" s="267">
        <v>18770.5</v>
      </c>
      <c r="H183" s="335"/>
      <c r="I183" s="321">
        <v>24339</v>
      </c>
      <c r="K183" s="4"/>
      <c r="L183" s="4"/>
      <c r="M183" s="4"/>
      <c r="N183" s="4"/>
      <c r="O183" s="4"/>
    </row>
    <row r="184" spans="1:15" ht="16" customHeight="1" thickBot="1" x14ac:dyDescent="0.4">
      <c r="A184" s="167"/>
      <c r="B184" s="113"/>
      <c r="C184" s="113"/>
      <c r="D184" s="350" t="s">
        <v>85</v>
      </c>
      <c r="E184" s="191">
        <f>SUM(E176:E183)</f>
        <v>0</v>
      </c>
      <c r="F184" s="191">
        <f>SUM(F176:F183)</f>
        <v>28649</v>
      </c>
      <c r="G184" s="351">
        <f>SUM(G176:G183)</f>
        <v>487552.80999999994</v>
      </c>
      <c r="H184" s="450">
        <f t="shared" si="7"/>
        <v>1701.8144088798908</v>
      </c>
      <c r="I184" s="312">
        <f>SUM(I176:I183)</f>
        <v>540445.37</v>
      </c>
      <c r="K184" s="4">
        <f>SUM(G184)</f>
        <v>487552.80999999994</v>
      </c>
      <c r="L184" s="4">
        <f>SUM(H184)</f>
        <v>1701.8144088798908</v>
      </c>
      <c r="M184" s="4">
        <f>SUM(I184)</f>
        <v>540445.37</v>
      </c>
      <c r="N184" s="4" t="e">
        <f>SUM(#REF!)</f>
        <v>#REF!</v>
      </c>
      <c r="O184" s="4" t="e">
        <f>SUM(#REF!)</f>
        <v>#REF!</v>
      </c>
    </row>
    <row r="185" spans="1:15" ht="16" customHeight="1" thickBot="1" x14ac:dyDescent="0.4">
      <c r="A185" s="366" t="s">
        <v>249</v>
      </c>
      <c r="B185" s="367"/>
      <c r="C185" s="367"/>
      <c r="D185" s="367"/>
      <c r="E185" s="193">
        <v>0</v>
      </c>
      <c r="F185" s="193">
        <v>28649</v>
      </c>
      <c r="G185" s="275">
        <f>SUM(G184)</f>
        <v>487552.80999999994</v>
      </c>
      <c r="H185" s="449">
        <f t="shared" si="7"/>
        <v>1701.8144088798908</v>
      </c>
      <c r="I185" s="239">
        <f>SUM(I184)</f>
        <v>540445.37</v>
      </c>
      <c r="K185" s="4">
        <f>SUM(K176:K184)</f>
        <v>487552.80999999994</v>
      </c>
      <c r="L185" s="4">
        <f>SUM(L176:L184)</f>
        <v>1701.8144088798908</v>
      </c>
      <c r="M185" s="4">
        <f>SUM(M176:M184)</f>
        <v>540445.37</v>
      </c>
      <c r="N185" s="4" t="e">
        <f>SUM(N176:N184)</f>
        <v>#REF!</v>
      </c>
      <c r="O185" s="4" t="e">
        <f>SUM(O176:O184)</f>
        <v>#REF!</v>
      </c>
    </row>
    <row r="186" spans="1:15" ht="16" customHeight="1" x14ac:dyDescent="0.3">
      <c r="A186" s="147"/>
      <c r="B186" s="48"/>
      <c r="C186" s="48"/>
      <c r="D186" s="48" t="s">
        <v>250</v>
      </c>
      <c r="E186" s="290"/>
      <c r="F186" s="290"/>
      <c r="G186" s="265"/>
      <c r="H186" s="335"/>
      <c r="I186" s="322"/>
      <c r="K186" s="4"/>
      <c r="L186" s="4"/>
      <c r="M186" s="4"/>
      <c r="N186" s="4"/>
      <c r="O186" s="4"/>
    </row>
    <row r="187" spans="1:15" ht="16" customHeight="1" x14ac:dyDescent="0.3">
      <c r="A187" s="168" t="s">
        <v>615</v>
      </c>
      <c r="B187" s="161"/>
      <c r="C187" s="161"/>
      <c r="D187" s="161" t="s">
        <v>251</v>
      </c>
      <c r="E187" s="290"/>
      <c r="F187" s="290"/>
      <c r="G187" s="265"/>
      <c r="H187" s="335"/>
      <c r="I187" s="322"/>
      <c r="K187" s="4"/>
      <c r="L187" s="4"/>
      <c r="M187" s="4"/>
      <c r="N187" s="4"/>
      <c r="O187" s="4"/>
    </row>
    <row r="188" spans="1:15" ht="16" customHeight="1" x14ac:dyDescent="0.3">
      <c r="A188" s="154"/>
      <c r="B188" s="169">
        <v>454001</v>
      </c>
      <c r="C188" s="170">
        <v>46</v>
      </c>
      <c r="D188" s="170" t="s">
        <v>790</v>
      </c>
      <c r="E188" s="279"/>
      <c r="F188" s="279">
        <v>37804</v>
      </c>
      <c r="G188" s="230">
        <v>37804.1</v>
      </c>
      <c r="H188" s="335">
        <f t="shared" si="7"/>
        <v>100.00026452227277</v>
      </c>
      <c r="I188" s="314">
        <v>37804</v>
      </c>
      <c r="K188" s="4"/>
      <c r="L188" s="4"/>
      <c r="M188" s="4"/>
      <c r="N188" s="4"/>
      <c r="O188" s="4"/>
    </row>
    <row r="189" spans="1:15" ht="16" customHeight="1" x14ac:dyDescent="0.3">
      <c r="A189" s="157"/>
      <c r="B189" s="111">
        <v>411007</v>
      </c>
      <c r="C189" s="112">
        <v>41</v>
      </c>
      <c r="D189" s="112" t="s">
        <v>667</v>
      </c>
      <c r="E189" s="287">
        <v>6765</v>
      </c>
      <c r="F189" s="287">
        <v>6765</v>
      </c>
      <c r="G189" s="267">
        <v>5080.59</v>
      </c>
      <c r="H189" s="335">
        <f t="shared" si="7"/>
        <v>75.101108647450104</v>
      </c>
      <c r="I189" s="321">
        <v>6765</v>
      </c>
      <c r="K189" s="4"/>
      <c r="L189" s="4"/>
      <c r="M189" s="4"/>
      <c r="N189" s="4"/>
      <c r="O189" s="4"/>
    </row>
    <row r="190" spans="1:15" ht="16" customHeight="1" x14ac:dyDescent="0.3">
      <c r="A190" s="157"/>
      <c r="B190" s="111" t="s">
        <v>871</v>
      </c>
      <c r="C190" s="112">
        <v>52</v>
      </c>
      <c r="D190" s="131" t="s">
        <v>872</v>
      </c>
      <c r="E190" s="287"/>
      <c r="F190" s="287">
        <v>84122</v>
      </c>
      <c r="G190" s="267">
        <v>103416.93</v>
      </c>
      <c r="H190" s="335">
        <f t="shared" si="7"/>
        <v>122.93684172986852</v>
      </c>
      <c r="I190" s="321">
        <v>187540</v>
      </c>
      <c r="K190" s="4"/>
      <c r="L190" s="4"/>
      <c r="M190" s="4"/>
      <c r="N190" s="4"/>
      <c r="O190" s="4"/>
    </row>
    <row r="191" spans="1:15" ht="16" customHeight="1" x14ac:dyDescent="0.3">
      <c r="A191" s="171"/>
      <c r="B191" s="115" t="s">
        <v>1123</v>
      </c>
      <c r="C191" s="113">
        <v>71</v>
      </c>
      <c r="D191" s="132" t="s">
        <v>1124</v>
      </c>
      <c r="E191" s="287">
        <v>0</v>
      </c>
      <c r="F191" s="287">
        <v>0</v>
      </c>
      <c r="G191" s="267">
        <v>5000</v>
      </c>
      <c r="H191" s="335"/>
      <c r="I191" s="321">
        <v>5000</v>
      </c>
      <c r="K191" s="4"/>
      <c r="L191" s="4"/>
      <c r="M191" s="4"/>
      <c r="N191" s="4"/>
      <c r="O191" s="4"/>
    </row>
    <row r="192" spans="1:15" ht="16" customHeight="1" x14ac:dyDescent="0.3">
      <c r="A192" s="171"/>
      <c r="B192" s="115" t="s">
        <v>1125</v>
      </c>
      <c r="C192" s="113">
        <v>71</v>
      </c>
      <c r="D192" s="132" t="s">
        <v>1126</v>
      </c>
      <c r="E192" s="287">
        <v>0</v>
      </c>
      <c r="F192" s="287">
        <v>0</v>
      </c>
      <c r="G192" s="267">
        <v>300</v>
      </c>
      <c r="H192" s="335"/>
      <c r="I192" s="321">
        <v>300</v>
      </c>
      <c r="K192" s="4"/>
      <c r="L192" s="4"/>
      <c r="M192" s="4"/>
      <c r="N192" s="4"/>
      <c r="O192" s="4"/>
    </row>
    <row r="193" spans="1:81" ht="16" customHeight="1" x14ac:dyDescent="0.3">
      <c r="A193" s="171"/>
      <c r="B193" s="115" t="s">
        <v>1125</v>
      </c>
      <c r="C193" s="113">
        <v>71</v>
      </c>
      <c r="D193" s="132" t="s">
        <v>1127</v>
      </c>
      <c r="E193" s="287">
        <v>0</v>
      </c>
      <c r="F193" s="287">
        <v>0</v>
      </c>
      <c r="G193" s="267">
        <v>100</v>
      </c>
      <c r="H193" s="335"/>
      <c r="I193" s="321">
        <v>100</v>
      </c>
      <c r="J193" s="28"/>
      <c r="K193" s="4"/>
      <c r="L193" s="4"/>
      <c r="M193" s="4"/>
      <c r="N193" s="4"/>
      <c r="O193" s="4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</row>
    <row r="194" spans="1:81" ht="16" customHeight="1" x14ac:dyDescent="0.3">
      <c r="A194" s="171"/>
      <c r="B194" s="115" t="s">
        <v>1112</v>
      </c>
      <c r="C194" s="113" t="s">
        <v>1017</v>
      </c>
      <c r="D194" s="132" t="s">
        <v>1113</v>
      </c>
      <c r="E194" s="287"/>
      <c r="F194" s="287"/>
      <c r="G194" s="267">
        <v>2863</v>
      </c>
      <c r="H194" s="335"/>
      <c r="I194" s="321">
        <v>2863</v>
      </c>
      <c r="J194" s="28"/>
      <c r="K194" s="4"/>
      <c r="L194" s="4"/>
      <c r="M194" s="4"/>
      <c r="N194" s="4"/>
      <c r="O194" s="4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</row>
    <row r="195" spans="1:81" ht="16" customHeight="1" x14ac:dyDescent="0.3">
      <c r="A195" s="171"/>
      <c r="B195" s="115" t="s">
        <v>1114</v>
      </c>
      <c r="C195" s="113" t="s">
        <v>1017</v>
      </c>
      <c r="D195" s="132" t="s">
        <v>1115</v>
      </c>
      <c r="E195" s="287"/>
      <c r="F195" s="287"/>
      <c r="G195" s="267">
        <v>29089.200000000001</v>
      </c>
      <c r="H195" s="335"/>
      <c r="I195" s="321">
        <v>29089</v>
      </c>
      <c r="J195" s="28"/>
      <c r="K195" s="4"/>
      <c r="L195" s="4"/>
      <c r="M195" s="4"/>
      <c r="N195" s="4"/>
      <c r="O195" s="4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</row>
    <row r="196" spans="1:81" ht="16" customHeight="1" x14ac:dyDescent="0.3">
      <c r="A196" s="171"/>
      <c r="B196" s="115" t="s">
        <v>1116</v>
      </c>
      <c r="C196" s="113" t="s">
        <v>1017</v>
      </c>
      <c r="D196" s="132" t="s">
        <v>1117</v>
      </c>
      <c r="E196" s="287"/>
      <c r="F196" s="287"/>
      <c r="G196" s="267">
        <v>4051.2</v>
      </c>
      <c r="H196" s="335"/>
      <c r="I196" s="321">
        <v>4051</v>
      </c>
      <c r="J196" s="28"/>
      <c r="K196" s="4"/>
      <c r="L196" s="4"/>
      <c r="M196" s="4"/>
      <c r="N196" s="4"/>
      <c r="O196" s="4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</row>
    <row r="197" spans="1:81" ht="16" customHeight="1" x14ac:dyDescent="0.3">
      <c r="A197" s="171"/>
      <c r="B197" s="115" t="s">
        <v>791</v>
      </c>
      <c r="C197" s="113" t="s">
        <v>1017</v>
      </c>
      <c r="D197" s="132" t="s">
        <v>1118</v>
      </c>
      <c r="E197" s="287"/>
      <c r="F197" s="287"/>
      <c r="G197" s="267">
        <v>800</v>
      </c>
      <c r="H197" s="335"/>
      <c r="I197" s="321">
        <v>800</v>
      </c>
      <c r="J197" s="28"/>
      <c r="K197" s="4"/>
      <c r="L197" s="4"/>
      <c r="M197" s="4"/>
      <c r="N197" s="4"/>
      <c r="O197" s="4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</row>
    <row r="198" spans="1:81" ht="16" customHeight="1" x14ac:dyDescent="0.3">
      <c r="A198" s="171"/>
      <c r="B198" s="115" t="s">
        <v>1119</v>
      </c>
      <c r="C198" s="113" t="s">
        <v>1017</v>
      </c>
      <c r="D198" s="132" t="s">
        <v>1120</v>
      </c>
      <c r="E198" s="287"/>
      <c r="F198" s="287"/>
      <c r="G198" s="267">
        <v>1863</v>
      </c>
      <c r="H198" s="335"/>
      <c r="I198" s="321">
        <v>1863</v>
      </c>
      <c r="J198" s="28"/>
      <c r="K198" s="4"/>
      <c r="L198" s="4"/>
      <c r="M198" s="4"/>
      <c r="N198" s="4"/>
      <c r="O198" s="4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</row>
    <row r="199" spans="1:81" ht="16" customHeight="1" x14ac:dyDescent="0.3">
      <c r="A199" s="171"/>
      <c r="B199" s="115" t="s">
        <v>1121</v>
      </c>
      <c r="C199" s="113" t="s">
        <v>1017</v>
      </c>
      <c r="D199" s="132" t="s">
        <v>1122</v>
      </c>
      <c r="E199" s="287"/>
      <c r="F199" s="287"/>
      <c r="G199" s="267">
        <v>2508.9</v>
      </c>
      <c r="H199" s="335"/>
      <c r="I199" s="321">
        <v>2509</v>
      </c>
      <c r="J199" s="28"/>
      <c r="K199" s="4"/>
      <c r="L199" s="4"/>
      <c r="M199" s="4"/>
      <c r="N199" s="4"/>
      <c r="O199" s="4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</row>
    <row r="200" spans="1:81" ht="16" customHeight="1" x14ac:dyDescent="0.3">
      <c r="A200" s="171"/>
      <c r="B200" s="115" t="s">
        <v>791</v>
      </c>
      <c r="C200" s="113" t="s">
        <v>773</v>
      </c>
      <c r="D200" s="132" t="s">
        <v>792</v>
      </c>
      <c r="E200" s="287"/>
      <c r="F200" s="287"/>
      <c r="G200" s="230">
        <v>27000</v>
      </c>
      <c r="H200" s="335"/>
      <c r="I200" s="321">
        <v>27000</v>
      </c>
      <c r="J200" s="28"/>
      <c r="K200" s="4"/>
      <c r="L200" s="4"/>
      <c r="M200" s="4"/>
      <c r="N200" s="4"/>
      <c r="O200" s="4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</row>
    <row r="201" spans="1:81" ht="16" customHeight="1" x14ac:dyDescent="0.3">
      <c r="A201" s="171"/>
      <c r="B201" s="353">
        <v>453000</v>
      </c>
      <c r="C201" s="354" t="s">
        <v>1017</v>
      </c>
      <c r="D201" s="355" t="s">
        <v>1128</v>
      </c>
      <c r="E201" s="356">
        <v>9000</v>
      </c>
      <c r="F201" s="356">
        <v>9000</v>
      </c>
      <c r="G201" s="345">
        <v>9603.9599999999991</v>
      </c>
      <c r="H201" s="335">
        <f t="shared" si="7"/>
        <v>106.71066666666667</v>
      </c>
      <c r="I201" s="357">
        <v>9604</v>
      </c>
      <c r="J201" s="28"/>
      <c r="K201" s="4"/>
      <c r="L201" s="4"/>
      <c r="M201" s="4"/>
      <c r="N201" s="4"/>
      <c r="O201" s="4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</row>
    <row r="202" spans="1:81" ht="16" customHeight="1" x14ac:dyDescent="0.3">
      <c r="A202" s="171"/>
      <c r="B202" s="353">
        <v>453000</v>
      </c>
      <c r="C202" s="354" t="s">
        <v>1017</v>
      </c>
      <c r="D202" s="355" t="s">
        <v>1129</v>
      </c>
      <c r="E202" s="356">
        <v>2000</v>
      </c>
      <c r="F202" s="356">
        <v>2000</v>
      </c>
      <c r="G202" s="345">
        <v>2577.65</v>
      </c>
      <c r="H202" s="335">
        <f t="shared" si="7"/>
        <v>128.88250000000002</v>
      </c>
      <c r="I202" s="357">
        <v>2578</v>
      </c>
      <c r="J202" s="28"/>
      <c r="K202" s="4"/>
      <c r="L202" s="4"/>
      <c r="M202" s="4"/>
      <c r="N202" s="4"/>
      <c r="O202" s="4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</row>
    <row r="203" spans="1:81" ht="16" customHeight="1" x14ac:dyDescent="0.3">
      <c r="A203" s="171"/>
      <c r="B203" s="353">
        <v>453000</v>
      </c>
      <c r="C203" s="354" t="s">
        <v>1017</v>
      </c>
      <c r="D203" s="355" t="s">
        <v>1130</v>
      </c>
      <c r="E203" s="356">
        <v>0</v>
      </c>
      <c r="F203" s="356">
        <v>0</v>
      </c>
      <c r="G203" s="346">
        <v>684</v>
      </c>
      <c r="H203" s="335"/>
      <c r="I203" s="357">
        <v>684</v>
      </c>
      <c r="J203" s="28"/>
      <c r="K203" s="4"/>
      <c r="L203" s="4"/>
      <c r="M203" s="4"/>
      <c r="N203" s="4"/>
      <c r="O203" s="4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</row>
    <row r="204" spans="1:81" ht="16" customHeight="1" thickBot="1" x14ac:dyDescent="0.4">
      <c r="A204" s="158"/>
      <c r="B204" s="113"/>
      <c r="C204" s="113"/>
      <c r="D204" s="350" t="s">
        <v>85</v>
      </c>
      <c r="E204" s="191">
        <f>SUM(E188:E203)</f>
        <v>17765</v>
      </c>
      <c r="F204" s="191">
        <f>SUM(F188:F203)</f>
        <v>139691</v>
      </c>
      <c r="G204" s="351">
        <f>SUM(G188:G203)</f>
        <v>232742.53</v>
      </c>
      <c r="H204" s="450">
        <f t="shared" si="7"/>
        <v>166.61240165794504</v>
      </c>
      <c r="I204" s="312">
        <f>SUM(I188:I203)</f>
        <v>318550</v>
      </c>
      <c r="K204" s="4">
        <f>SUM(G204)</f>
        <v>232742.53</v>
      </c>
      <c r="L204" s="4">
        <f>SUM(H204)</f>
        <v>166.61240165794504</v>
      </c>
      <c r="M204" s="4">
        <f>SUM(I204)</f>
        <v>318550</v>
      </c>
      <c r="N204" s="4" t="e">
        <f>SUM(#REF!)</f>
        <v>#REF!</v>
      </c>
      <c r="O204" s="4" t="e">
        <f>SUM(#REF!)</f>
        <v>#REF!</v>
      </c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</row>
    <row r="205" spans="1:81" s="81" customFormat="1" ht="15" customHeight="1" thickBot="1" x14ac:dyDescent="0.4">
      <c r="A205" s="358" t="s">
        <v>252</v>
      </c>
      <c r="B205" s="359"/>
      <c r="C205" s="359"/>
      <c r="D205" s="360"/>
      <c r="E205" s="193">
        <v>17765</v>
      </c>
      <c r="F205" s="193">
        <v>139691</v>
      </c>
      <c r="G205" s="275">
        <f>SUM(G204)</f>
        <v>232742.53</v>
      </c>
      <c r="H205" s="449">
        <f t="shared" si="7"/>
        <v>166.61240165794504</v>
      </c>
      <c r="I205" s="239">
        <f>SUM(I204)</f>
        <v>318550</v>
      </c>
      <c r="J205" s="12"/>
      <c r="K205" s="187">
        <f>SUM(K188:K204)</f>
        <v>232742.53</v>
      </c>
      <c r="L205" s="187">
        <f>SUM(L188:L204)</f>
        <v>166.61240165794504</v>
      </c>
      <c r="M205" s="187">
        <f>SUM(M188:M204)</f>
        <v>318550</v>
      </c>
      <c r="N205" s="187" t="e">
        <f>SUM(N188:N204)</f>
        <v>#REF!</v>
      </c>
      <c r="O205" s="187" t="e">
        <f>SUM(O188:O204)</f>
        <v>#REF!</v>
      </c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</row>
    <row r="206" spans="1:81" ht="15" customHeight="1" x14ac:dyDescent="0.35">
      <c r="A206" s="14"/>
      <c r="B206" s="152"/>
      <c r="C206" s="152"/>
      <c r="D206" s="128"/>
      <c r="E206" s="284"/>
      <c r="F206" s="284"/>
      <c r="G206" s="265"/>
      <c r="H206" s="335"/>
      <c r="I206" s="317"/>
      <c r="J206" s="12"/>
      <c r="K206" s="214"/>
      <c r="L206" s="214"/>
      <c r="M206" s="214"/>
      <c r="N206" s="214"/>
      <c r="O206" s="214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</row>
    <row r="207" spans="1:81" ht="16" customHeight="1" x14ac:dyDescent="0.35">
      <c r="A207" s="151" t="s">
        <v>107</v>
      </c>
      <c r="B207" s="152"/>
      <c r="C207" s="152"/>
      <c r="D207" s="128"/>
      <c r="E207" s="284"/>
      <c r="F207" s="284"/>
      <c r="G207" s="265"/>
      <c r="H207" s="335"/>
      <c r="I207" s="317"/>
      <c r="J207" s="12"/>
      <c r="K207" s="214"/>
      <c r="L207" s="214"/>
      <c r="M207" s="214"/>
      <c r="N207" s="214"/>
      <c r="O207" s="214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</row>
    <row r="208" spans="1:81" ht="15" customHeight="1" x14ac:dyDescent="0.3">
      <c r="A208" s="172" t="s">
        <v>210</v>
      </c>
      <c r="B208" s="152"/>
      <c r="C208" s="152"/>
      <c r="D208" s="152"/>
      <c r="E208" s="284"/>
      <c r="F208" s="284"/>
      <c r="G208" s="264"/>
      <c r="H208" s="335"/>
      <c r="I208" s="317"/>
      <c r="J208" s="12"/>
      <c r="K208" s="214"/>
      <c r="L208" s="214"/>
      <c r="M208" s="214"/>
      <c r="N208" s="214"/>
      <c r="O208" s="214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</row>
    <row r="209" spans="1:81" ht="15" customHeight="1" x14ac:dyDescent="0.3">
      <c r="A209" s="172"/>
      <c r="B209" s="152"/>
      <c r="C209" s="152"/>
      <c r="D209" s="152"/>
      <c r="E209" s="284"/>
      <c r="F209" s="284"/>
      <c r="G209" s="264"/>
      <c r="H209" s="335"/>
      <c r="I209" s="317"/>
      <c r="J209" s="12"/>
      <c r="K209" s="214"/>
      <c r="L209" s="214"/>
      <c r="M209" s="214"/>
      <c r="N209" s="214"/>
      <c r="O209" s="214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</row>
    <row r="210" spans="1:81" s="81" customFormat="1" ht="16" customHeight="1" thickBot="1" x14ac:dyDescent="0.35">
      <c r="B210" s="173"/>
      <c r="C210" s="173"/>
      <c r="D210" s="429" t="s">
        <v>253</v>
      </c>
      <c r="E210" s="75"/>
      <c r="F210" s="75"/>
      <c r="G210" s="338"/>
      <c r="H210" s="335"/>
      <c r="I210" s="325"/>
      <c r="J210" s="12"/>
      <c r="K210" s="214"/>
      <c r="L210" s="214"/>
      <c r="M210" s="214"/>
      <c r="N210" s="214"/>
      <c r="O210" s="214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</row>
    <row r="211" spans="1:81" ht="16" customHeight="1" thickBot="1" x14ac:dyDescent="0.4">
      <c r="A211" s="361" t="s">
        <v>178</v>
      </c>
      <c r="B211" s="362"/>
      <c r="C211" s="362"/>
      <c r="D211" s="362"/>
      <c r="E211" s="188">
        <f>SUM(E174)</f>
        <v>3075611</v>
      </c>
      <c r="F211" s="188">
        <v>3108611</v>
      </c>
      <c r="G211" s="272">
        <v>2766341.64</v>
      </c>
      <c r="H211" s="335">
        <f t="shared" si="7"/>
        <v>88.989636850670607</v>
      </c>
      <c r="I211" s="238">
        <v>3638925</v>
      </c>
      <c r="K211" s="4"/>
      <c r="L211" s="4"/>
      <c r="M211" s="4"/>
      <c r="N211" s="4"/>
      <c r="O211" s="4"/>
    </row>
    <row r="212" spans="1:81" ht="16" customHeight="1" thickBot="1" x14ac:dyDescent="0.4">
      <c r="A212" s="363" t="s">
        <v>247</v>
      </c>
      <c r="B212" s="364"/>
      <c r="C212" s="216"/>
      <c r="D212" s="216"/>
      <c r="E212" s="188">
        <v>0</v>
      </c>
      <c r="F212" s="188">
        <f>SUM(F185)</f>
        <v>28649</v>
      </c>
      <c r="G212" s="272">
        <v>487552.81</v>
      </c>
      <c r="H212" s="335">
        <f t="shared" si="7"/>
        <v>1701.8144088798913</v>
      </c>
      <c r="I212" s="238">
        <v>540445</v>
      </c>
      <c r="K212" s="4"/>
      <c r="L212" s="4"/>
      <c r="M212" s="4"/>
      <c r="N212" s="4"/>
      <c r="O212" s="4"/>
    </row>
    <row r="213" spans="1:81" ht="15" customHeight="1" thickBot="1" x14ac:dyDescent="0.4">
      <c r="A213" s="361" t="s">
        <v>250</v>
      </c>
      <c r="B213" s="365"/>
      <c r="C213" s="362"/>
      <c r="D213" s="362"/>
      <c r="E213" s="188">
        <f t="shared" ref="E213:F213" si="8">SUM(E205)</f>
        <v>17765</v>
      </c>
      <c r="F213" s="188">
        <f t="shared" si="8"/>
        <v>139691</v>
      </c>
      <c r="G213" s="272">
        <v>232742.53</v>
      </c>
      <c r="H213" s="335">
        <f t="shared" si="7"/>
        <v>166.61240165794504</v>
      </c>
      <c r="I213" s="238">
        <v>318550</v>
      </c>
      <c r="K213" s="4"/>
      <c r="L213" s="4"/>
      <c r="M213" s="4"/>
      <c r="N213" s="4"/>
      <c r="O213" s="4"/>
    </row>
    <row r="214" spans="1:81" s="6" customFormat="1" ht="16" customHeight="1" thickBot="1" x14ac:dyDescent="0.4">
      <c r="A214" s="415" t="s">
        <v>377</v>
      </c>
      <c r="B214" s="424"/>
      <c r="C214" s="425"/>
      <c r="D214" s="425"/>
      <c r="E214" s="426">
        <f t="shared" ref="E214:F214" si="9">SUM(E211:E213)</f>
        <v>3093376</v>
      </c>
      <c r="F214" s="426">
        <f t="shared" si="9"/>
        <v>3276951</v>
      </c>
      <c r="G214" s="427">
        <f>SUM(G211:G213)</f>
        <v>3486636.98</v>
      </c>
      <c r="H214" s="451">
        <f t="shared" si="7"/>
        <v>106.39881340917212</v>
      </c>
      <c r="I214" s="428">
        <f>SUM(I211:I213)</f>
        <v>4497920</v>
      </c>
      <c r="K214" s="80"/>
      <c r="L214" s="80"/>
      <c r="M214" s="80"/>
      <c r="N214" s="80"/>
      <c r="O214" s="80"/>
    </row>
    <row r="215" spans="1:81" ht="15.5" x14ac:dyDescent="0.35">
      <c r="G215" s="6"/>
      <c r="H215" s="178"/>
    </row>
    <row r="216" spans="1:81" ht="14" x14ac:dyDescent="0.3">
      <c r="H216" s="175"/>
      <c r="I216" s="194"/>
    </row>
    <row r="217" spans="1:81" x14ac:dyDescent="0.25">
      <c r="E217" s="83"/>
      <c r="F217" s="83"/>
      <c r="H217" s="175"/>
      <c r="I217" s="83"/>
    </row>
    <row r="218" spans="1:81" x14ac:dyDescent="0.25">
      <c r="H218" s="175"/>
    </row>
    <row r="219" spans="1:81" x14ac:dyDescent="0.25">
      <c r="H219" s="175"/>
    </row>
    <row r="220" spans="1:81" x14ac:dyDescent="0.25">
      <c r="H220" s="175"/>
    </row>
    <row r="221" spans="1:81" x14ac:dyDescent="0.25">
      <c r="G221" s="175"/>
      <c r="H221" s="175"/>
      <c r="I221" s="175"/>
    </row>
  </sheetData>
  <sheetProtection selectLockedCells="1" selectUnlockedCells="1"/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Výdavky 1-9 2021</vt:lpstr>
      <vt:lpstr>Príjmy 1-9 2021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BALÁŽOVÁ Mária</cp:lastModifiedBy>
  <cp:lastPrinted>2021-11-23T12:54:18Z</cp:lastPrinted>
  <dcterms:created xsi:type="dcterms:W3CDTF">1997-01-24T11:07:25Z</dcterms:created>
  <dcterms:modified xsi:type="dcterms:W3CDTF">2021-11-23T13:34:12Z</dcterms:modified>
</cp:coreProperties>
</file>