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09739\Documents\OZ 2019\27.6.2019\"/>
    </mc:Choice>
  </mc:AlternateContent>
  <bookViews>
    <workbookView xWindow="-105" yWindow="1065" windowWidth="17505" windowHeight="7965" activeTab="1"/>
  </bookViews>
  <sheets>
    <sheet name="Výdavky 1-12-2018" sheetId="9" r:id="rId1"/>
    <sheet name="Príjmy 1-12-2018" sheetId="8" r:id="rId2"/>
  </sheets>
  <calcPr calcId="152511" calcOnSave="0"/>
</workbook>
</file>

<file path=xl/calcChain.xml><?xml version="1.0" encoding="utf-8"?>
<calcChain xmlns="http://schemas.openxmlformats.org/spreadsheetml/2006/main">
  <c r="J578" i="9" l="1"/>
  <c r="J579" i="9"/>
  <c r="J577" i="9"/>
  <c r="J557" i="9"/>
  <c r="J558" i="9"/>
  <c r="J559" i="9"/>
  <c r="J560" i="9"/>
  <c r="J562" i="9"/>
  <c r="J556" i="9"/>
  <c r="J514" i="9"/>
  <c r="J515" i="9"/>
  <c r="J516" i="9"/>
  <c r="J517" i="9"/>
  <c r="J519" i="9"/>
  <c r="J520" i="9"/>
  <c r="J521" i="9"/>
  <c r="J522" i="9"/>
  <c r="J524" i="9"/>
  <c r="J525" i="9"/>
  <c r="J526" i="9"/>
  <c r="J527" i="9"/>
  <c r="J528" i="9"/>
  <c r="J529" i="9"/>
  <c r="J530" i="9"/>
  <c r="J532" i="9"/>
  <c r="J533" i="9"/>
  <c r="J534" i="9"/>
  <c r="J535" i="9"/>
  <c r="J536" i="9"/>
  <c r="J537" i="9"/>
  <c r="J538" i="9"/>
  <c r="J539" i="9"/>
  <c r="J540" i="9"/>
  <c r="J542" i="9"/>
  <c r="J544" i="9"/>
  <c r="J546" i="9"/>
  <c r="J548" i="9"/>
  <c r="J549" i="9"/>
  <c r="J550" i="9"/>
  <c r="J502" i="9"/>
  <c r="J503" i="9"/>
  <c r="J504" i="9"/>
  <c r="J505" i="9"/>
  <c r="J507" i="9"/>
  <c r="J510" i="9"/>
  <c r="J511" i="9"/>
  <c r="J512" i="9"/>
  <c r="J489" i="9"/>
  <c r="J488" i="9"/>
  <c r="J482" i="9"/>
  <c r="J484" i="9"/>
  <c r="J481" i="9"/>
  <c r="J475" i="9"/>
  <c r="J476" i="9"/>
  <c r="J477" i="9"/>
  <c r="J474" i="9"/>
  <c r="J464" i="9"/>
  <c r="J459" i="9"/>
  <c r="J455" i="9"/>
  <c r="J456" i="9"/>
  <c r="J454" i="9"/>
  <c r="J439" i="9"/>
  <c r="J440" i="9"/>
  <c r="J441" i="9"/>
  <c r="J442" i="9"/>
  <c r="J443" i="9"/>
  <c r="J444" i="9"/>
  <c r="J445" i="9"/>
  <c r="J446" i="9"/>
  <c r="J447" i="9"/>
  <c r="J448" i="9"/>
  <c r="J449" i="9"/>
  <c r="J450" i="9"/>
  <c r="J451" i="9"/>
  <c r="J437" i="9"/>
  <c r="J427" i="9"/>
  <c r="J428" i="9"/>
  <c r="J429" i="9"/>
  <c r="J431" i="9"/>
  <c r="J432" i="9"/>
  <c r="J433" i="9"/>
  <c r="J426" i="9"/>
  <c r="J419" i="9"/>
  <c r="J420" i="9"/>
  <c r="J421" i="9"/>
  <c r="J418" i="9"/>
  <c r="J412" i="9"/>
  <c r="J413" i="9"/>
  <c r="J411" i="9"/>
  <c r="J405" i="9"/>
  <c r="J406" i="9"/>
  <c r="J404" i="9"/>
  <c r="J382" i="9"/>
  <c r="J383" i="9"/>
  <c r="J384" i="9"/>
  <c r="J385" i="9"/>
  <c r="J386" i="9"/>
  <c r="J387" i="9"/>
  <c r="J388" i="9"/>
  <c r="J389" i="9"/>
  <c r="J390" i="9"/>
  <c r="J391" i="9"/>
  <c r="J392" i="9"/>
  <c r="J393" i="9"/>
  <c r="J394" i="9"/>
  <c r="J395" i="9"/>
  <c r="J396" i="9"/>
  <c r="J397" i="9"/>
  <c r="J398" i="9"/>
  <c r="J381" i="9"/>
  <c r="J349" i="9"/>
  <c r="J350" i="9"/>
  <c r="J351" i="9"/>
  <c r="J352" i="9"/>
  <c r="J353" i="9"/>
  <c r="J354" i="9"/>
  <c r="J355" i="9"/>
  <c r="J356" i="9"/>
  <c r="J357" i="9"/>
  <c r="J360" i="9"/>
  <c r="J361" i="9"/>
  <c r="J362" i="9"/>
  <c r="J363" i="9"/>
  <c r="J364" i="9"/>
  <c r="J365" i="9"/>
  <c r="J366" i="9"/>
  <c r="J367" i="9"/>
  <c r="J369" i="9"/>
  <c r="J370" i="9"/>
  <c r="J373" i="9"/>
  <c r="J376" i="9"/>
  <c r="J348" i="9"/>
  <c r="J343" i="9"/>
  <c r="J268" i="9"/>
  <c r="J269" i="9"/>
  <c r="J270" i="9"/>
  <c r="J271" i="9"/>
  <c r="J272" i="9"/>
  <c r="J273" i="9"/>
  <c r="J274" i="9"/>
  <c r="J275" i="9"/>
  <c r="J276" i="9"/>
  <c r="J277" i="9"/>
  <c r="J278" i="9"/>
  <c r="J279" i="9"/>
  <c r="J280" i="9"/>
  <c r="J281" i="9"/>
  <c r="J282" i="9"/>
  <c r="J283" i="9"/>
  <c r="J284" i="9"/>
  <c r="J285" i="9"/>
  <c r="J286" i="9"/>
  <c r="J287" i="9"/>
  <c r="J288" i="9"/>
  <c r="J289" i="9"/>
  <c r="J290" i="9"/>
  <c r="J291" i="9"/>
  <c r="J292" i="9"/>
  <c r="J293" i="9"/>
  <c r="J294" i="9"/>
  <c r="J295" i="9"/>
  <c r="J296" i="9"/>
  <c r="J298" i="9"/>
  <c r="J299" i="9"/>
  <c r="J301" i="9"/>
  <c r="J302" i="9"/>
  <c r="J303" i="9"/>
  <c r="J304" i="9"/>
  <c r="J305" i="9"/>
  <c r="J306" i="9"/>
  <c r="J307" i="9"/>
  <c r="J308" i="9"/>
  <c r="J309" i="9"/>
  <c r="J311" i="9"/>
  <c r="J312" i="9"/>
  <c r="J313" i="9"/>
  <c r="J314" i="9"/>
  <c r="J315" i="9"/>
  <c r="J316" i="9"/>
  <c r="J317" i="9"/>
  <c r="J318" i="9"/>
  <c r="J319" i="9"/>
  <c r="J320" i="9"/>
  <c r="J321" i="9"/>
  <c r="J322" i="9"/>
  <c r="J323" i="9"/>
  <c r="J324" i="9"/>
  <c r="J325" i="9"/>
  <c r="J326" i="9"/>
  <c r="J328" i="9"/>
  <c r="J332" i="9"/>
  <c r="J333" i="9"/>
  <c r="J334" i="9"/>
  <c r="J335" i="9"/>
  <c r="J336" i="9"/>
  <c r="J337" i="9"/>
  <c r="J338" i="9"/>
  <c r="J267" i="9"/>
  <c r="J259" i="9"/>
  <c r="J260" i="9"/>
  <c r="J261" i="9"/>
  <c r="J262" i="9"/>
  <c r="J258" i="9"/>
  <c r="J232" i="9"/>
  <c r="J235" i="9"/>
  <c r="J236" i="9"/>
  <c r="J237" i="9"/>
  <c r="J238" i="9"/>
  <c r="J239" i="9"/>
  <c r="J240" i="9"/>
  <c r="J241" i="9"/>
  <c r="J242" i="9"/>
  <c r="J243" i="9"/>
  <c r="J244" i="9"/>
  <c r="J245" i="9"/>
  <c r="J247" i="9"/>
  <c r="J248" i="9"/>
  <c r="J249" i="9"/>
  <c r="J250" i="9"/>
  <c r="J251" i="9"/>
  <c r="J252" i="9"/>
  <c r="J253" i="9"/>
  <c r="J231" i="9"/>
  <c r="J226" i="9"/>
  <c r="J224" i="9"/>
  <c r="J216" i="9"/>
  <c r="J217" i="9"/>
  <c r="J218" i="9"/>
  <c r="J215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194" i="9"/>
  <c r="J186" i="9"/>
  <c r="J187" i="9"/>
  <c r="J188" i="9"/>
  <c r="J189" i="9"/>
  <c r="J185" i="9"/>
  <c r="J160" i="9"/>
  <c r="J161" i="9"/>
  <c r="J162" i="9"/>
  <c r="J163" i="9"/>
  <c r="J166" i="9"/>
  <c r="J167" i="9"/>
  <c r="J168" i="9"/>
  <c r="J169" i="9"/>
  <c r="J170" i="9"/>
  <c r="J171" i="9"/>
  <c r="J172" i="9"/>
  <c r="J173" i="9"/>
  <c r="J174" i="9"/>
  <c r="J177" i="9"/>
  <c r="J178" i="9"/>
  <c r="J179" i="9"/>
  <c r="J159" i="9"/>
  <c r="J141" i="9"/>
  <c r="J142" i="9"/>
  <c r="J143" i="9"/>
  <c r="J144" i="9"/>
  <c r="J146" i="9"/>
  <c r="J147" i="9"/>
  <c r="J148" i="9"/>
  <c r="J149" i="9"/>
  <c r="J150" i="9"/>
  <c r="J151" i="9"/>
  <c r="J152" i="9"/>
  <c r="J153" i="9"/>
  <c r="J154" i="9"/>
  <c r="J155" i="9"/>
  <c r="J140" i="9"/>
  <c r="J136" i="9"/>
  <c r="J135" i="9"/>
  <c r="J126" i="9"/>
  <c r="J127" i="9"/>
  <c r="J128" i="9"/>
  <c r="J129" i="9"/>
  <c r="J125" i="9"/>
  <c r="J103" i="9"/>
  <c r="J104" i="9"/>
  <c r="J105" i="9"/>
  <c r="J106" i="9"/>
  <c r="J107" i="9"/>
  <c r="J109" i="9"/>
  <c r="J110" i="9"/>
  <c r="J115" i="9"/>
  <c r="J116" i="9"/>
  <c r="J118" i="9"/>
  <c r="J102" i="9"/>
  <c r="J89" i="9"/>
  <c r="J90" i="9"/>
  <c r="J91" i="9"/>
  <c r="J92" i="9"/>
  <c r="J93" i="9"/>
  <c r="J94" i="9"/>
  <c r="J95" i="9"/>
  <c r="J98" i="9"/>
  <c r="J88" i="9"/>
  <c r="J83" i="9"/>
  <c r="J8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5" i="9"/>
  <c r="J66" i="9"/>
  <c r="J67" i="9"/>
  <c r="J68" i="9"/>
  <c r="J69" i="9"/>
  <c r="J70" i="9"/>
  <c r="J72" i="9"/>
  <c r="J73" i="9"/>
  <c r="J74" i="9"/>
  <c r="J75" i="9"/>
  <c r="J77" i="9"/>
  <c r="J78" i="9"/>
  <c r="J79" i="9"/>
  <c r="J12" i="9"/>
  <c r="I194" i="8"/>
  <c r="I192" i="8"/>
  <c r="I175" i="8"/>
  <c r="I176" i="8"/>
  <c r="I177" i="8"/>
  <c r="I178" i="8"/>
  <c r="I179" i="8"/>
  <c r="I180" i="8"/>
  <c r="I181" i="8"/>
  <c r="I182" i="8"/>
  <c r="I183" i="8"/>
  <c r="I184" i="8"/>
  <c r="I174" i="8"/>
  <c r="I171" i="8"/>
  <c r="I135" i="8"/>
  <c r="I136" i="8"/>
  <c r="I137" i="8"/>
  <c r="I138" i="8"/>
  <c r="I139" i="8"/>
  <c r="I140" i="8"/>
  <c r="I141" i="8"/>
  <c r="I142" i="8"/>
  <c r="I145" i="8"/>
  <c r="I146" i="8"/>
  <c r="I147" i="8"/>
  <c r="I148" i="8"/>
  <c r="I149" i="8"/>
  <c r="I150" i="8"/>
  <c r="I151" i="8"/>
  <c r="I152" i="8"/>
  <c r="I153" i="8"/>
  <c r="I154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34" i="8"/>
  <c r="I126" i="8"/>
  <c r="I127" i="8"/>
  <c r="I128" i="8"/>
  <c r="I129" i="8"/>
  <c r="I130" i="8"/>
  <c r="I125" i="8"/>
  <c r="I78" i="8"/>
  <c r="I79" i="8"/>
  <c r="I80" i="8"/>
  <c r="I81" i="8"/>
  <c r="I82" i="8"/>
  <c r="I86" i="8"/>
  <c r="I87" i="8"/>
  <c r="I89" i="8"/>
  <c r="I90" i="8"/>
  <c r="I91" i="8"/>
  <c r="I92" i="8"/>
  <c r="I93" i="8"/>
  <c r="I94" i="8"/>
  <c r="I95" i="8"/>
  <c r="I96" i="8"/>
  <c r="I97" i="8"/>
  <c r="I99" i="8"/>
  <c r="I100" i="8"/>
  <c r="I101" i="8"/>
  <c r="I102" i="8"/>
  <c r="I103" i="8"/>
  <c r="I105" i="8"/>
  <c r="I106" i="8"/>
  <c r="I108" i="8"/>
  <c r="I109" i="8"/>
  <c r="I112" i="8"/>
  <c r="I113" i="8"/>
  <c r="I114" i="8"/>
  <c r="I115" i="8"/>
  <c r="I118" i="8"/>
  <c r="I121" i="8"/>
  <c r="I77" i="8"/>
  <c r="I51" i="8"/>
  <c r="I52" i="8"/>
  <c r="I53" i="8"/>
  <c r="I54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70" i="8"/>
  <c r="I71" i="8"/>
  <c r="I31" i="8"/>
  <c r="I32" i="8"/>
  <c r="I35" i="8"/>
  <c r="I36" i="8"/>
  <c r="I37" i="8"/>
  <c r="I38" i="8"/>
  <c r="I39" i="8"/>
  <c r="I40" i="8"/>
  <c r="I41" i="8"/>
  <c r="I42" i="8"/>
  <c r="I43" i="8"/>
  <c r="I28" i="8"/>
  <c r="I580" i="9" l="1"/>
  <c r="I575" i="9"/>
  <c r="I563" i="9"/>
  <c r="I407" i="9"/>
  <c r="I551" i="9"/>
  <c r="I490" i="9"/>
  <c r="I485" i="9"/>
  <c r="I478" i="9"/>
  <c r="I470" i="9"/>
  <c r="I465" i="9"/>
  <c r="I460" i="9"/>
  <c r="I457" i="9"/>
  <c r="I452" i="9"/>
  <c r="I438" i="9"/>
  <c r="I434" i="9"/>
  <c r="I422" i="9"/>
  <c r="I414" i="9"/>
  <c r="I400" i="9"/>
  <c r="I377" i="9"/>
  <c r="I344" i="9"/>
  <c r="I339" i="9"/>
  <c r="I331" i="9"/>
  <c r="I263" i="9"/>
  <c r="I254" i="9"/>
  <c r="I227" i="9"/>
  <c r="I220" i="9"/>
  <c r="I211" i="9"/>
  <c r="I190" i="9"/>
  <c r="I182" i="9"/>
  <c r="I156" i="9"/>
  <c r="I137" i="9"/>
  <c r="I131" i="9"/>
  <c r="I119" i="9"/>
  <c r="I113" i="9"/>
  <c r="I99" i="9"/>
  <c r="I96" i="9"/>
  <c r="I84" i="9"/>
  <c r="I80" i="9"/>
  <c r="H208" i="8"/>
  <c r="H197" i="8"/>
  <c r="H188" i="8"/>
  <c r="I188" i="8" s="1"/>
  <c r="H187" i="8"/>
  <c r="H170" i="8"/>
  <c r="H143" i="8"/>
  <c r="H131" i="8"/>
  <c r="H122" i="8"/>
  <c r="H119" i="8"/>
  <c r="H116" i="8"/>
  <c r="H84" i="8"/>
  <c r="H72" i="8"/>
  <c r="H48" i="8"/>
  <c r="H44" i="8"/>
  <c r="H33" i="8"/>
  <c r="H29" i="8"/>
  <c r="J400" i="9" l="1"/>
  <c r="I564" i="9"/>
  <c r="H198" i="8"/>
  <c r="I198" i="8" s="1"/>
  <c r="I552" i="9"/>
  <c r="H400" i="9"/>
  <c r="G400" i="9"/>
  <c r="F400" i="9"/>
  <c r="H220" i="9"/>
  <c r="J220" i="9" s="1"/>
  <c r="G220" i="9"/>
  <c r="F220" i="9"/>
  <c r="H182" i="9"/>
  <c r="J182" i="9" s="1"/>
  <c r="G182" i="9"/>
  <c r="F182" i="9"/>
  <c r="H113" i="9"/>
  <c r="J113" i="9" s="1"/>
  <c r="G113" i="9"/>
  <c r="F113" i="9"/>
  <c r="H331" i="9"/>
  <c r="J331" i="9" s="1"/>
  <c r="G331" i="9"/>
  <c r="H131" i="9"/>
  <c r="J131" i="9" s="1"/>
  <c r="G131" i="9"/>
  <c r="F131" i="9"/>
  <c r="G187" i="8" l="1"/>
  <c r="I187" i="8" s="1"/>
  <c r="F187" i="8"/>
  <c r="E187" i="8"/>
  <c r="G207" i="8" l="1"/>
  <c r="I207" i="8" s="1"/>
  <c r="G206" i="8"/>
  <c r="I206" i="8" s="1"/>
  <c r="G205" i="8"/>
  <c r="G197" i="8"/>
  <c r="I197" i="8" s="1"/>
  <c r="G170" i="8"/>
  <c r="I170" i="8" s="1"/>
  <c r="G143" i="8"/>
  <c r="I143" i="8" s="1"/>
  <c r="G131" i="8"/>
  <c r="I131" i="8" s="1"/>
  <c r="G122" i="8"/>
  <c r="I122" i="8" s="1"/>
  <c r="G119" i="8"/>
  <c r="I119" i="8" s="1"/>
  <c r="G116" i="8"/>
  <c r="I116" i="8" s="1"/>
  <c r="G84" i="8"/>
  <c r="I84" i="8" s="1"/>
  <c r="G72" i="8"/>
  <c r="I72" i="8" s="1"/>
  <c r="G48" i="8"/>
  <c r="G44" i="8"/>
  <c r="I44" i="8" s="1"/>
  <c r="G33" i="8"/>
  <c r="I33" i="8" s="1"/>
  <c r="G29" i="8"/>
  <c r="I29" i="8" s="1"/>
  <c r="F207" i="8"/>
  <c r="F197" i="8"/>
  <c r="F206" i="8"/>
  <c r="F205" i="8"/>
  <c r="F170" i="8"/>
  <c r="F143" i="8"/>
  <c r="F131" i="8"/>
  <c r="F122" i="8"/>
  <c r="F119" i="8"/>
  <c r="F116" i="8"/>
  <c r="F84" i="8"/>
  <c r="F72" i="8"/>
  <c r="F48" i="8"/>
  <c r="F44" i="8"/>
  <c r="F33" i="8"/>
  <c r="F29" i="8"/>
  <c r="H580" i="9"/>
  <c r="J580" i="9" s="1"/>
  <c r="H563" i="9"/>
  <c r="J563" i="9" s="1"/>
  <c r="H551" i="9"/>
  <c r="J551" i="9" s="1"/>
  <c r="H490" i="9"/>
  <c r="J490" i="9" s="1"/>
  <c r="H485" i="9"/>
  <c r="J485" i="9" s="1"/>
  <c r="H478" i="9"/>
  <c r="J478" i="9" s="1"/>
  <c r="H470" i="9"/>
  <c r="H465" i="9"/>
  <c r="J465" i="9" s="1"/>
  <c r="H460" i="9"/>
  <c r="J460" i="9" s="1"/>
  <c r="H457" i="9"/>
  <c r="J457" i="9" s="1"/>
  <c r="H452" i="9"/>
  <c r="J452" i="9" s="1"/>
  <c r="H438" i="9"/>
  <c r="J438" i="9" s="1"/>
  <c r="H434" i="9"/>
  <c r="J434" i="9" s="1"/>
  <c r="H422" i="9"/>
  <c r="J422" i="9" s="1"/>
  <c r="H414" i="9"/>
  <c r="J414" i="9" s="1"/>
  <c r="H407" i="9"/>
  <c r="J407" i="9" s="1"/>
  <c r="H377" i="9"/>
  <c r="J377" i="9" s="1"/>
  <c r="H344" i="9"/>
  <c r="J344" i="9" s="1"/>
  <c r="H339" i="9"/>
  <c r="J339" i="9" s="1"/>
  <c r="H263" i="9"/>
  <c r="J263" i="9" s="1"/>
  <c r="H254" i="9"/>
  <c r="J254" i="9" s="1"/>
  <c r="H227" i="9"/>
  <c r="J227" i="9" s="1"/>
  <c r="H211" i="9"/>
  <c r="J211" i="9" s="1"/>
  <c r="H190" i="9"/>
  <c r="J190" i="9" s="1"/>
  <c r="H156" i="9"/>
  <c r="J156" i="9" s="1"/>
  <c r="H137" i="9"/>
  <c r="J137" i="9" s="1"/>
  <c r="H119" i="9"/>
  <c r="J119" i="9" s="1"/>
  <c r="H99" i="9"/>
  <c r="J99" i="9" s="1"/>
  <c r="H96" i="9"/>
  <c r="J96" i="9" s="1"/>
  <c r="H84" i="9"/>
  <c r="J84" i="9" s="1"/>
  <c r="H80" i="9"/>
  <c r="J80" i="9" s="1"/>
  <c r="G580" i="9"/>
  <c r="G563" i="9"/>
  <c r="G551" i="9"/>
  <c r="G490" i="9"/>
  <c r="G485" i="9"/>
  <c r="G478" i="9"/>
  <c r="G470" i="9"/>
  <c r="G465" i="9"/>
  <c r="G460" i="9"/>
  <c r="G457" i="9"/>
  <c r="G452" i="9"/>
  <c r="G438" i="9"/>
  <c r="G434" i="9"/>
  <c r="G422" i="9"/>
  <c r="G414" i="9"/>
  <c r="G407" i="9"/>
  <c r="G377" i="9"/>
  <c r="G344" i="9"/>
  <c r="G339" i="9"/>
  <c r="G263" i="9"/>
  <c r="G254" i="9"/>
  <c r="G227" i="9"/>
  <c r="G211" i="9"/>
  <c r="G190" i="9"/>
  <c r="G156" i="9"/>
  <c r="G137" i="9"/>
  <c r="G119" i="9"/>
  <c r="G99" i="9"/>
  <c r="G96" i="9"/>
  <c r="G84" i="9"/>
  <c r="G80" i="9"/>
  <c r="G208" i="8" l="1"/>
  <c r="I208" i="8" s="1"/>
  <c r="I205" i="8"/>
  <c r="F208" i="8"/>
  <c r="M434" i="9" l="1"/>
  <c r="M331" i="9"/>
  <c r="M563" i="9" l="1"/>
  <c r="M490" i="9"/>
  <c r="M470" i="9"/>
  <c r="M460" i="9"/>
  <c r="M400" i="9"/>
  <c r="M339" i="9"/>
  <c r="L182" i="9"/>
  <c r="M182" i="9"/>
  <c r="L131" i="9"/>
  <c r="L113" i="9"/>
  <c r="E122" i="8"/>
  <c r="E119" i="8"/>
  <c r="M377" i="9" l="1"/>
  <c r="M457" i="9"/>
  <c r="E116" i="8" l="1"/>
  <c r="F377" i="9"/>
  <c r="L377" i="9" s="1"/>
  <c r="E197" i="8"/>
  <c r="E143" i="8"/>
  <c r="F339" i="9"/>
  <c r="L339" i="9" s="1"/>
  <c r="F156" i="9"/>
  <c r="L156" i="9" s="1"/>
  <c r="E170" i="8" l="1"/>
  <c r="E131" i="8"/>
  <c r="E84" i="8"/>
  <c r="E72" i="8"/>
  <c r="E48" i="8"/>
  <c r="E44" i="8"/>
  <c r="E33" i="8"/>
  <c r="E29" i="8"/>
  <c r="F563" i="9"/>
  <c r="L563" i="9" s="1"/>
  <c r="L564" i="9" s="1"/>
  <c r="F564" i="9" s="1"/>
  <c r="F551" i="9"/>
  <c r="L551" i="9" s="1"/>
  <c r="L552" i="9" s="1"/>
  <c r="F552" i="9" s="1"/>
  <c r="F490" i="9"/>
  <c r="L490" i="9" s="1"/>
  <c r="F485" i="9"/>
  <c r="L485" i="9" s="1"/>
  <c r="F478" i="9"/>
  <c r="L478" i="9" s="1"/>
  <c r="F470" i="9"/>
  <c r="L470" i="9" s="1"/>
  <c r="F465" i="9"/>
  <c r="L465" i="9" s="1"/>
  <c r="F460" i="9"/>
  <c r="L460" i="9" s="1"/>
  <c r="F457" i="9"/>
  <c r="L457" i="9" s="1"/>
  <c r="F452" i="9"/>
  <c r="L452" i="9" s="1"/>
  <c r="F438" i="9"/>
  <c r="L438" i="9" s="1"/>
  <c r="F434" i="9"/>
  <c r="L434" i="9" s="1"/>
  <c r="F422" i="9"/>
  <c r="L422" i="9" s="1"/>
  <c r="F414" i="9"/>
  <c r="L414" i="9" s="1"/>
  <c r="F407" i="9"/>
  <c r="L407" i="9" s="1"/>
  <c r="L400" i="9"/>
  <c r="F344" i="9"/>
  <c r="L344" i="9" s="1"/>
  <c r="F331" i="9"/>
  <c r="L331" i="9" s="1"/>
  <c r="F263" i="9"/>
  <c r="L263" i="9" s="1"/>
  <c r="F254" i="9"/>
  <c r="L254" i="9" s="1"/>
  <c r="F227" i="9"/>
  <c r="L227" i="9" s="1"/>
  <c r="L220" i="9"/>
  <c r="F211" i="9"/>
  <c r="L211" i="9" s="1"/>
  <c r="F190" i="9"/>
  <c r="L190" i="9" s="1"/>
  <c r="F137" i="9"/>
  <c r="L137" i="9" s="1"/>
  <c r="F119" i="9"/>
  <c r="L119" i="9" s="1"/>
  <c r="F99" i="9"/>
  <c r="L99" i="9" s="1"/>
  <c r="F96" i="9"/>
  <c r="L96" i="9" s="1"/>
  <c r="F84" i="9"/>
  <c r="L84" i="9" s="1"/>
  <c r="F80" i="9"/>
  <c r="L80" i="9" s="1"/>
  <c r="L491" i="9" l="1"/>
  <c r="F491" i="9" s="1"/>
  <c r="M143" i="8"/>
  <c r="N143" i="8"/>
  <c r="K143" i="8"/>
  <c r="N29" i="8"/>
  <c r="L143" i="8" l="1"/>
  <c r="L29" i="8"/>
  <c r="K29" i="8" l="1"/>
  <c r="M29" i="8"/>
  <c r="L197" i="8" l="1"/>
  <c r="L198" i="8" s="1"/>
  <c r="M197" i="8"/>
  <c r="M198" i="8" s="1"/>
  <c r="N197" i="8"/>
  <c r="N198" i="8" s="1"/>
  <c r="K197" i="8"/>
  <c r="K198" i="8" s="1"/>
  <c r="E198" i="8" s="1"/>
  <c r="E207" i="8" s="1"/>
  <c r="F579" i="9" s="1"/>
  <c r="L187" i="8"/>
  <c r="L188" i="8" s="1"/>
  <c r="M187" i="8"/>
  <c r="M188" i="8" s="1"/>
  <c r="N187" i="8"/>
  <c r="N188" i="8" s="1"/>
  <c r="K187" i="8"/>
  <c r="K188" i="8" s="1"/>
  <c r="E188" i="8" s="1"/>
  <c r="E206" i="8" s="1"/>
  <c r="F578" i="9" s="1"/>
  <c r="L72" i="8"/>
  <c r="L170" i="8"/>
  <c r="N170" i="8"/>
  <c r="K170" i="8"/>
  <c r="L131" i="8"/>
  <c r="N131" i="8"/>
  <c r="K131" i="8"/>
  <c r="L122" i="8"/>
  <c r="N122" i="8"/>
  <c r="L119" i="8"/>
  <c r="N119" i="8"/>
  <c r="L116" i="8"/>
  <c r="K116" i="8"/>
  <c r="L84" i="8"/>
  <c r="L48" i="8"/>
  <c r="L44" i="8"/>
  <c r="L33" i="8"/>
  <c r="M564" i="9"/>
  <c r="G564" i="9" s="1"/>
  <c r="G574" i="9" s="1"/>
  <c r="N563" i="9"/>
  <c r="N564" i="9" s="1"/>
  <c r="H564" i="9" s="1"/>
  <c r="O563" i="9"/>
  <c r="O564" i="9" s="1"/>
  <c r="P563" i="9"/>
  <c r="P564" i="9" s="1"/>
  <c r="F574" i="9"/>
  <c r="M551" i="9"/>
  <c r="M552" i="9" s="1"/>
  <c r="G552" i="9" s="1"/>
  <c r="G573" i="9" s="1"/>
  <c r="N551" i="9"/>
  <c r="N552" i="9" s="1"/>
  <c r="H552" i="9" s="1"/>
  <c r="O551" i="9"/>
  <c r="O552" i="9" s="1"/>
  <c r="F573" i="9"/>
  <c r="N490" i="9"/>
  <c r="O490" i="9"/>
  <c r="P490" i="9"/>
  <c r="M485" i="9"/>
  <c r="N485" i="9"/>
  <c r="O485" i="9"/>
  <c r="P485" i="9"/>
  <c r="M478" i="9"/>
  <c r="N478" i="9"/>
  <c r="O478" i="9"/>
  <c r="P478" i="9"/>
  <c r="N470" i="9"/>
  <c r="O470" i="9"/>
  <c r="P470" i="9"/>
  <c r="M465" i="9"/>
  <c r="N465" i="9"/>
  <c r="O465" i="9"/>
  <c r="P465" i="9"/>
  <c r="N460" i="9"/>
  <c r="O460" i="9"/>
  <c r="P460" i="9"/>
  <c r="N457" i="9"/>
  <c r="O457" i="9"/>
  <c r="P457" i="9"/>
  <c r="M452" i="9"/>
  <c r="N452" i="9"/>
  <c r="O452" i="9"/>
  <c r="P452" i="9"/>
  <c r="M438" i="9"/>
  <c r="N438" i="9"/>
  <c r="O438" i="9"/>
  <c r="P438" i="9"/>
  <c r="N434" i="9"/>
  <c r="O434" i="9"/>
  <c r="P434" i="9"/>
  <c r="M422" i="9"/>
  <c r="N422" i="9"/>
  <c r="O422" i="9"/>
  <c r="P422" i="9"/>
  <c r="M414" i="9"/>
  <c r="N414" i="9"/>
  <c r="O414" i="9"/>
  <c r="P414" i="9"/>
  <c r="M407" i="9"/>
  <c r="M344" i="9"/>
  <c r="M263" i="9"/>
  <c r="M254" i="9"/>
  <c r="M227" i="9"/>
  <c r="M220" i="9"/>
  <c r="M211" i="9"/>
  <c r="M190" i="9"/>
  <c r="M156" i="9"/>
  <c r="M137" i="9"/>
  <c r="M131" i="9"/>
  <c r="M119" i="9"/>
  <c r="M113" i="9"/>
  <c r="M99" i="9"/>
  <c r="M96" i="9"/>
  <c r="M84" i="9"/>
  <c r="M80" i="9"/>
  <c r="H574" i="9" l="1"/>
  <c r="J574" i="9" s="1"/>
  <c r="J564" i="9"/>
  <c r="H573" i="9"/>
  <c r="J573" i="9" s="1"/>
  <c r="J552" i="9"/>
  <c r="M491" i="9"/>
  <c r="G491" i="9" s="1"/>
  <c r="G572" i="9" s="1"/>
  <c r="G575" i="9" s="1"/>
  <c r="G582" i="9" s="1"/>
  <c r="P551" i="9"/>
  <c r="P552" i="9" s="1"/>
  <c r="P407" i="9"/>
  <c r="P400" i="9"/>
  <c r="P377" i="9"/>
  <c r="P344" i="9"/>
  <c r="P339" i="9"/>
  <c r="P331" i="9"/>
  <c r="P263" i="9"/>
  <c r="P254" i="9"/>
  <c r="P227" i="9"/>
  <c r="P220" i="9"/>
  <c r="P211" i="9"/>
  <c r="P190" i="9"/>
  <c r="P182" i="9"/>
  <c r="P156" i="9"/>
  <c r="P137" i="9"/>
  <c r="P131" i="9"/>
  <c r="P119" i="9"/>
  <c r="P113" i="9"/>
  <c r="P96" i="9"/>
  <c r="P84" i="9"/>
  <c r="P80" i="9"/>
  <c r="O131" i="9" l="1"/>
  <c r="N131" i="9"/>
  <c r="N116" i="8" l="1"/>
  <c r="N84" i="8"/>
  <c r="N72" i="8"/>
  <c r="N48" i="8"/>
  <c r="N44" i="8"/>
  <c r="N33" i="8"/>
  <c r="O407" i="9"/>
  <c r="O400" i="9"/>
  <c r="O377" i="9"/>
  <c r="O344" i="9"/>
  <c r="O339" i="9"/>
  <c r="O331" i="9"/>
  <c r="O263" i="9"/>
  <c r="O254" i="9"/>
  <c r="O227" i="9"/>
  <c r="O220" i="9"/>
  <c r="O211" i="9"/>
  <c r="O190" i="9"/>
  <c r="O182" i="9"/>
  <c r="O156" i="9"/>
  <c r="O137" i="9"/>
  <c r="O119" i="9"/>
  <c r="O113" i="9"/>
  <c r="O99" i="9"/>
  <c r="P99" i="9"/>
  <c r="O96" i="9"/>
  <c r="O84" i="9"/>
  <c r="O80" i="9"/>
  <c r="O491" i="9" l="1"/>
  <c r="P491" i="9"/>
  <c r="N171" i="8"/>
  <c r="M170" i="8"/>
  <c r="M131" i="8"/>
  <c r="M122" i="8"/>
  <c r="M119" i="8"/>
  <c r="M116" i="8"/>
  <c r="M84" i="8"/>
  <c r="M72" i="8"/>
  <c r="M44" i="8"/>
  <c r="M33" i="8"/>
  <c r="N407" i="9"/>
  <c r="N400" i="9"/>
  <c r="N377" i="9"/>
  <c r="N344" i="9"/>
  <c r="N339" i="9"/>
  <c r="N331" i="9"/>
  <c r="N263" i="9"/>
  <c r="N254" i="9"/>
  <c r="N227" i="9"/>
  <c r="N220" i="9"/>
  <c r="N211" i="9"/>
  <c r="N190" i="9"/>
  <c r="N182" i="9"/>
  <c r="N156" i="9"/>
  <c r="N137" i="9"/>
  <c r="N119" i="9"/>
  <c r="N113" i="9"/>
  <c r="N96" i="9" l="1"/>
  <c r="N84" i="9"/>
  <c r="N80" i="9"/>
  <c r="L171" i="8" l="1"/>
  <c r="K122" i="8"/>
  <c r="K119" i="8"/>
  <c r="K84" i="8"/>
  <c r="K72" i="8"/>
  <c r="K44" i="8"/>
  <c r="K33" i="8"/>
  <c r="M48" i="8" l="1"/>
  <c r="M171" i="8" s="1"/>
  <c r="N99" i="9"/>
  <c r="N491" i="9" s="1"/>
  <c r="H491" i="9" s="1"/>
  <c r="H572" i="9" l="1"/>
  <c r="J491" i="9"/>
  <c r="F572" i="9"/>
  <c r="F575" i="9" s="1"/>
  <c r="H575" i="9" l="1"/>
  <c r="J572" i="9"/>
  <c r="K48" i="8"/>
  <c r="K171" i="8" s="1"/>
  <c r="E171" i="8" s="1"/>
  <c r="E205" i="8" s="1"/>
  <c r="H582" i="9" l="1"/>
  <c r="J575" i="9"/>
  <c r="E208" i="8"/>
  <c r="F577" i="9"/>
  <c r="F580" i="9" s="1"/>
  <c r="F582" i="9" s="1"/>
</calcChain>
</file>

<file path=xl/sharedStrings.xml><?xml version="1.0" encoding="utf-8"?>
<sst xmlns="http://schemas.openxmlformats.org/spreadsheetml/2006/main" count="1323" uniqueCount="1024">
  <si>
    <t>Splátka istiny z úveru na 20 b.j.I.etapa č.248- ŠFRB-splátka istiny</t>
  </si>
  <si>
    <t>212003-10</t>
  </si>
  <si>
    <t>634005-07</t>
  </si>
  <si>
    <t>Správa a VZ-parkov.karty,popl. za STK</t>
  </si>
  <si>
    <t>Správa OcÚ-všeobecný materiál</t>
  </si>
  <si>
    <t>Bežecký klub Led.Rovne-príspevok na činnosť-cestovné na súťaže</t>
  </si>
  <si>
    <t>Ledrov-odvoz odpadu na novú skládku -prepravné v kalendárnom roku</t>
  </si>
  <si>
    <t>Podtrieda</t>
  </si>
  <si>
    <t>Rozpočtová</t>
  </si>
  <si>
    <t>Kód</t>
  </si>
  <si>
    <t>funkčnej</t>
  </si>
  <si>
    <t>položka</t>
  </si>
  <si>
    <t>zdroja</t>
  </si>
  <si>
    <t>Text</t>
  </si>
  <si>
    <t xml:space="preserve">Všeobecné verejné služby </t>
  </si>
  <si>
    <t xml:space="preserve">Správa OcÚ - mzdy financované z rozp.obce  </t>
  </si>
  <si>
    <t>621-625007</t>
  </si>
  <si>
    <t xml:space="preserve">                  - odvody do fondov-fin.z rozp.obce </t>
  </si>
  <si>
    <t>611-01</t>
  </si>
  <si>
    <t xml:space="preserve">Zeleň - mzdy fin. z rozp. obce </t>
  </si>
  <si>
    <t>611-02</t>
  </si>
  <si>
    <t>Pren.výkon št.spr.-ochrana prírody,ovzdušia-mzdy fin.ŠR</t>
  </si>
  <si>
    <t xml:space="preserve">Zeleň  - odvody do fondov - fin.z rozp. obce </t>
  </si>
  <si>
    <t>Správa OcÚ - cestovné  náhrady</t>
  </si>
  <si>
    <t xml:space="preserve">                  - parkovné </t>
  </si>
  <si>
    <t xml:space="preserve">                  - el. energia </t>
  </si>
  <si>
    <t>632001-01</t>
  </si>
  <si>
    <t xml:space="preserve">Zeleň,odpadové hospodárstvo- el. energia </t>
  </si>
  <si>
    <t>632001-03</t>
  </si>
  <si>
    <t xml:space="preserve">Správa OcÚ, hotel - plyn </t>
  </si>
  <si>
    <t>632001-04</t>
  </si>
  <si>
    <t>632001-05</t>
  </si>
  <si>
    <t xml:space="preserve">Správa OcÚ - vodné </t>
  </si>
  <si>
    <t>632001-06</t>
  </si>
  <si>
    <t xml:space="preserve">Zrážková voda v obci </t>
  </si>
  <si>
    <t>632001-07</t>
  </si>
  <si>
    <t xml:space="preserve">Zeleň,odpadové hospodárstvo - vodné </t>
  </si>
  <si>
    <t>Správa OcÚ - telef.popl.</t>
  </si>
  <si>
    <t>632003-01</t>
  </si>
  <si>
    <t>Zeleň - telef.popl.</t>
  </si>
  <si>
    <t>632003-03</t>
  </si>
  <si>
    <t xml:space="preserve">Správa OcÚ - všeobecný materiál </t>
  </si>
  <si>
    <t>633006-01</t>
  </si>
  <si>
    <t>633006-02</t>
  </si>
  <si>
    <t>633006-03</t>
  </si>
  <si>
    <t>633006-04</t>
  </si>
  <si>
    <t>Správa OcÚ-čistiace,pracovné prostriedky</t>
  </si>
  <si>
    <t>633006-05</t>
  </si>
  <si>
    <t>Zeleň-ochran.pracovné prostriedky</t>
  </si>
  <si>
    <t xml:space="preserve">Správa OcÚ - tlačivá, publikácie </t>
  </si>
  <si>
    <t>634001-01</t>
  </si>
  <si>
    <t>634003-01</t>
  </si>
  <si>
    <t xml:space="preserve">                  - havarij.poist.vozidiel </t>
  </si>
  <si>
    <t xml:space="preserve">                  - údržba výpoč.techniky </t>
  </si>
  <si>
    <t xml:space="preserve">                  - údržba kopír.stroja, toner</t>
  </si>
  <si>
    <t xml:space="preserve">                  - údržba áut</t>
  </si>
  <si>
    <t>635005-01</t>
  </si>
  <si>
    <t>Zeleň - údržba strojov , traktor</t>
  </si>
  <si>
    <t>635005-03</t>
  </si>
  <si>
    <t>636003-01</t>
  </si>
  <si>
    <t xml:space="preserve">Správa OcÚ  - výdavky na stravovanie </t>
  </si>
  <si>
    <t>637014-01</t>
  </si>
  <si>
    <t xml:space="preserve">Zeleň - výdavky na stravovanie </t>
  </si>
  <si>
    <t>637015-01</t>
  </si>
  <si>
    <t xml:space="preserve">                  - povinný prídel do soc. fondu </t>
  </si>
  <si>
    <t>625003-03</t>
  </si>
  <si>
    <t>Spolu</t>
  </si>
  <si>
    <t>01,1,2</t>
  </si>
  <si>
    <t>Finančná a rozpočtová oblasť</t>
  </si>
  <si>
    <t>Mzda kontrolóra</t>
  </si>
  <si>
    <t xml:space="preserve">Kontrolór - odvody do fondov </t>
  </si>
  <si>
    <t xml:space="preserve">Audítorské služby </t>
  </si>
  <si>
    <t>01,3,3</t>
  </si>
  <si>
    <t>Matrika - mzdy finan.zo ŠR</t>
  </si>
  <si>
    <t xml:space="preserve">           - mzdy finan.z rozp. obce</t>
  </si>
  <si>
    <t xml:space="preserve">           - odvody do fondov financ. z rozp. obce</t>
  </si>
  <si>
    <t>632001-02</t>
  </si>
  <si>
    <t>637015-52</t>
  </si>
  <si>
    <t>637014-02</t>
  </si>
  <si>
    <t xml:space="preserve">           - výdavky na stravovanie - z rozp. obce </t>
  </si>
  <si>
    <t xml:space="preserve">           -ošatné- zo ŠR</t>
  </si>
  <si>
    <t xml:space="preserve">01,7,0  </t>
  </si>
  <si>
    <t xml:space="preserve">Transakcie verejného dlhu </t>
  </si>
  <si>
    <t>651002-01</t>
  </si>
  <si>
    <t>651002-02</t>
  </si>
  <si>
    <t>Úver 20 b.j.a TV-II.etapa r.2007-ŠFRB-úroky z úveru</t>
  </si>
  <si>
    <t>02,2,0</t>
  </si>
  <si>
    <t xml:space="preserve">Civilná obrana </t>
  </si>
  <si>
    <t xml:space="preserve">CO- odmena skladníka </t>
  </si>
  <si>
    <t xml:space="preserve">Spolu </t>
  </si>
  <si>
    <t>03,1,0</t>
  </si>
  <si>
    <t>Obecná polícia</t>
  </si>
  <si>
    <t xml:space="preserve">                        - odvody do fondov</t>
  </si>
  <si>
    <t>03,2,0</t>
  </si>
  <si>
    <t xml:space="preserve">Požiarna ochrana </t>
  </si>
  <si>
    <t xml:space="preserve">       -Led.Rovne - vodné </t>
  </si>
  <si>
    <t>632002-01</t>
  </si>
  <si>
    <t>PZ H.Hôrka - všeobecný materiál</t>
  </si>
  <si>
    <t>PZ L.Rovne - všeobecný materiál</t>
  </si>
  <si>
    <t xml:space="preserve">        -Led.Rovne- PHM, oleje </t>
  </si>
  <si>
    <t xml:space="preserve">        -Hor.Hôrka-PHM, oleje</t>
  </si>
  <si>
    <t xml:space="preserve">        - Led.Rovne- údržba vozidiel </t>
  </si>
  <si>
    <t>634002-01</t>
  </si>
  <si>
    <t xml:space="preserve">        - Hor.Hôrka - údržba vozidiel</t>
  </si>
  <si>
    <t xml:space="preserve">        -Led.Rovne- zákon.poistenie vozidiel</t>
  </si>
  <si>
    <t>PZ H.Hôrka-zákonn.poistenie za vozidlo</t>
  </si>
  <si>
    <t>637012-02</t>
  </si>
  <si>
    <t>PZ L.Rovne-poplatky za STK</t>
  </si>
  <si>
    <t>04,1,2</t>
  </si>
  <si>
    <t>Všeobecná pracovná a ekonomická oblasť</t>
  </si>
  <si>
    <t>635006-01</t>
  </si>
  <si>
    <t xml:space="preserve"> </t>
  </si>
  <si>
    <t>04,4,3</t>
  </si>
  <si>
    <t>Staveb.poriadok,vyvlast.konanie,pozem.komunikácie</t>
  </si>
  <si>
    <t xml:space="preserve">Mzdy financované zo ŠR </t>
  </si>
  <si>
    <t xml:space="preserve">Mzdy finan.z refundácii obcí </t>
  </si>
  <si>
    <t xml:space="preserve">Mzdy finan.z rozp. obce </t>
  </si>
  <si>
    <t xml:space="preserve">Odvody do fondov - fin. zo ŠR </t>
  </si>
  <si>
    <t>Odvody do fondov - fin. z refundácii obcí</t>
  </si>
  <si>
    <t xml:space="preserve">Odvody do fondov - fin. z rozp. obce </t>
  </si>
  <si>
    <t xml:space="preserve">Stravné - fin. z rozp.obce </t>
  </si>
  <si>
    <t>04,5,1</t>
  </si>
  <si>
    <t xml:space="preserve">Cestná doprava </t>
  </si>
  <si>
    <t xml:space="preserve">Zimná údržba ciest </t>
  </si>
  <si>
    <t>635006-02</t>
  </si>
  <si>
    <t>04,7,3</t>
  </si>
  <si>
    <t xml:space="preserve">Cestovný ruch </t>
  </si>
  <si>
    <t>05,1,0</t>
  </si>
  <si>
    <t>Nakladanie s odpadmi</t>
  </si>
  <si>
    <t xml:space="preserve">Inkasné popl., poštovné </t>
  </si>
  <si>
    <t>634004-01</t>
  </si>
  <si>
    <t>Odvoz plastov,separácia odpadu</t>
  </si>
  <si>
    <t>Odpad.hospodárstvo-mzda pracovníka</t>
  </si>
  <si>
    <t xml:space="preserve">                              - odvody z miezd</t>
  </si>
  <si>
    <t xml:space="preserve">                              -stravné</t>
  </si>
  <si>
    <t>06,4,0</t>
  </si>
  <si>
    <t>Verejné osvetlenie</t>
  </si>
  <si>
    <t>Údržba verejného  osvetlenia</t>
  </si>
  <si>
    <t>06,6,0</t>
  </si>
  <si>
    <t>Bývanie a občianska vybavenosť</t>
  </si>
  <si>
    <t>Les.spol.Medné-el.energia</t>
  </si>
  <si>
    <t>20b.j I.et.Súhradka č.248 - nájomné byty - el.energia</t>
  </si>
  <si>
    <t xml:space="preserve">                                             - vykurovanie</t>
  </si>
  <si>
    <t xml:space="preserve">                                             - vodné </t>
  </si>
  <si>
    <t>632002-05</t>
  </si>
  <si>
    <t>DEL - vodné - k prefakturácii</t>
  </si>
  <si>
    <t>VUB LR-vodné,stočné k prefakturácií</t>
  </si>
  <si>
    <t>07,6,0</t>
  </si>
  <si>
    <t>Zdravotníctvo</t>
  </si>
  <si>
    <t>08,1,0</t>
  </si>
  <si>
    <t>Kultúra, náboženstvo, šport. služby</t>
  </si>
  <si>
    <t>Podpora zariadenia- šport ŠK Rona</t>
  </si>
  <si>
    <t>08,2,0</t>
  </si>
  <si>
    <t>Kultúrne služby</t>
  </si>
  <si>
    <t xml:space="preserve">Vianočná výzdoba obce </t>
  </si>
  <si>
    <t>Ostatné kultúrne služby</t>
  </si>
  <si>
    <t xml:space="preserve">                   - odmeny na dohodu</t>
  </si>
  <si>
    <t>08,3,0</t>
  </si>
  <si>
    <t>Vysielacie, vydávateľské služby</t>
  </si>
  <si>
    <t>Tel.kábel.rozvod - el.energia</t>
  </si>
  <si>
    <t>Koncesionárske poplatky</t>
  </si>
  <si>
    <t>08,4,0</t>
  </si>
  <si>
    <t>Náboženské a iné spoločenské služby</t>
  </si>
  <si>
    <t>642006-01</t>
  </si>
  <si>
    <t>Člen .príspevok do združenia SPOZ</t>
  </si>
  <si>
    <t>642006-02</t>
  </si>
  <si>
    <t>Člen.príspevok do ZMOSu</t>
  </si>
  <si>
    <t>642006-03</t>
  </si>
  <si>
    <t>09.1.1.1</t>
  </si>
  <si>
    <t>Predškolská výchova a základné vzdelávanie</t>
  </si>
  <si>
    <t>636001-01</t>
  </si>
  <si>
    <t>09.1.2.1</t>
  </si>
  <si>
    <t>Dotácia ZŠ na vzdelávacie poukazy</t>
  </si>
  <si>
    <t>09,5,0</t>
  </si>
  <si>
    <t>Vzdelávanie</t>
  </si>
  <si>
    <t>09.6.0.4</t>
  </si>
  <si>
    <t>Zariadenia pre záujmové vzdelávanie</t>
  </si>
  <si>
    <t>Zariadenia sociál. služieb</t>
  </si>
  <si>
    <t xml:space="preserve">                       - prepravné zájazd, ostané výdav.</t>
  </si>
  <si>
    <t>Opatrovateľská služba v obci</t>
  </si>
  <si>
    <t xml:space="preserve">Mzdy opatrovateliek- finan.z rozpočtu obce </t>
  </si>
  <si>
    <t xml:space="preserve">Opatrov.služba-odvody do fondov finan.z rozp.obce </t>
  </si>
  <si>
    <t xml:space="preserve">Ďalšie sociálne služby </t>
  </si>
  <si>
    <t>821005-01</t>
  </si>
  <si>
    <t>821005-02</t>
  </si>
  <si>
    <t>Sumarizácia :</t>
  </si>
  <si>
    <t>Hospodárenie celkom</t>
  </si>
  <si>
    <t>prostriedkov obce.</t>
  </si>
  <si>
    <t>a výdavky uskutoč. z týchto prostriedkov, fin. prostriedky zo ŠR na prenesený výkon štátnej správy.</t>
  </si>
  <si>
    <t>Bežné príjmy</t>
  </si>
  <si>
    <t>Rozpoč.</t>
  </si>
  <si>
    <t>podpoložka</t>
  </si>
  <si>
    <t>Daň z príjmov fyzických osôb</t>
  </si>
  <si>
    <t>Výnos dane z príjmov poukázaný územnej samospráve</t>
  </si>
  <si>
    <t xml:space="preserve">Daň z majetku </t>
  </si>
  <si>
    <t xml:space="preserve">Daň z nehnuteľností - pozemky </t>
  </si>
  <si>
    <t xml:space="preserve">Daň z nehnuteľností   - stavby  </t>
  </si>
  <si>
    <t xml:space="preserve">Dane za špecifické služby </t>
  </si>
  <si>
    <t>Daň  -  za psa</t>
  </si>
  <si>
    <t>Daň za užívanie verej.priestranstva-tržnica</t>
  </si>
  <si>
    <t>Daň za ubytovanie</t>
  </si>
  <si>
    <t>133012-01</t>
  </si>
  <si>
    <t>Daň za užívanie verej.priestranstva-unimobunky</t>
  </si>
  <si>
    <t>133013-01</t>
  </si>
  <si>
    <t>Miestny poplatok za komunálny odpad - FO</t>
  </si>
  <si>
    <t>133013-02</t>
  </si>
  <si>
    <t>Miestny poplatok za komunálny odpad - PO</t>
  </si>
  <si>
    <t xml:space="preserve">Dividendy - Dexia banka </t>
  </si>
  <si>
    <t xml:space="preserve">z prenajatých pozemkov, z reklam.tabúľ </t>
  </si>
  <si>
    <t>212003-02</t>
  </si>
  <si>
    <t xml:space="preserve">                       - Hotel, Barková </t>
  </si>
  <si>
    <t>212003-03</t>
  </si>
  <si>
    <t xml:space="preserve">                       - VÚB </t>
  </si>
  <si>
    <t>212003-05</t>
  </si>
  <si>
    <t xml:space="preserve">                       - nájomné byty - 20 b.j.I.et. - Súhradka č.248</t>
  </si>
  <si>
    <t>212003-07</t>
  </si>
  <si>
    <t>212003-06</t>
  </si>
  <si>
    <t xml:space="preserve">                       - miestnosti v Kultúrnom dome  Hor.Hôrka </t>
  </si>
  <si>
    <t>212003-09</t>
  </si>
  <si>
    <t xml:space="preserve">                       -miestnosti v Kultúrnom dome  Medné</t>
  </si>
  <si>
    <t>212003-08</t>
  </si>
  <si>
    <t>Správne poplatky</t>
  </si>
  <si>
    <t>221004-01</t>
  </si>
  <si>
    <t>221004-02</t>
  </si>
  <si>
    <t>221004-04</t>
  </si>
  <si>
    <t xml:space="preserve">poplatky za rybárske lístky </t>
  </si>
  <si>
    <t>221004-05</t>
  </si>
  <si>
    <t>Kult.dom  HH-material na prevádzku</t>
  </si>
  <si>
    <t xml:space="preserve">                                                                      </t>
  </si>
  <si>
    <t>Normatívne PK-  bežné výdavky - ZŠ</t>
  </si>
  <si>
    <t>Nenormatívne bežné výdavky -PK-  ZŠ -  vzdelávacie poukazy-financ.zo ŠR</t>
  </si>
  <si>
    <r>
      <t xml:space="preserve">Kód zdroja 41- príjmy z daní a poplatkov, príjmy z prenájmu a služieb, podielové dane </t>
    </r>
    <r>
      <rPr>
        <sz val="12"/>
        <rFont val="Arial CE"/>
        <family val="2"/>
        <charset val="238"/>
      </rPr>
      <t>a následne  uskutočnené výdavky z týchto prostriedkov</t>
    </r>
  </si>
  <si>
    <t>Vares B.Bystrica-  prenájom TKR</t>
  </si>
  <si>
    <t>1.5.</t>
  </si>
  <si>
    <t>Nenormatívne bežné výdavky -PK-dopravné pre žiakov ZŠ -bežné</t>
  </si>
  <si>
    <t xml:space="preserve">                                                                                                     starosta obce</t>
  </si>
  <si>
    <t>133013-04</t>
  </si>
  <si>
    <t xml:space="preserve">Poplatky za uloženie odpadu na skládku Podstránie-Megawaste </t>
  </si>
  <si>
    <t>221004-06</t>
  </si>
  <si>
    <t xml:space="preserve">Vývoz všetkého druhu odpadu-veľkoobjemové kontajnery-prepravné </t>
  </si>
  <si>
    <t>631001-1</t>
  </si>
  <si>
    <t>223001-01</t>
  </si>
  <si>
    <t xml:space="preserve">Prefakturácia - vodné  - VÚB </t>
  </si>
  <si>
    <t>223001-02</t>
  </si>
  <si>
    <t xml:space="preserve">                                - DEL </t>
  </si>
  <si>
    <t>223001-03</t>
  </si>
  <si>
    <t xml:space="preserve">                                - LEDROV </t>
  </si>
  <si>
    <t>223001-06</t>
  </si>
  <si>
    <t>223001-11</t>
  </si>
  <si>
    <t xml:space="preserve">príjmy od občanov za opatrovateľskú službu </t>
  </si>
  <si>
    <t>223001-12</t>
  </si>
  <si>
    <t>223001-13</t>
  </si>
  <si>
    <t>223001-14</t>
  </si>
  <si>
    <t xml:space="preserve">za relácie v miestnom rozhlase </t>
  </si>
  <si>
    <t>223001-18</t>
  </si>
  <si>
    <t>Prefakturácia el.energie- Lesný komposes.Medné</t>
  </si>
  <si>
    <t xml:space="preserve">poplatky za TKR - prípojky </t>
  </si>
  <si>
    <t>Miestny poplatok za znečisťovanie ovzdušia</t>
  </si>
  <si>
    <t xml:space="preserve">Úroky z účtov finančného hospodárenia </t>
  </si>
  <si>
    <t>Ostatné príjjmy-3% z výťažkov-zábavných hracích prístrojov</t>
  </si>
  <si>
    <t xml:space="preserve">Refundácia mzdy skladníka CO </t>
  </si>
  <si>
    <t>292019-03</t>
  </si>
  <si>
    <t>311-01</t>
  </si>
  <si>
    <t xml:space="preserve">Stavebný poriadok - spoločný úrad - obec Zubák </t>
  </si>
  <si>
    <t>311-02</t>
  </si>
  <si>
    <t xml:space="preserve">                                                  - Hor.Breznica </t>
  </si>
  <si>
    <t>311-03</t>
  </si>
  <si>
    <t>Správa OcÚ - portál obce</t>
  </si>
  <si>
    <t>Style Karate Lednické Rovne-príspevok na činnosť/cestovné,štartovné/</t>
  </si>
  <si>
    <t xml:space="preserve">                       </t>
  </si>
  <si>
    <t xml:space="preserve">                                                  - Dol.Breznica</t>
  </si>
  <si>
    <t>311-04</t>
  </si>
  <si>
    <t xml:space="preserve">                                                  - Lednica</t>
  </si>
  <si>
    <t>311-05</t>
  </si>
  <si>
    <t xml:space="preserve">                                                  - Kvašov </t>
  </si>
  <si>
    <t>311-06</t>
  </si>
  <si>
    <t xml:space="preserve">                                                  - Horovce</t>
  </si>
  <si>
    <t>Dotácia na prenesené kompetencie ZŠ LR-mzdy a bežné výdavky</t>
  </si>
  <si>
    <t xml:space="preserve">Dotácia na financovanie matriky </t>
  </si>
  <si>
    <t>Dotácia-prenes.výkon-evidencia a registrácia obyvateľstva</t>
  </si>
  <si>
    <t>312001-313</t>
  </si>
  <si>
    <t>Dotácia-strava žiakov v hmotnej núdzi v MŠ</t>
  </si>
  <si>
    <t>Bežné príjmy spolu :</t>
  </si>
  <si>
    <t>Kapitálové príjmy</t>
  </si>
  <si>
    <t xml:space="preserve">Kapitálové príjmy </t>
  </si>
  <si>
    <t>Kapitálové príjmy spolu :</t>
  </si>
  <si>
    <t>Príjmové finančné operácie</t>
  </si>
  <si>
    <t>Príjm.fin. operácie-príjmy z transakcii s finanč.aktív.a pasív.</t>
  </si>
  <si>
    <t>Príjmové finančné operácie spolu :</t>
  </si>
  <si>
    <t>Rekapitulácia príjmov</t>
  </si>
  <si>
    <t xml:space="preserve">                        - výstroj</t>
  </si>
  <si>
    <t xml:space="preserve">                        - odchyt psov</t>
  </si>
  <si>
    <t xml:space="preserve">                        -stravné lístky</t>
  </si>
  <si>
    <t>Program 1 : Plánovanie, manažment a kontrola</t>
  </si>
  <si>
    <t>ram</t>
  </si>
  <si>
    <t>1.3.</t>
  </si>
  <si>
    <t>Program 4: Služby občanom</t>
  </si>
  <si>
    <t>Program 5 : Bezpečnosť, právo a poriadok</t>
  </si>
  <si>
    <t>5.2.</t>
  </si>
  <si>
    <t>5.1.</t>
  </si>
  <si>
    <t>5.3.</t>
  </si>
  <si>
    <t>Program 7 : Komunikácie a verejné priestranstvá</t>
  </si>
  <si>
    <t>Program 10 : Kultúra, šport</t>
  </si>
  <si>
    <t>10.1.</t>
  </si>
  <si>
    <t>Program 6 : Odpadové hospodárstvo</t>
  </si>
  <si>
    <t>6.1.</t>
  </si>
  <si>
    <t>5.4.</t>
  </si>
  <si>
    <t>Program 3 : Interné služby</t>
  </si>
  <si>
    <t>Program 2 : Propagácia a marketing</t>
  </si>
  <si>
    <t>2.1.</t>
  </si>
  <si>
    <t>Program 8 : Vzdelávanie</t>
  </si>
  <si>
    <t>Program 12 : Sociálne služby</t>
  </si>
  <si>
    <t>12.2.</t>
  </si>
  <si>
    <t xml:space="preserve">Úroky z  úveru-Dexia Komunal univerzálny úver </t>
  </si>
  <si>
    <t>klasifi</t>
  </si>
  <si>
    <t>kácie</t>
  </si>
  <si>
    <t>MŠ SR-dotácia pre vých.a vzdel.predškolák.MŠ-orig.kompetencie</t>
  </si>
  <si>
    <t>v €</t>
  </si>
  <si>
    <t>Prenájom tenisových kurtov</t>
  </si>
  <si>
    <t>223001-10</t>
  </si>
  <si>
    <t>Prefakt.za geometric.plány-Cig.jarok-garáže a ostatné</t>
  </si>
  <si>
    <t>312001-16</t>
  </si>
  <si>
    <t>Záškoláctvo-rodinné prídavky</t>
  </si>
  <si>
    <t>312001-32</t>
  </si>
  <si>
    <t>Dotácia-strava žiakov v hmotnej núdzi v ZŠ</t>
  </si>
  <si>
    <t>312001-33</t>
  </si>
  <si>
    <t>Dotácia-škol.pomôcky žiakov v hmotnej núdzi v ZŠ</t>
  </si>
  <si>
    <t>Ostatná všeobecná prac.oblasť -odvody z dohôd</t>
  </si>
  <si>
    <t>Súdne a iné poplatky,popl.STK</t>
  </si>
  <si>
    <t>Kolkové známky</t>
  </si>
  <si>
    <t xml:space="preserve">                        - PHM</t>
  </si>
  <si>
    <t xml:space="preserve">                       -zákonné poistenie,havarijné-vozidlo</t>
  </si>
  <si>
    <t xml:space="preserve">                        -  kancel.potreby</t>
  </si>
  <si>
    <t xml:space="preserve">                       -  všeobecný material   </t>
  </si>
  <si>
    <t xml:space="preserve">                        - služobné motorové vozidlo, údržba </t>
  </si>
  <si>
    <t xml:space="preserve">Kanc.potreby - fin. z rozp.obce </t>
  </si>
  <si>
    <t>Prenes. výk.-ochrana prírody,ovzdušia,štát.vod.spr.-dotácia-na mzdy</t>
  </si>
  <si>
    <t>MŠ-výdavky z vlastných rozpočtových príjmov</t>
  </si>
  <si>
    <t xml:space="preserve">MŠ-Bežné výdavky na predškolskú výchovu-financované z MŠ SR </t>
  </si>
  <si>
    <t xml:space="preserve">ZŠ-ŠJ - originálne kompet.bež.výdavky fin.z rozp.obce-z podiel.daní obce </t>
  </si>
  <si>
    <t>ZŠ- ŠKD originálne kompet.bežné výdavky fin.z rozp.obce-z podiel.daní</t>
  </si>
  <si>
    <t xml:space="preserve">MŠ,ŠJ-origi.kompet.-bežné výdavky financ. z rozp.obce-z podiel.daní obce        </t>
  </si>
  <si>
    <t>Dotácia-škol.pomôcky žiakov v hmotnej núdzi v ZŠ-financ.zo ŠR</t>
  </si>
  <si>
    <t xml:space="preserve">zálohy na služ. a vedľajšie poplatky - 20 b.j.I.etapa 248 Súhradka </t>
  </si>
  <si>
    <t xml:space="preserve">                                                       Bežné príjmy</t>
  </si>
  <si>
    <t>Funkčná a ekonomická klasifikácia výdavkov , v eurách</t>
  </si>
  <si>
    <t xml:space="preserve">                       - telefónne poplatky , </t>
  </si>
  <si>
    <t>637005-01</t>
  </si>
  <si>
    <t xml:space="preserve">                       - nájomné byty - 20 b.j.II.etapa - Súhradka č.247</t>
  </si>
  <si>
    <t>637005-07</t>
  </si>
  <si>
    <t>Očkovanie psov v obci-poplatok</t>
  </si>
  <si>
    <t>Úver 20 b.j.č.248-ŠFRB-úroky z úveru</t>
  </si>
  <si>
    <t>Splátka úveru ŠFRB-výstavba OS 20 bj.II.et.TV č.247-istina</t>
  </si>
  <si>
    <t xml:space="preserve">       - H.Hôrka - el.energia,voda </t>
  </si>
  <si>
    <t xml:space="preserve">                              -všeobecný materiál,kancel.potreby,vrecia</t>
  </si>
  <si>
    <t>20b.j II.et.Súhradka č.247 - nájomné byty - el.energia</t>
  </si>
  <si>
    <t>Opatrov.služba-poistné za opatrovateľky</t>
  </si>
  <si>
    <t>Posudkový lekár-odmena a dohodu-opatrovateľská služba</t>
  </si>
  <si>
    <t xml:space="preserve"> B) NEDAŇOVÉ PRÍJMY </t>
  </si>
  <si>
    <t xml:space="preserve">I. Príjmy z podnikania </t>
  </si>
  <si>
    <t>II. Príjmy z vlastníctva majetku</t>
  </si>
  <si>
    <t xml:space="preserve">III. Administratívne a iné poplatky a platby </t>
  </si>
  <si>
    <t xml:space="preserve">1.  Administratívne  poplatky  </t>
  </si>
  <si>
    <t>2. Poplatky a platby z nepriem.a náhod.predaja a služieb</t>
  </si>
  <si>
    <t xml:space="preserve">3.  Ďalšie administratívne poplatky a platby </t>
  </si>
  <si>
    <t xml:space="preserve">III.  Úroky z domácich pôžičiek a vkladov </t>
  </si>
  <si>
    <t xml:space="preserve">IV.  Iné nedaňové príjmy </t>
  </si>
  <si>
    <t>1.  Ostatné príjmy</t>
  </si>
  <si>
    <t>C)  GRANTY a TRANSFERY</t>
  </si>
  <si>
    <t>I.  Tuzemské bežné  granty</t>
  </si>
  <si>
    <t xml:space="preserve">II.  Transfery v rámci verejnej správy </t>
  </si>
  <si>
    <t>Bežné výdavky podľa programov</t>
  </si>
  <si>
    <t xml:space="preserve"> A)  DAŇOVÉ PRÍJMY </t>
  </si>
  <si>
    <t xml:space="preserve">Kancel. potreby - fin. zo ŠR </t>
  </si>
  <si>
    <t>Stavebný poriadok-telef.popl-z  rozp.obce</t>
  </si>
  <si>
    <t>Podprogram 1.3: Kontrolór, audit</t>
  </si>
  <si>
    <t>8.1.</t>
  </si>
  <si>
    <t>8.2.</t>
  </si>
  <si>
    <t>8.3.</t>
  </si>
  <si>
    <t>8.4.</t>
  </si>
  <si>
    <t>Podprogram 7.1: Miestne komunikácie</t>
  </si>
  <si>
    <t>7.1.</t>
  </si>
  <si>
    <t>4.2.</t>
  </si>
  <si>
    <t>4.3.</t>
  </si>
  <si>
    <t>4.4.</t>
  </si>
  <si>
    <t>ZŠ-výdavky z vlastných rozpočtových príjmov</t>
  </si>
  <si>
    <t>Program 9 : Rekonštrukcia, modernizácia a ostatné akcie investičného charakteru</t>
  </si>
  <si>
    <t>9.1.</t>
  </si>
  <si>
    <t>12.1.</t>
  </si>
  <si>
    <t>3.1.</t>
  </si>
  <si>
    <t>Program 11 : Verejná zeleň a všeobecná pracovná činnosť</t>
  </si>
  <si>
    <t>1.7.</t>
  </si>
  <si>
    <t>rozpočtu</t>
  </si>
  <si>
    <t>Obecná polícia-mzdové náklady na 2 pracovníkov</t>
  </si>
  <si>
    <t>1.1.</t>
  </si>
  <si>
    <t>1.4.</t>
  </si>
  <si>
    <t>Podprogram 10.1: Družba Skalité</t>
  </si>
  <si>
    <t>Program 10 : Kultúra, šport, zdravotníctvo</t>
  </si>
  <si>
    <t>Podprogram 10.2: Zdravotníctvo</t>
  </si>
  <si>
    <t>10.2.</t>
  </si>
  <si>
    <t>Podprogram 10.3: Financovanie kultúrnych a športových aktivít v obci</t>
  </si>
  <si>
    <t>10.3.</t>
  </si>
  <si>
    <t>Podprogram 10.4: Kultúrne a športové činnosti v obci,vianočná výzdoba</t>
  </si>
  <si>
    <t>10.4.</t>
  </si>
  <si>
    <t>Podprogram 10.5: Ostatné kultúrne činnosti</t>
  </si>
  <si>
    <t>1.6.</t>
  </si>
  <si>
    <t>1.8.</t>
  </si>
  <si>
    <t>Bežné príjmy spolu:</t>
  </si>
  <si>
    <t>Kapitálové príjmy spolu:</t>
  </si>
  <si>
    <t>Príjmové finančné operácie spolu:</t>
  </si>
  <si>
    <t>Bežné výdavky podľa programov spolu :</t>
  </si>
  <si>
    <t>Kapitálové výdavky podľa programov</t>
  </si>
  <si>
    <t>Kapitálové výdavky  podľa programov spolu :</t>
  </si>
  <si>
    <t>Výdavkové finančné operácie podľa programov</t>
  </si>
  <si>
    <t>Výdavkové finančné operácie podľa programov spolu :</t>
  </si>
  <si>
    <t>Kapitálové výdavky podľa programov spolu :</t>
  </si>
  <si>
    <t>Rozpočtové výdavky podľa programov spolu</t>
  </si>
  <si>
    <t>Rozpočtové príjmy spolu</t>
  </si>
  <si>
    <t>8.5.</t>
  </si>
  <si>
    <t>10.5.</t>
  </si>
  <si>
    <t>1.2.</t>
  </si>
  <si>
    <t>Podprogram 1.2: Obecná rada, obecné zastupiteľstvo, zástupca starostu, komisie</t>
  </si>
  <si>
    <t xml:space="preserve">Dane z príjmov, ziskov a kapitálového majetku od FO,PO </t>
  </si>
  <si>
    <t xml:space="preserve">            </t>
  </si>
  <si>
    <t>Podprogram 1.1: Činnosť a prevádzka obecného úradu</t>
  </si>
  <si>
    <t xml:space="preserve">              </t>
  </si>
  <si>
    <t>Podprogram 4.2: Matrika</t>
  </si>
  <si>
    <t>Čerpačka-kanalizácia Družstevná-elektrická energia</t>
  </si>
  <si>
    <t>637011-03</t>
  </si>
  <si>
    <t>637012-01</t>
  </si>
  <si>
    <t>Podprogram 4.3: Registrácia a evidencia obyvateľstva</t>
  </si>
  <si>
    <t>Podprogram 1.4: ŠFRB, úvery, úroky</t>
  </si>
  <si>
    <t>Podprogram 5.1: Civilná ochrana</t>
  </si>
  <si>
    <t>MŠ-vlastné rozpočtové príjmy-zahrnuté v rozpočte MŠ</t>
  </si>
  <si>
    <t>Podprogram 5.2: Obecná polícia</t>
  </si>
  <si>
    <t>Podprogram 5.3: Požiarna ochrana</t>
  </si>
  <si>
    <t>Podprogram 4.4: Stavebný poriadok, pozemné komunikácie a vyvlastň.konanie</t>
  </si>
  <si>
    <t>Podprogram 6.1: Zber a likvidácia odpadu</t>
  </si>
  <si>
    <t>Podprogram 5.4: Verejné osvetlenie</t>
  </si>
  <si>
    <t>Podprogram 3.1: Bývanie a občianska vybavenosť</t>
  </si>
  <si>
    <t>Podprogram 2.1: Mediálne služby, televízny kábel.rozvod a miestny rozhlas</t>
  </si>
  <si>
    <t xml:space="preserve">                  </t>
  </si>
  <si>
    <t>Podprogram 1.6: Členstvo obce v združeniach</t>
  </si>
  <si>
    <t>Podprogram 8.1: Materská škola s právnou subjektivitou</t>
  </si>
  <si>
    <t xml:space="preserve">                  - reprezentačné, propagačné mater.,  </t>
  </si>
  <si>
    <t>OcÚ-odplata za stravenky</t>
  </si>
  <si>
    <t xml:space="preserve">Správa OcU-sociálne-dohoda o prac.činnosti </t>
  </si>
  <si>
    <t>Správa OcU-sociálne-odvody z dohody o prac.činn.</t>
  </si>
  <si>
    <t xml:space="preserve">CO- odvody z dohody- skladníka </t>
  </si>
  <si>
    <t>Budova INFO-Námestie-elektrická energia</t>
  </si>
  <si>
    <t>Podprogram 8.2: Základná  škola s právnou subjektivitou</t>
  </si>
  <si>
    <t>Podprogram 8.3: Školská jedáleň pri ZŠ</t>
  </si>
  <si>
    <t>Podprogram 8.4: Voľnočasové zariadenie ŠKD pri ZŠ</t>
  </si>
  <si>
    <t>Podprogram 1.7: Školenia</t>
  </si>
  <si>
    <t>Podprogram 12.1: Pomoc seniorom a občanom v hmotnej núdzi</t>
  </si>
  <si>
    <t>Podprogram 12.2: Opatrovateľská služba</t>
  </si>
  <si>
    <t>Podprogram 9.1: Realizácia akcií investičného charakteru</t>
  </si>
  <si>
    <t>Podprogram 1.8: ŠFRB,úvery- istina, pôžička od SEWONu</t>
  </si>
  <si>
    <t xml:space="preserve"> - nájomné za priestory ObP,nájom priestorov na cvič.streľbu</t>
  </si>
  <si>
    <t xml:space="preserve">Kód zdroja 111- finančné prostriedky poskytnuté zo štátneho rozpočtu prostredníctvom transferov </t>
  </si>
  <si>
    <t xml:space="preserve">Kód zdroja 52- prijaté bankové úvery obcou a ich čerpanie vo výdavkoch </t>
  </si>
  <si>
    <t>221004-07</t>
  </si>
  <si>
    <t>Správne poplatky-malý zdroj znečistenia</t>
  </si>
  <si>
    <t>Prefakturácia-  odpredaj smetných nádob</t>
  </si>
  <si>
    <t>312012-013</t>
  </si>
  <si>
    <t>312012-133</t>
  </si>
  <si>
    <t>312012-153</t>
  </si>
  <si>
    <t>312012-253</t>
  </si>
  <si>
    <t>312012-263</t>
  </si>
  <si>
    <t>312012-373</t>
  </si>
  <si>
    <t>312012-393</t>
  </si>
  <si>
    <t>312012-48</t>
  </si>
  <si>
    <t>Funkčná a ekonomická klasifikácia príjmov , v eurách</t>
  </si>
  <si>
    <t>Usmernenie ku kódovaniu zdrojov pri uskutočnených príjmoch a výdavkoch rozpočtových</t>
  </si>
  <si>
    <t>OcÚ-nemoc.dávky do 10 dní</t>
  </si>
  <si>
    <t xml:space="preserve">         -putovný pohár-súťaže</t>
  </si>
  <si>
    <t>Rekonštr.sústavy verejného osvetlenia Súhr.Majer-poistenie stavby</t>
  </si>
  <si>
    <t>637015-55</t>
  </si>
  <si>
    <t>Slovenský rybár.zväz  LR-príspevok na činnosť-materiál,tlačivá-ryb.lístky</t>
  </si>
  <si>
    <t>KD Medné-opravy a údržba</t>
  </si>
  <si>
    <t xml:space="preserve">KD   Medné  - el.energia,voda, </t>
  </si>
  <si>
    <t xml:space="preserve">zálohy na služby a vedľajšie poplatky - 20 b.j.II.etapa č.247, Súhradka </t>
  </si>
  <si>
    <t>223001-35</t>
  </si>
  <si>
    <t>223001-36</t>
  </si>
  <si>
    <t>DCA-prefakturácia nákl. na vodu vo VS č.4 Majerská</t>
  </si>
  <si>
    <t>223001-58</t>
  </si>
  <si>
    <t>Dotácia-pre ZŠ-na žiakov zo soc.znevýhod.prostredia</t>
  </si>
  <si>
    <t>Obv.ban.úrad-z vyť.ner.surovín-DP Beluša</t>
  </si>
  <si>
    <t xml:space="preserve">Zeleň - plyn,uhlie </t>
  </si>
  <si>
    <t xml:space="preserve">Správa OcÚ - zákon.poist.vozidiel,poist.osôb vo vozidle </t>
  </si>
  <si>
    <t xml:space="preserve">                 - údržba výpočtovej techniky </t>
  </si>
  <si>
    <t>636001-03</t>
  </si>
  <si>
    <t>Prenájom poštového priečinka</t>
  </si>
  <si>
    <t xml:space="preserve">Poštové služby-doručenky,financ. z rozpočtu obce   </t>
  </si>
  <si>
    <t xml:space="preserve">Poštové služby-doručenky za okolité obce fin.z refundácii obcí-k prefakturácií </t>
  </si>
  <si>
    <t>Mesto Púchov-financovanie záujmového vzdelávania-CVČ-príspevok z rozpočtu obce</t>
  </si>
  <si>
    <t>642015-01</t>
  </si>
  <si>
    <t>Zeleň-nemoc.dávky do 10 dní</t>
  </si>
  <si>
    <t xml:space="preserve">Poplatky bankám-za vedenie účtov,poskyt.údajov pre audit </t>
  </si>
  <si>
    <t>631001-02</t>
  </si>
  <si>
    <t xml:space="preserve">           - cestovné náhrady-školenie </t>
  </si>
  <si>
    <t xml:space="preserve">           -poplatky za školenie-z rozp.obce</t>
  </si>
  <si>
    <t>01,6,0</t>
  </si>
  <si>
    <t>651002-07</t>
  </si>
  <si>
    <t xml:space="preserve">                       - popl.za STK,kolky</t>
  </si>
  <si>
    <t>Nenormatívne bež. výdavky - pre ZŠ-žiaci zo soc.znevýhod.prostredia-fin.ŠR</t>
  </si>
  <si>
    <t>Staveb.poriadok-cestovné na školenie</t>
  </si>
  <si>
    <t>Stavebný poriadok-školenie,semináre</t>
  </si>
  <si>
    <t>634004-3</t>
  </si>
  <si>
    <t>Bezpečnostno-technické služby</t>
  </si>
  <si>
    <t>633016-01</t>
  </si>
  <si>
    <t>634004-02</t>
  </si>
  <si>
    <t>637015-47</t>
  </si>
  <si>
    <t>Zakrytie a rekultiv.skládky TKO-poistenie majetku po kolaudácii</t>
  </si>
  <si>
    <t>06,2,0</t>
  </si>
  <si>
    <t>632001-08</t>
  </si>
  <si>
    <t>Kód zdroja 43 - príjmy z predaja majetku obce a následné použitie týchto prostriedkov na uskutočnené kapitálové výdavky</t>
  </si>
  <si>
    <t>Vým.stanica č.4-Majerská-zrážk.voda-k prefakturácii</t>
  </si>
  <si>
    <t>20 b.j.II.etapa č.247-materiál na opravy</t>
  </si>
  <si>
    <t>634004-03</t>
  </si>
  <si>
    <t>Prepravné-čistenie kanalizácie vo dvore OcÚ a pekárne</t>
  </si>
  <si>
    <t>OS 20 bj-I.et.č.248-rozúčtovanie nájomného</t>
  </si>
  <si>
    <t>OS 20 bj-II.et.aTV č.247-rozúčtovanie nájomného</t>
  </si>
  <si>
    <t>20 b.j.I.etapa č.248 -poistenie budovy- živelné</t>
  </si>
  <si>
    <t>637015-02</t>
  </si>
  <si>
    <t>20 b.j.II.etapa č.247 -poistenie budovy- živelné</t>
  </si>
  <si>
    <t>63315-04</t>
  </si>
  <si>
    <t xml:space="preserve">Kultúra šport-prepravné futbalisti </t>
  </si>
  <si>
    <t>11H</t>
  </si>
  <si>
    <t>Spotreba el.energie, záloha na obdobie -polročne</t>
  </si>
  <si>
    <t>Megawaste-Uloženie odpadu na novú skládku Podstránie v kalendár.roku</t>
  </si>
  <si>
    <t>Verej.osvetl.-el.merania-poplatky,aktivácia</t>
  </si>
  <si>
    <t>Slov.pozemk.fond-prenájom pozemkov,zariadení</t>
  </si>
  <si>
    <t>účast.poplatky za školenie zamestnancov,semináre</t>
  </si>
  <si>
    <t xml:space="preserve">                       - deň úcty k starším, MDŽ</t>
  </si>
  <si>
    <t>22003-01</t>
  </si>
  <si>
    <t>Pokuty uložené obecnou políciou-odvod obci</t>
  </si>
  <si>
    <t>dotácia ZŠ na úhradu dopravného žiakom</t>
  </si>
  <si>
    <t>Klub dôchodcov LR - el.energia</t>
  </si>
  <si>
    <t xml:space="preserve">           - odvody do fondov financ. zo ŠR</t>
  </si>
  <si>
    <t xml:space="preserve">Správa OcÚ - PHM, oleje </t>
  </si>
  <si>
    <t>Pod</t>
  </si>
  <si>
    <t>prog</t>
  </si>
  <si>
    <t>212003-12</t>
  </si>
  <si>
    <t>Prenájom budov - Ledrov ( zdravotné str., Ledrov, Dom služieb) - nájomná zmluva</t>
  </si>
  <si>
    <t>642007-02</t>
  </si>
  <si>
    <t>Ledrov -  (50% náklady  cintorín. služby a budova Ledrov ), dľa zmluvy</t>
  </si>
  <si>
    <t>212003-04</t>
  </si>
  <si>
    <t>Kúpalisko -elektrická energia</t>
  </si>
  <si>
    <t>635006-05</t>
  </si>
  <si>
    <t>08,6,0</t>
  </si>
  <si>
    <t>10,2,0</t>
  </si>
  <si>
    <t>10,7,0</t>
  </si>
  <si>
    <t>Banka zrážková daň</t>
  </si>
  <si>
    <t>20 b.j.I.etapa č.248 -oprava budovy, výmena meračov, maliar.práce</t>
  </si>
  <si>
    <t>63506-10</t>
  </si>
  <si>
    <t>OS 20 bj-II.et.aTV č.247-oprava budovy</t>
  </si>
  <si>
    <t>20 b.j.I.etapa č.248 -servis programového vybavenia-k roč.zúčtovaniu-software bytový</t>
  </si>
  <si>
    <t>20 b.j.I.etapa č.247 -servis programového vybavenia-k roč.zúčtovaniu-software bytový</t>
  </si>
  <si>
    <t>637011-05</t>
  </si>
  <si>
    <t>ŠFRB č.247-revízie budovy-nájomné byty</t>
  </si>
  <si>
    <t>ŠFRB č.248-revízie budovy-nájomné byty</t>
  </si>
  <si>
    <t xml:space="preserve">Správa OcÚ - pošt.služby,známky, rozvoz letákov </t>
  </si>
  <si>
    <t>Kód zdroja 11H - finančné prostriedky získané z darov, grantov a ich použitie vo výdavkoch</t>
  </si>
  <si>
    <t>09.6.0.2</t>
  </si>
  <si>
    <t>Vianočné posedenie s dôchodcami-darčeky, strava, hudba</t>
  </si>
  <si>
    <t>Jednota dôchodcov HH-príspevok z rozpočtu na bežné výdavky</t>
  </si>
  <si>
    <t xml:space="preserve">                              -školenie</t>
  </si>
  <si>
    <t>Autobusové zastávky 4 -poistenie</t>
  </si>
  <si>
    <t>Rekonštr.námestia LR-poistenie stavby po kolaudácií/INFOcentrum,zastávky,lavičky/</t>
  </si>
  <si>
    <t>212002-4</t>
  </si>
  <si>
    <t xml:space="preserve">z prenajatých pozemkov,ČILINGOVÁ-ZMRZLINA  </t>
  </si>
  <si>
    <t>212002-01</t>
  </si>
  <si>
    <t>212003-13</t>
  </si>
  <si>
    <t>Prenájom zasadačky Ledrov</t>
  </si>
  <si>
    <t>212003-14</t>
  </si>
  <si>
    <t>Megawaste-prenájom starej skládky TKO</t>
  </si>
  <si>
    <t>223001-62</t>
  </si>
  <si>
    <t>312001-59</t>
  </si>
  <si>
    <t>312012-59</t>
  </si>
  <si>
    <t>PK-ZŠ-príspevok na učebnice-nenormatívne</t>
  </si>
  <si>
    <t>312-88</t>
  </si>
  <si>
    <t>PK-ZŠ-asistent učiteľa-dotácia na mzdy</t>
  </si>
  <si>
    <t xml:space="preserve">Zeleň - všeobecný materiál, pracovné náradie </t>
  </si>
  <si>
    <t xml:space="preserve">Správa OcÚ  - kanc.potreby, OZ-plánov.kalendáre </t>
  </si>
  <si>
    <t xml:space="preserve">                      - kanc.papier </t>
  </si>
  <si>
    <t>Inzercia na predaj nehnuteľností, výber.konanie-prac.miesta</t>
  </si>
  <si>
    <t>637003-01</t>
  </si>
  <si>
    <t>Ozvučenie a videoprojekcia-OZ</t>
  </si>
  <si>
    <t>637005-03</t>
  </si>
  <si>
    <t>Ostatné geodetic.práce nesúvis.s výstavbou</t>
  </si>
  <si>
    <t>637006-03</t>
  </si>
  <si>
    <t>Posudky,revízie</t>
  </si>
  <si>
    <t>Spoluúčasť obce na poistných udalostiach</t>
  </si>
  <si>
    <t>637026-02</t>
  </si>
  <si>
    <t>01,1,1</t>
  </si>
  <si>
    <t>Požiar.ochrana LR-občerstvenie pre deti na MDD</t>
  </si>
  <si>
    <t>DHZ LR - tričká, dresy</t>
  </si>
  <si>
    <t>637001-01</t>
  </si>
  <si>
    <t>DHZ LR-školenie členov HJ</t>
  </si>
  <si>
    <t>DHZ HH-školenie členov HJ</t>
  </si>
  <si>
    <t>PZ H.Hôrka-Popl. za STK</t>
  </si>
  <si>
    <t>Stavebný poriadok-tlačivá, publikácie</t>
  </si>
  <si>
    <t xml:space="preserve">Dopravné značenie v obci-opravy a doplnenie,zrkadlo </t>
  </si>
  <si>
    <t>Prepravné občanov-dofinancovanie  autobus. spoja Medné-dľa zmluvy</t>
  </si>
  <si>
    <t xml:space="preserve">                              -  telefonne poplatky </t>
  </si>
  <si>
    <t>Služobný byt-kaštiel 71-el.energia</t>
  </si>
  <si>
    <t>Detské ihriská- materiál</t>
  </si>
  <si>
    <t xml:space="preserve">Znalecké posudky -usporiadanie vlastníckych práv </t>
  </si>
  <si>
    <t>633006-07</t>
  </si>
  <si>
    <t>Slov.zväz protifašis-bojov.LR-príspevok</t>
  </si>
  <si>
    <t>Style Karate Lednické Rovne-príspevok-prenájom telocvične-na učilišti</t>
  </si>
  <si>
    <t>KD HH-voda,el.energ., vrátane prevádzky obchodu potravín</t>
  </si>
  <si>
    <t>KD HH-uhlie, drevo</t>
  </si>
  <si>
    <t>636001-07</t>
  </si>
  <si>
    <t>Slovenský pozemkový fond-prenájom futbal.ihriska pri Lesoch</t>
  </si>
  <si>
    <t>Prenájom zariadenia pre deti k MDD-hrady</t>
  </si>
  <si>
    <t xml:space="preserve">                            - mikroregiónu, APS, asoc.prednost.matrika</t>
  </si>
  <si>
    <t>09,1,1,1</t>
  </si>
  <si>
    <t xml:space="preserve">Rona LR-nákup budovy MŠ  a pozemkov-na splátky </t>
  </si>
  <si>
    <t xml:space="preserve">Záškoláctvo-rodinné prídavky-potraviny -fin.zo ŠR SR-obec, dávka v HN </t>
  </si>
  <si>
    <t>Nenormatívne bežné výdavky - ZŠ-na nákup učebníc</t>
  </si>
  <si>
    <t>Nenormatívne bežné výdavky - ZŠ-asistent učiteľa</t>
  </si>
  <si>
    <t>Nenormatívne bežné výdavky - ZŠ-odchodné do dôchodku</t>
  </si>
  <si>
    <t>Boxklub LR-prenájom priestorov KD LR</t>
  </si>
  <si>
    <t xml:space="preserve">Príspevok darcom krvi-kvety, občerstvenie </t>
  </si>
  <si>
    <t>Deratizácia verejných priestranstiev v obci</t>
  </si>
  <si>
    <t>PK-ZŠ-odchodné do dôchodku-dotácia</t>
  </si>
  <si>
    <t xml:space="preserve">                  - školenie</t>
  </si>
  <si>
    <t xml:space="preserve">                                     - VARES, odberné miesta-e.energia TKR</t>
  </si>
  <si>
    <t>Kód zdroja 1318- prebytok hospodárenia za uplynulý rok-nevyčerpané dotácie</t>
  </si>
  <si>
    <t>Kód zdroja 46- iné zdroje-prebytok hospodárenia za uplynulý rok</t>
  </si>
  <si>
    <t xml:space="preserve">                       - jeden služobný byt</t>
  </si>
  <si>
    <t>Prefakturácia-znalecké posudky pri predaj kolkov</t>
  </si>
  <si>
    <t>Stavebný poriad-dofinanc.od obce Kvašov -nedoplatky-dľa spl.kalendára</t>
  </si>
  <si>
    <t xml:space="preserve">Delimit.výdav.-stavebný poriadok,vyvlast.konan.-dotácia -PK </t>
  </si>
  <si>
    <t>Delimit.výdavkov-pozemné komunikácie-dotácia na mzdy-PK</t>
  </si>
  <si>
    <t>Poskytovanie právnych služieb-Legal point, Urbáni a partners</t>
  </si>
  <si>
    <t>Jednorázové dávky pre starých občanov a mladé rodiny v HN</t>
  </si>
  <si>
    <t>312012-89</t>
  </si>
  <si>
    <t>PK-ZŠ-príspevok na lyžiarsky kurz-dotácia</t>
  </si>
  <si>
    <t>312012-90</t>
  </si>
  <si>
    <t>PK-ZŠ-príspevok na školu v prírode-dotácia</t>
  </si>
  <si>
    <t>Nenormatívne bežné výdavky - ZŠ-lyžiarsky kurz-príspevok</t>
  </si>
  <si>
    <t>Nenormatívne bežné výdavky - ZŠ-škola v prírode-príspevok</t>
  </si>
  <si>
    <t>Dotácia-prenes.výkon-register adries -dotácia z MV SR-za úkony</t>
  </si>
  <si>
    <t>Register adries-kanc.potreby, za úkony, z dotácie - MV SR</t>
  </si>
  <si>
    <t>Projektová dokumentácia-Rekonštrukcia budovy Kaštieľ č.71</t>
  </si>
  <si>
    <t>Rozšírenie budovy MŠ LR-projektová dokumentácia</t>
  </si>
  <si>
    <t>Material-na opravy v obci, inf.tabule</t>
  </si>
  <si>
    <t>637004-01</t>
  </si>
  <si>
    <t>20 b.j.II.etapa č.247-deratizácia v budove</t>
  </si>
  <si>
    <t>20 b.j.II.etapa č.248-deratizácia v budove</t>
  </si>
  <si>
    <t>Program rozvoja bývania</t>
  </si>
  <si>
    <t>Správa OcÚ - kanc.stolička a inter.vybavenie</t>
  </si>
  <si>
    <t>Zeleň-nákup techniky,píla,kosačka,žaba,aku,Wap</t>
  </si>
  <si>
    <t>312001-07</t>
  </si>
  <si>
    <t>Dobr.požiar.ochr.SR-dotácia na vybavenie DHZ LR</t>
  </si>
  <si>
    <t>212003-014</t>
  </si>
  <si>
    <t>Prima LR -prenájom priestorov</t>
  </si>
  <si>
    <t>223001-63</t>
  </si>
  <si>
    <t>223001-64</t>
  </si>
  <si>
    <t>292019-01</t>
  </si>
  <si>
    <t>322002-01</t>
  </si>
  <si>
    <t>212003-015</t>
  </si>
  <si>
    <t>212003-016</t>
  </si>
  <si>
    <t>223001-65</t>
  </si>
  <si>
    <t>Slovenská sporiteľňa  LR-záloh.platby na energie-z nájmu za nebyt.priestory</t>
  </si>
  <si>
    <t>312012-143</t>
  </si>
  <si>
    <t>312012-793</t>
  </si>
  <si>
    <t>312012-01</t>
  </si>
  <si>
    <t>NFP z EFRR-Rekonštrukcia budovy MŠ LR-projekt, energ.audit-bežné príjmy</t>
  </si>
  <si>
    <t>Obec.zastupit., OR, komisie-odvody do fondov z odmien</t>
  </si>
  <si>
    <t>Obec.zastupit.,OR- odmeny poslanci, komisie-odmeny</t>
  </si>
  <si>
    <t>651002-06</t>
  </si>
  <si>
    <t>Zeleň-školenia na pracovné stroje</t>
  </si>
  <si>
    <t>821005-06</t>
  </si>
  <si>
    <t xml:space="preserve">                   - odvody z dohôd</t>
  </si>
  <si>
    <t>Fitklub LR-energie</t>
  </si>
  <si>
    <t>Style Karate Lednické Rovne-príspevok-na ubytovanie-súťaž</t>
  </si>
  <si>
    <t>Slov.červ.kríž-príspevok na nákup kvetín pre dárcov krvi</t>
  </si>
  <si>
    <t>633004-01</t>
  </si>
  <si>
    <t>Monitorovacie posudky-stará skládka-Rekultivácia</t>
  </si>
  <si>
    <t>KD Medné-všeob.material, čistiace,kuchyn.linka</t>
  </si>
  <si>
    <t>Hasiace prístroje do budov vo vlast.obce</t>
  </si>
  <si>
    <t>Poplatok za povolenie zábavných hracích prístrojov v obci / 2 automaty/</t>
  </si>
  <si>
    <t>Služby dodávateľ.spôsobom-za zneškod.elektroodpadu</t>
  </si>
  <si>
    <t>Pokuty uložené Okresným úradom PB-odvod obci</t>
  </si>
  <si>
    <t>Uvítanie detí do života,uvítanie prvákov, MDD a iné akcie</t>
  </si>
  <si>
    <t>Cintorín.služby - odmeny na dohodu-riešené cez komisie OZ</t>
  </si>
  <si>
    <t>Zníženie energ.náročnosti bud. MŠ-exter.manažment, inf.putače-fin.z /EFRR</t>
  </si>
  <si>
    <t>na r.2018</t>
  </si>
  <si>
    <t>Občian.združenie FITklub LR-príspevok na na podporu šport.klubu</t>
  </si>
  <si>
    <t>Modernizácia zberného dvora v LR-nákup strojov a rekonštr. Stavby-fin. zo ŠR a EF</t>
  </si>
  <si>
    <t>NFP z fondu život.prostr.SR-Modern.zberného dvora LR-nákup strojov a rekonš</t>
  </si>
  <si>
    <t xml:space="preserve">Nákup smetných nádob-popolníc,  </t>
  </si>
  <si>
    <t>Nákup nádob na triedený zber</t>
  </si>
  <si>
    <t>Nákup kompostérov pre IBV-I.etapa</t>
  </si>
  <si>
    <t>Výsadba zelene/garáže Majer,Uhrovec-detské ihrisko,Námestie slobody/</t>
  </si>
  <si>
    <t>Oriezanie drevín na cintoríne LR-II.etapa,oriezanie drevín nad chodníkmi v parku</t>
  </si>
  <si>
    <t xml:space="preserve">Budova VS č.1405, a VS č.1404 s pozemkami- príjem z predaja </t>
  </si>
  <si>
    <t>Rekonštrukcia budovy mater.školy-spolúč obce, práce naviac vzniknuté pri rekonštrukcii</t>
  </si>
  <si>
    <t>717002-01</t>
  </si>
  <si>
    <t>Rozšírenie budovy MŠ LR-realizácia-spoluúčasť obce</t>
  </si>
  <si>
    <t>Stavebný poriadok-dofinancovanie za služby od ostat.obcí za predchádzajúci rok</t>
  </si>
  <si>
    <t>Cintoríny LR-vytvorenie mapy cintorínov pre orientáciu na cintoríne</t>
  </si>
  <si>
    <t>Správa OcÚ - servis a aktual.programov-služby, DEUS prenájom zariad.</t>
  </si>
  <si>
    <t>Kúpalisko-oprava zariadení, vybavenie,bežná údržba</t>
  </si>
  <si>
    <t xml:space="preserve">Farský úrad LR - príspevok na obnovu kultúr.pamiatky-kostol </t>
  </si>
  <si>
    <t>Podprogram 8.5: Fitklub LR-elektrická energia-prefakturácia</t>
  </si>
  <si>
    <t>ZŠ-ŠJ-origin.kompet.-dotácia na opravu budovy a ihriska-z podiel.daní obce</t>
  </si>
  <si>
    <t>Moderniz.zberného dvora LR-nákup strojov a rekonštr.stavby-finan. z úveru-spoluúč.</t>
  </si>
  <si>
    <t>454, 500</t>
  </si>
  <si>
    <t>821005-07</t>
  </si>
  <si>
    <t>Akcie investičného charakteru: spolu dľa rozhodnutia OZ</t>
  </si>
  <si>
    <t>Tenisové kurty-material úprava povrchov, oprava šatní</t>
  </si>
  <si>
    <t>212002-03</t>
  </si>
  <si>
    <t>Ledrov-prenájom za hrobové miesta</t>
  </si>
  <si>
    <t>223001-25</t>
  </si>
  <si>
    <t>72a</t>
  </si>
  <si>
    <t>Uvítanie detí do života-finančný príspevok rodičom</t>
  </si>
  <si>
    <t>Člen.príspevok do MAS,</t>
  </si>
  <si>
    <t xml:space="preserve">MŠ,ŠJ-origi.kompet.-kapit.výdavky-sporák do kuchyne- financ. z rozp.obce-z podiel.daní obce        </t>
  </si>
  <si>
    <t>223001-29</t>
  </si>
  <si>
    <t>Predaj odpad.dreva-park</t>
  </si>
  <si>
    <t>72c</t>
  </si>
  <si>
    <t>233001-01</t>
  </si>
  <si>
    <t>Správa OcU-evid.obyvateľstva, voľby-odvody z dohody o prac.činn.</t>
  </si>
  <si>
    <t xml:space="preserve">Správa OcU-evidencia obyvateľstva,voľby-dohoda o prac.činnosti </t>
  </si>
  <si>
    <t>Skládka TKO r.2003-istina a úrok z omeškania,súdne poplatky</t>
  </si>
  <si>
    <t>Náhrady-nástup.lekár.prehliadky</t>
  </si>
  <si>
    <t>Zberný dvor-technika-poistenie dopr.prostr.</t>
  </si>
  <si>
    <t>Verej.osvetl.-revízie</t>
  </si>
  <si>
    <t>633006-06</t>
  </si>
  <si>
    <t>637015-03</t>
  </si>
  <si>
    <t>Fitnescentrum-poistenie budovy-proti živlu</t>
  </si>
  <si>
    <t>Dotácia pre Ledrov spol. s r.o. LR-Kúpalisko na úhradu miezd,odv.plavčíkov, energii a vybavenia</t>
  </si>
  <si>
    <t>Futbal.prípravka-nájom za telocvičňu SOU LR</t>
  </si>
  <si>
    <t>Rozšírenie bdovy MŠ-exter.manžment,verej.obstar.enrg.certifik.</t>
  </si>
  <si>
    <t>Poistenie budovy MŠ-živel.poškod.</t>
  </si>
  <si>
    <t>717002-11</t>
  </si>
  <si>
    <t>717002-08</t>
  </si>
  <si>
    <t>Projekt-Rekonštrukcia Požiar.zbrojnice</t>
  </si>
  <si>
    <t>Zvýšenie základného imania spol. s r.o. Ledrov LR obch.spol.obce-účasť na majetku</t>
  </si>
  <si>
    <t>Oprava budovy zdravot.strediska,Dom služ. a Ledrov-vo výške nájomného</t>
  </si>
  <si>
    <t>Rekonštrukcia Kul.domov Medné,HH,cintoríny, / v celkovom rozpočte</t>
  </si>
  <si>
    <t>Príjem z predaja pozemkov/Háj/</t>
  </si>
  <si>
    <t>Úroky-Termin.úver-na kapit.účasti obce/Zber.dvor a Rek.MŠ v r.2017/</t>
  </si>
  <si>
    <t xml:space="preserve">Údržba budov vo vlastníctve obce  </t>
  </si>
  <si>
    <t>Modernizácia Zber.dvora LR-kapitálové výdavky na stavbu z vlast.zdrojov obce</t>
  </si>
  <si>
    <t>711001-06</t>
  </si>
  <si>
    <t>Detské ihrisko pri parku LR,Rekonštr.hasič.zbojníc,Rekonštr.Domu služ.a vytvor.obchod.</t>
  </si>
  <si>
    <t>Ul.Cintrorínska,Rekonštr.cintorína LR,Rekonštr.bezdrôt.rozhlasu v obci,</t>
  </si>
  <si>
    <t>priestorov,Rekonštr.priestorov býval.pekárne LR,Nová cesta H.H ul.Medňanská,</t>
  </si>
  <si>
    <t xml:space="preserve">Čerpanie </t>
  </si>
  <si>
    <t xml:space="preserve">% plnenia </t>
  </si>
  <si>
    <t>312001-012</t>
  </si>
  <si>
    <t>Dobr.požiar.ochr.SR-dotácia na vybavenie DHZ HH</t>
  </si>
  <si>
    <t xml:space="preserve">NFP-Koh.fond-Moderniz.zber.dvora-bežné </t>
  </si>
  <si>
    <t>Daň za predajné automaty</t>
  </si>
  <si>
    <t>Občianske združ.Fitklub LR-prenájom nebyt.priest.1-12/2018</t>
  </si>
  <si>
    <t>Slovenská sporiteľňa LR-prenájom nebyt.priest.1-12/2018</t>
  </si>
  <si>
    <t>212004-02</t>
  </si>
  <si>
    <t>Slovanet-prenájom TKR</t>
  </si>
  <si>
    <t>Poist.plnenie-poist.udalosť-dopravné prostriedky</t>
  </si>
  <si>
    <t>223001-032</t>
  </si>
  <si>
    <t>Obč.združ.LR-vratka časti príspevku na kompostéry</t>
  </si>
  <si>
    <t>311000-07</t>
  </si>
  <si>
    <t>Pamätník Vanko-fin.dary-bežné</t>
  </si>
  <si>
    <t>311000-02</t>
  </si>
  <si>
    <t>TSK-Obnova detského ihriska pri ZŠ LR-granty-bežné</t>
  </si>
  <si>
    <t>311000-03</t>
  </si>
  <si>
    <t>TSK-Odhalenie Pamätníka Vanko-granty bežné</t>
  </si>
  <si>
    <t>233001-06</t>
  </si>
  <si>
    <t>Príjem z predaja pozemkov/Rybári LR r.2018/</t>
  </si>
  <si>
    <t>233001-007</t>
  </si>
  <si>
    <t>Zámena pozemkov-Bolega Anton</t>
  </si>
  <si>
    <t>321000-001</t>
  </si>
  <si>
    <t>EÚ-NFP-Zníž.energet.nároč.budovy MŠ-kapitálový transfer</t>
  </si>
  <si>
    <t>Vybudovanie Pamätníka Vanko-kapitálové</t>
  </si>
  <si>
    <t>Rona-Športová tribúna-futb.ihrisko-dar.zmluva</t>
  </si>
  <si>
    <t>Slov.futb.zväz-Rekonštr.tribúny-areál-kapitál.transfer</t>
  </si>
  <si>
    <t>456002-28</t>
  </si>
  <si>
    <t>Zábezpeky-Predaj pozemkov Háj-záväzok</t>
  </si>
  <si>
    <t>456002-29</t>
  </si>
  <si>
    <t>Zábezpeky-Predaj bytov-dom č.71-kaštieľ-záväzok</t>
  </si>
  <si>
    <t>1AA2,3AA1</t>
  </si>
  <si>
    <t>3AB1,3AB2</t>
  </si>
  <si>
    <t>Príjem z predaja bytov-dom č.71-malý kaštieľ</t>
  </si>
  <si>
    <t xml:space="preserve">Zeleň-DDS-príspevok za zamestnávateľa  </t>
  </si>
  <si>
    <t xml:space="preserve">Správa OcÚ-DDS-príspevok za zamestnávateľa   </t>
  </si>
  <si>
    <t>Správa OcÚ-internet,telefóny, pauš.poplatky-služby</t>
  </si>
  <si>
    <t>633001-01</t>
  </si>
  <si>
    <t>OcÚ-umývačka riadu</t>
  </si>
  <si>
    <t>633001-02</t>
  </si>
  <si>
    <t>Nová zasadačka OcÚ-stoličky,stoly,vybavenie</t>
  </si>
  <si>
    <t>Správa OcÚ - nový kopírovací stroj</t>
  </si>
  <si>
    <t xml:space="preserve">Zeleň - PHM, oleje, kosenie parku </t>
  </si>
  <si>
    <t>637004-02</t>
  </si>
  <si>
    <t>Proces verej.obst.-práv.por.-komunikácie</t>
  </si>
  <si>
    <t>Úroky-Terminovaný úver-refinancované istiny zo SLZaRB- v Prima banke</t>
  </si>
  <si>
    <t>Oprava miestneho rozhlasu,  dopojenie rozhlasu na Ul.Sv.Anny</t>
  </si>
  <si>
    <t>Budova Info-fontánka Námestie Led.Rovne-vodné, stočné</t>
  </si>
  <si>
    <t>Bet.kvetináče a kov.zábrany-aut nástup.pri Infocentre LR</t>
  </si>
  <si>
    <t>Infocentrum-kalendáre a propag.mater. na predaj</t>
  </si>
  <si>
    <t>Infocentrum-informač.vitrínka</t>
  </si>
  <si>
    <t>Infocentrum-údržba priestorov a zariadenia</t>
  </si>
  <si>
    <t>Zdravotné stredisko-elektric.energia</t>
  </si>
  <si>
    <t>Ledrov - preučt.vodného za cintoríny</t>
  </si>
  <si>
    <t>ZŠ,Ledrov-2ks-stôl na stolný tenis</t>
  </si>
  <si>
    <t>Majer,Uhrovec-det.ihrisko-4 ks lavičky a  2 ks odpad.koše</t>
  </si>
  <si>
    <t>Stôl vonkajší na stolný tenis-Majer a Uhrovecká-2 ks</t>
  </si>
  <si>
    <t>Maľované cyklomapy-Stredné Považie deťom</t>
  </si>
  <si>
    <t>633006-09</t>
  </si>
  <si>
    <t>633006-10</t>
  </si>
  <si>
    <t>Aerofoto jar/leto 2018-letecké snímky obce</t>
  </si>
  <si>
    <t>633006-11</t>
  </si>
  <si>
    <t>Obnova detského ihriska pri ZŠ-lavičky, odpad.koše, rastlin.materiál</t>
  </si>
  <si>
    <t>633006-12</t>
  </si>
  <si>
    <t>633006-13</t>
  </si>
  <si>
    <t>Zdravotné stredisko LR-odpad.koše-vonkajšie</t>
  </si>
  <si>
    <t>635006-06</t>
  </si>
  <si>
    <t>Klub dôchodcov-výmena radiátorov</t>
  </si>
  <si>
    <t>635006-07</t>
  </si>
  <si>
    <t>Cintorín Medné-oprava oplotenia a schodiska</t>
  </si>
  <si>
    <t>635006-08</t>
  </si>
  <si>
    <t>635006-09</t>
  </si>
  <si>
    <t>Prevádzk.dom zelene-čelný múr-oprava a začistenie</t>
  </si>
  <si>
    <t>635006-10</t>
  </si>
  <si>
    <t>Budova Ocu č.32-údržba a opravy</t>
  </si>
  <si>
    <t>637005-08</t>
  </si>
  <si>
    <t>GP-zámena pozemkov-Šerá</t>
  </si>
  <si>
    <t>637005-09</t>
  </si>
  <si>
    <t>Ochrana osobných údajov-zabezp.výkonu dodávateľsky</t>
  </si>
  <si>
    <t>637005-10</t>
  </si>
  <si>
    <t>Vybud.denného stacionára-konzult.por.služby-ext.manažment</t>
  </si>
  <si>
    <t>637005-12</t>
  </si>
  <si>
    <t>Parkovisko pri Dome služieb-pripoj.poplatok-elektrika</t>
  </si>
  <si>
    <t>20 b.j.I.et.č.248-preplatok z RZ 2017...-služby</t>
  </si>
  <si>
    <t>20 b.j.I.et.č.247-preplatok z RZ 2017....-služby</t>
  </si>
  <si>
    <t>Pamätník A.Vanku-bežné výdavky</t>
  </si>
  <si>
    <t>NFP z TSK-Obnova detského ihriska pri ZŠ-lavičky, odpad.koše, rastlin.materiál</t>
  </si>
  <si>
    <t>Kruhový objazd -Námestie LR-projekt, výsadba</t>
  </si>
  <si>
    <t>Matrika-príspevok zamestnávateľa do DDS</t>
  </si>
  <si>
    <t>Staveb.poriadok-príspevok zamestnávateľ do DDS</t>
  </si>
  <si>
    <t>ObP-príspevok zamestnávateľa do DDS</t>
  </si>
  <si>
    <t>ObP-bezpečnostná papuča</t>
  </si>
  <si>
    <t>DHZ LR-ozvučenie hasič.súťaže</t>
  </si>
  <si>
    <t>PZ L.Rovne - vybavenie,prac.pomôcky, všeobecný materiál z prostr.ŠR,OcÚ</t>
  </si>
  <si>
    <t>Odpadové hospodárstvo-príspevok zamestnávateľ do DDS</t>
  </si>
  <si>
    <t>EF-OcÚ-5%spoluúč.-Modernizácia Zberného dvora LR-bežné výdavky,manažment,publicita,</t>
  </si>
  <si>
    <t>EF-NFP-95% ŠR-Modernizácia Zberného dvora LR-bežné výdavky,manažment,publicita,</t>
  </si>
  <si>
    <t>Deratizácia okolia stojísk a kontajnerov v obci</t>
  </si>
  <si>
    <t>637005-06</t>
  </si>
  <si>
    <t>Cenové ponuky-Program odpadového hospodárstva v obci</t>
  </si>
  <si>
    <t>Zníženie energ.náročnosti bud. MŠ-exter.manažment, inf.putače,energ.cert/fin.z rozp.obce</t>
  </si>
  <si>
    <t>Kamerový systém v obci-verejné obstarávanie</t>
  </si>
  <si>
    <t>Požiarna zborojnica LR-elektronický zabezpečovací systém</t>
  </si>
  <si>
    <t>711001-09</t>
  </si>
  <si>
    <t>Kúpa pozemkov -od Goralka J-Ul.Medová</t>
  </si>
  <si>
    <t>Sadové úpravy náhr.výsadba zelene-projekt</t>
  </si>
  <si>
    <t>Spevnené plochy a parkoviská Súhradka-asf.koberce</t>
  </si>
  <si>
    <t>717002-02</t>
  </si>
  <si>
    <t>Fitklub LR-rekonštrukcia stavby</t>
  </si>
  <si>
    <t>Dom služieb-návrh na riešenie úprav priestorov</t>
  </si>
  <si>
    <t>717002-15</t>
  </si>
  <si>
    <t>717002-16</t>
  </si>
  <si>
    <t>Odstavné plochy za Domom služieb LR-parkoviská,chodníky</t>
  </si>
  <si>
    <t>Cintorín Horenice-nové oplotenie II, brána</t>
  </si>
  <si>
    <t>717002-18</t>
  </si>
  <si>
    <t>Cintorín LR-nová brána pri zadnom vstupe</t>
  </si>
  <si>
    <t>717002-19</t>
  </si>
  <si>
    <t>Cintorín Medné-oplotenie</t>
  </si>
  <si>
    <t>717002-52</t>
  </si>
  <si>
    <t xml:space="preserve">Nová sobášna miestnosť-OcÚ LR-rekonštrukcia </t>
  </si>
  <si>
    <t>717002-54</t>
  </si>
  <si>
    <t>Dom smútku LR-rekonštrukcia, vodovodná prípojka</t>
  </si>
  <si>
    <t>717002-55</t>
  </si>
  <si>
    <t>Zateplenie budovy OcÚ č.32, staveb.úpravy</t>
  </si>
  <si>
    <t>717002-57</t>
  </si>
  <si>
    <t>Prestavba býv.pekárne na Denný stacionár</t>
  </si>
  <si>
    <t>717002-58</t>
  </si>
  <si>
    <t>717002-59</t>
  </si>
  <si>
    <t>717002-63</t>
  </si>
  <si>
    <t>Betónový plot-Odstavné plochy za Domom služieb LR-parkoviská</t>
  </si>
  <si>
    <t>Kult.dom Medné-plastové okná a dvere</t>
  </si>
  <si>
    <t>Kult.dom HH-plastové okná a dvere</t>
  </si>
  <si>
    <t>717002-03</t>
  </si>
  <si>
    <t>Kult.dom Medné-prístrešok</t>
  </si>
  <si>
    <t>Vybudovanie stojísk pre kontajnery-Ul.Majerská LR</t>
  </si>
  <si>
    <t>717001-04</t>
  </si>
  <si>
    <t>Parkoviská pred Zdravot.strediskom LR</t>
  </si>
  <si>
    <t>Vybudovanie pamätníka A.Vanku-kapitál.výdavky</t>
  </si>
  <si>
    <t>72c,41</t>
  </si>
  <si>
    <t>Obnova detského ihriska pri parku ZŠ-zostava</t>
  </si>
  <si>
    <t>41,72c</t>
  </si>
  <si>
    <t>Futbalové ihrisko-lavice a skinky-nákup</t>
  </si>
  <si>
    <t>Futbal.prípravka-sladkosti,materiál</t>
  </si>
  <si>
    <t>Finančné ohodnotenie za šport. a kultúrne podujatia</t>
  </si>
  <si>
    <t>Flórlbal LR-šport.odev-príspevok,štartovné</t>
  </si>
  <si>
    <t>KD HH-nové stoličky</t>
  </si>
  <si>
    <t>Nová sobáška OcÚ a zasadačka-kúpa stoličiek</t>
  </si>
  <si>
    <t>633001-03</t>
  </si>
  <si>
    <t>Kultúrne akcie-kúpa stolov a lavíc</t>
  </si>
  <si>
    <t>Kultúrne akcie-kúpa predajných stánkov</t>
  </si>
  <si>
    <t>KD Medné-kúpa tenis.stola</t>
  </si>
  <si>
    <t>Ostat.všeobec.prac.oblasť -dohody,kurič,správcovia KD,BOZP,brigádnici VZ</t>
  </si>
  <si>
    <t>Kamerový systém-tabuľky,verejné obstarávanie</t>
  </si>
  <si>
    <t>Pamätník A.Vanku-bežné výdavky z rozpočtu obce</t>
  </si>
  <si>
    <t>717001-10</t>
  </si>
  <si>
    <t>Prekládka sietí Háj-IBV</t>
  </si>
  <si>
    <t>717002-60</t>
  </si>
  <si>
    <t>717002-61</t>
  </si>
  <si>
    <t>717002-62</t>
  </si>
  <si>
    <t>Monitoring kanalizácie Háj-podklad pre projektorú dokumentáciu</t>
  </si>
  <si>
    <t>717001-03</t>
  </si>
  <si>
    <t>Rekonštrukcia budovy zdravot.strediska-projekt.dokumentácia</t>
  </si>
  <si>
    <t>Denný stacionár-projektová dokumentácia</t>
  </si>
  <si>
    <t xml:space="preserve">Komunálne voľby 2018 -dotácia, </t>
  </si>
  <si>
    <t>Komunálne voľby 2018-bežné výdavky</t>
  </si>
  <si>
    <t xml:space="preserve">Výdavky-Komunálne voľby 2018-bežné výdavky    </t>
  </si>
  <si>
    <t>Prečistenie kanalizácie,umývanie áut,čistenie a kontrola komínov</t>
  </si>
  <si>
    <t>821005-08</t>
  </si>
  <si>
    <t>Zdravotné stredisko LR-rekonštrukcia,projekt</t>
  </si>
  <si>
    <t xml:space="preserve">                      -prenájom budovy-Infocentrum Námestie LR-</t>
  </si>
  <si>
    <t>Predaj kalendárov-v Infocentre LR</t>
  </si>
  <si>
    <t>ŠFRB č.248-nedoplatky RZ 2017 -služby-príjem</t>
  </si>
  <si>
    <t>ŠFRB č.247-nedoplat RZ 2017 -služby-príjem</t>
  </si>
  <si>
    <t>Prevod z peň.fond.prev.z RF-prebytok hospodár.z r.2017-zost.na BU</t>
  </si>
  <si>
    <t>Ledrov spol s ro.o. LR-splátka návratnej pôžičky z rozp.obce-splát.kalendár</t>
  </si>
  <si>
    <t>DHZ LR-termokamery</t>
  </si>
  <si>
    <t>ZŠ-príjmy  za stravu bez režijných nákl-RO rozpočtované</t>
  </si>
  <si>
    <t>MŠ-príjmy za stravu bez režijných nákl-RO rozpočtované</t>
  </si>
  <si>
    <t>72f</t>
  </si>
  <si>
    <t xml:space="preserve">Letné slávnosti,tlač fotodokument, občerstvenie pre hostí a futbalistov   </t>
  </si>
  <si>
    <t xml:space="preserve">Letné slávnosti-prenájom  nafuk, atrakcí a ozvučenie </t>
  </si>
  <si>
    <t>Letné slávnosti-zabezpečenie zdravotnej služby</t>
  </si>
  <si>
    <t>642002-02</t>
  </si>
  <si>
    <t>DHZ LR-príspevok  na zakúpenie štvorkolky-z rozp.obce</t>
  </si>
  <si>
    <t>Príjem z predaja požiarneho vozidla V3S</t>
  </si>
  <si>
    <t>Tribúna v areáli futbal.štadióna LR-realizácia rekonštrukcie, projekt,bleskozvod,</t>
  </si>
  <si>
    <t>23100-01</t>
  </si>
  <si>
    <t>Kúpa pozemku-od p.CHudadovej HH, Pupákovej</t>
  </si>
  <si>
    <t>Rekonštrukcia miest.komunikácii Háj,Cintorín parkovisko Horenice,Kolónia,DružstevnáSúhr.,U Duba,Hliny,Medné</t>
  </si>
  <si>
    <t>ZŠ-vlastné rozpočtové príjmy-zahrnuté v rozpočte ZŠ-/ŠDK,úroky,nájom,/</t>
  </si>
  <si>
    <r>
      <rPr>
        <b/>
        <sz val="9"/>
        <rFont val="Arial CE"/>
        <family val="2"/>
        <charset val="238"/>
      </rPr>
      <t>Investičné akcie:</t>
    </r>
    <r>
      <rPr>
        <sz val="9"/>
        <rFont val="Arial CE"/>
        <family val="2"/>
        <charset val="238"/>
      </rPr>
      <t xml:space="preserve"> /Parkovacie plochy v obci,Budova sídla OcÚ-sobáška,Majer-úprava sídliska,</t>
    </r>
  </si>
  <si>
    <t xml:space="preserve">Exter.manažment-Projekt-Rekonštrukcia požiarnej zbrojnice LR,H.Hôrka-bežné  </t>
  </si>
  <si>
    <t>Kód zdroja 3AB1- dotácie z európ.fondu reg.rozvoja, so spoluúčasťou zo  ŠR</t>
  </si>
  <si>
    <t>Kód zdroja 3AB2- EF životného prostredia-dotácie ,spoluúčasť ŠR</t>
  </si>
  <si>
    <t>Awiso-nájomné za automat-cintorín</t>
  </si>
  <si>
    <t>Kanc. vybavenie, stolička</t>
  </si>
  <si>
    <t>Opravy miest.komunikácii Háj,Cintorín parkovisko Horenice,Kolónia,DružstevnáSúhr.,U Duba,Hliny,Medné</t>
  </si>
  <si>
    <t>Dom služieb-oprava strechy a žľabov</t>
  </si>
  <si>
    <t>Pôvodný</t>
  </si>
  <si>
    <t>rozpočet</t>
  </si>
  <si>
    <t>schválený</t>
  </si>
  <si>
    <r>
      <t>B</t>
    </r>
    <r>
      <rPr>
        <sz val="8"/>
        <rFont val="Arial CE"/>
        <charset val="238"/>
      </rPr>
      <t xml:space="preserve">ankový úver-na kapit.výdavky-Zber.dvor-spoluúč.obce z EF,Zateplenie OcÚ,parkovisko za Domom služ. </t>
    </r>
  </si>
  <si>
    <t>Kód zdroja 71 - Zábezpeky</t>
  </si>
  <si>
    <t>Správne poplatky            -  matrika</t>
  </si>
  <si>
    <t xml:space="preserve">Správne poplatky            - výrub stromov </t>
  </si>
  <si>
    <t xml:space="preserve">Správne poplatky             - stavebný poriadok </t>
  </si>
  <si>
    <t>6. úprava</t>
  </si>
  <si>
    <t>obce</t>
  </si>
  <si>
    <t>za 1-12/2018</t>
  </si>
  <si>
    <t>7. úprava</t>
  </si>
  <si>
    <t>rozpočtu z</t>
  </si>
  <si>
    <t xml:space="preserve"> posl.úpravy</t>
  </si>
  <si>
    <t>za r.2018</t>
  </si>
  <si>
    <t>rozpočtu obce</t>
  </si>
  <si>
    <t>z posled.úpravy</t>
  </si>
  <si>
    <t xml:space="preserve">Čerpanie  programového  rozpočtu obce Lednické Rovne  za 01 - 12/2018   </t>
  </si>
  <si>
    <t>z prenajatých pozemkov-Koyš, Rác,Korbelová,Prekop,ŠK Rona</t>
  </si>
  <si>
    <t>222003-02</t>
  </si>
  <si>
    <t>Zmluvná pokuta-Chladiace veže Bohunice-Zberný dvor</t>
  </si>
  <si>
    <t>Obč.združ.Fitklub LR-doplatok za energie-z nájmu za nebyt.priestory</t>
  </si>
  <si>
    <t>223001-34</t>
  </si>
  <si>
    <t>Zdravot.poisťovňa-RZ-preplatok za zamestnávateľa</t>
  </si>
  <si>
    <t>Poplatok za návrh na vklad do katastra-Háj-predaj pozemkov</t>
  </si>
  <si>
    <t>322001-04</t>
  </si>
  <si>
    <t>Min.vnútra SR-Obnova požiar.zbrojnice  LR-kapitály-transfer</t>
  </si>
  <si>
    <t>322001-05</t>
  </si>
  <si>
    <t>Min.vnútra SR-Rekonštrukcia Hasič. zbrojnice  HH-kapitály-transfer</t>
  </si>
  <si>
    <t xml:space="preserve">                  - nákup telefóny,reproduktory na ozvučenie akcii</t>
  </si>
  <si>
    <t>OcÚ-pokuta</t>
  </si>
  <si>
    <t>651002-08</t>
  </si>
  <si>
    <t>Úroky-Termin.úver-na kapit.účasti obce/Parkovacie plochy za Dom.služ. v r.2018,Zatepl.bud.OcÚ/</t>
  </si>
  <si>
    <t>Externý manažment-Zateplenie budovy OcÚ</t>
  </si>
  <si>
    <t>637005-13</t>
  </si>
  <si>
    <t>Obnova zdravot.strediska LR-verej.obstar.,ext.manažm.</t>
  </si>
  <si>
    <t>637005-14</t>
  </si>
  <si>
    <t>Čistenie potoka HH-služby dodávat.</t>
  </si>
  <si>
    <t xml:space="preserve">          - tlačivá</t>
  </si>
  <si>
    <t xml:space="preserve">         -PN do 10 dní-na nemoc.dávky</t>
  </si>
  <si>
    <t>r.2018-LR-Exter.manažment-Obnova požiar.zbrojnice-NFP</t>
  </si>
  <si>
    <t>637005-02</t>
  </si>
  <si>
    <t>r.2018-HH-Exter.manažment-Rekonštr.hasič.zbrojnice-NFP</t>
  </si>
  <si>
    <t>Strojné čistenie miestnych komunikácii a potoka</t>
  </si>
  <si>
    <t>Futbalové ihrisko-hasiace prístroje-nákup</t>
  </si>
  <si>
    <t>Style Karate Lednické Rovne-príspevok-nákup šport.súpravy, kimoná,medaile</t>
  </si>
  <si>
    <t>Boxklub LR-šport.odev, obuv-prísp. dľa VZN</t>
  </si>
  <si>
    <t>Futbalové ihrisko-vertikulácia,podsev</t>
  </si>
  <si>
    <t>Hornáček-turnaj mladých futbalistov-štartovné-prísp. dľa VZN</t>
  </si>
  <si>
    <t>642014-01</t>
  </si>
  <si>
    <t>DH Medňanka 60.výročie-ocenenie jednotlivcov</t>
  </si>
  <si>
    <t xml:space="preserve">obradná sieň - kvety na sobáše,pohreby,material </t>
  </si>
  <si>
    <t xml:space="preserve">Modernizácia Zber.dvora LR-Kamerový systém-kapitálové výdavky </t>
  </si>
  <si>
    <t>713003-01</t>
  </si>
  <si>
    <t>Dom služieb LR-Kamerový systém-nákup telek.techniky</t>
  </si>
  <si>
    <t>717001-12</t>
  </si>
  <si>
    <t>Premostenie Horenice-/Prenosil/-GP,stavba</t>
  </si>
  <si>
    <t>717002-17</t>
  </si>
  <si>
    <t>Cintorín Hôrka-nové oplotenie, brána</t>
  </si>
  <si>
    <t>717002-56</t>
  </si>
  <si>
    <t>Strecha budovy OcÚ č.32-PD</t>
  </si>
  <si>
    <t xml:space="preserve">Areál Kaplnky Sv.Anny-elektroinštalácia-Rekonštrukcia verejného osvetlenia </t>
  </si>
  <si>
    <t>Projekt pre ÚK Chodník ul.Sv.Anny vrátane polohop.a výškop.,GP-odd.pozemkov,vyjadrenia</t>
  </si>
  <si>
    <t>Kamerový systém v obci LR-II.etapa</t>
  </si>
  <si>
    <t xml:space="preserve">Správa OcÚ - združené poistenie majetku obce, osoby vo vozidle </t>
  </si>
  <si>
    <t>Prima banka-Splátka istiny - Dexia-Komunal univerzálny úver</t>
  </si>
  <si>
    <t>Prima banka-Terminovaný úver-refinancovaný-úver.SLZaRB -splátka istiny</t>
  </si>
  <si>
    <t>SLZaRB-Investičný úver-na kapit.účasti obce r.2017/Zber.dvor a Rek.MŠ/-splátka istiny</t>
  </si>
  <si>
    <t>SLZaRB-Investičný-priamy úver-na kapit.účasti obce r.2018/Zatepl.budovy OcÚ, Zber.dvor/-splátka istiny od r.2019</t>
  </si>
  <si>
    <t>Kultúr. aktivity v obci/MDD,MDŽ,Let.sláv,Víkend otv.park a záhr.,Mich.hody,Mart.ples,Mikuláš,Silvester,ozvučenie akcii/</t>
  </si>
  <si>
    <t>V Lednických Rovniach 10.06.2019                                          Mgr. Marian Horečný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</si>
</sst>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i/>
      <sz val="11"/>
      <name val="Arial CE"/>
      <family val="2"/>
      <charset val="238"/>
    </font>
    <font>
      <sz val="10"/>
      <color indexed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color indexed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1"/>
      <color theme="4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name val="Arial CE"/>
      <family val="2"/>
      <charset val="238"/>
    </font>
    <font>
      <b/>
      <sz val="10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FF0000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9"/>
      <color theme="4"/>
      <name val="Arial CE"/>
      <family val="2"/>
      <charset val="238"/>
    </font>
    <font>
      <sz val="8"/>
      <name val="Arial CE"/>
      <charset val="238"/>
    </font>
    <font>
      <b/>
      <i/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0"/>
      <color rgb="FF0000FF"/>
      <name val="Arial CE"/>
      <charset val="238"/>
    </font>
    <font>
      <b/>
      <sz val="9"/>
      <color rgb="FFFF0000"/>
      <name val="Arial CE"/>
      <charset val="238"/>
    </font>
    <font>
      <sz val="10"/>
      <color rgb="FF0000FF"/>
      <name val="Arial CE"/>
      <family val="2"/>
      <charset val="238"/>
    </font>
    <font>
      <sz val="10"/>
      <color rgb="FF0000FF"/>
      <name val="Arial CE"/>
      <charset val="238"/>
    </font>
    <font>
      <sz val="10"/>
      <color rgb="FFFF0000"/>
      <name val="Arial CE"/>
      <charset val="238"/>
    </font>
    <font>
      <sz val="11"/>
      <color rgb="FF00B050"/>
      <name val="Arial CE"/>
      <family val="2"/>
      <charset val="238"/>
    </font>
    <font>
      <b/>
      <i/>
      <sz val="8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0">
    <xf numFmtId="0" fontId="0" fillId="0" borderId="0" xfId="0"/>
    <xf numFmtId="0" fontId="0" fillId="0" borderId="0" xfId="0" applyBorder="1"/>
    <xf numFmtId="0" fontId="3" fillId="0" borderId="0" xfId="0" applyFont="1"/>
    <xf numFmtId="0" fontId="6" fillId="0" borderId="0" xfId="0" applyFont="1"/>
    <xf numFmtId="1" fontId="0" fillId="0" borderId="0" xfId="0" applyNumberFormat="1"/>
    <xf numFmtId="0" fontId="2" fillId="0" borderId="3" xfId="0" applyFont="1" applyBorder="1"/>
    <xf numFmtId="0" fontId="2" fillId="2" borderId="0" xfId="0" applyFont="1" applyFill="1" applyAlignment="1"/>
    <xf numFmtId="1" fontId="3" fillId="0" borderId="0" xfId="0" applyNumberFormat="1" applyFont="1" applyFill="1" applyBorder="1"/>
    <xf numFmtId="0" fontId="4" fillId="0" borderId="0" xfId="0" applyFont="1"/>
    <xf numFmtId="1" fontId="4" fillId="0" borderId="0" xfId="0" applyNumberFormat="1" applyFont="1" applyBorder="1"/>
    <xf numFmtId="0" fontId="7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3" fillId="0" borderId="0" xfId="0" applyNumberFormat="1" applyFont="1"/>
    <xf numFmtId="0" fontId="7" fillId="2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ill="1"/>
    <xf numFmtId="0" fontId="2" fillId="0" borderId="0" xfId="0" applyFont="1" applyAlignment="1">
      <alignment horizontal="left"/>
    </xf>
    <xf numFmtId="0" fontId="2" fillId="2" borderId="6" xfId="0" applyFont="1" applyFill="1" applyBorder="1"/>
    <xf numFmtId="0" fontId="2" fillId="0" borderId="0" xfId="0" applyFont="1" applyFill="1" applyBorder="1"/>
    <xf numFmtId="0" fontId="5" fillId="0" borderId="0" xfId="0" applyFont="1" applyAlignment="1">
      <alignment horizontal="center"/>
    </xf>
    <xf numFmtId="0" fontId="7" fillId="0" borderId="3" xfId="0" applyFont="1" applyBorder="1"/>
    <xf numFmtId="0" fontId="2" fillId="0" borderId="7" xfId="0" applyFont="1" applyBorder="1"/>
    <xf numFmtId="0" fontId="2" fillId="0" borderId="6" xfId="0" applyFont="1" applyBorder="1"/>
    <xf numFmtId="0" fontId="7" fillId="0" borderId="0" xfId="0" applyFont="1" applyAlignment="1">
      <alignment horizontal="left"/>
    </xf>
    <xf numFmtId="0" fontId="7" fillId="2" borderId="0" xfId="0" applyFont="1" applyFill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2" fillId="0" borderId="12" xfId="0" applyFont="1" applyBorder="1"/>
    <xf numFmtId="0" fontId="2" fillId="0" borderId="0" xfId="0" applyNumberFormat="1" applyFont="1" applyAlignment="1"/>
    <xf numFmtId="0" fontId="10" fillId="0" borderId="3" xfId="0" applyFont="1" applyBorder="1"/>
    <xf numFmtId="0" fontId="11" fillId="0" borderId="2" xfId="0" applyFont="1" applyBorder="1" applyAlignment="1">
      <alignment horizontal="center"/>
    </xf>
    <xf numFmtId="0" fontId="12" fillId="0" borderId="0" xfId="0" applyNumberFormat="1" applyFont="1" applyAlignment="1"/>
    <xf numFmtId="0" fontId="10" fillId="0" borderId="8" xfId="0" applyFont="1" applyBorder="1"/>
    <xf numFmtId="0" fontId="11" fillId="0" borderId="0" xfId="0" applyFont="1" applyBorder="1"/>
    <xf numFmtId="0" fontId="10" fillId="0" borderId="0" xfId="0" applyFont="1"/>
    <xf numFmtId="0" fontId="14" fillId="0" borderId="12" xfId="0" applyFont="1" applyBorder="1"/>
    <xf numFmtId="0" fontId="11" fillId="0" borderId="12" xfId="0" applyFont="1" applyBorder="1" applyAlignment="1">
      <alignment horizontal="right"/>
    </xf>
    <xf numFmtId="0" fontId="11" fillId="0" borderId="12" xfId="0" applyFont="1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" fontId="4" fillId="0" borderId="0" xfId="0" applyNumberFormat="1" applyFont="1" applyFill="1" applyBorder="1"/>
    <xf numFmtId="9" fontId="2" fillId="0" borderId="0" xfId="1" applyFont="1"/>
    <xf numFmtId="0" fontId="2" fillId="0" borderId="0" xfId="0" applyFont="1" applyAlignment="1">
      <alignment horizontal="center"/>
    </xf>
    <xf numFmtId="2" fontId="0" fillId="0" borderId="0" xfId="0" applyNumberFormat="1"/>
    <xf numFmtId="2" fontId="4" fillId="0" borderId="0" xfId="0" applyNumberFormat="1" applyFont="1" applyBorder="1"/>
    <xf numFmtId="0" fontId="4" fillId="0" borderId="3" xfId="0" applyFont="1" applyBorder="1"/>
    <xf numFmtId="0" fontId="13" fillId="0" borderId="0" xfId="0" applyFont="1" applyFill="1" applyBorder="1"/>
    <xf numFmtId="0" fontId="4" fillId="0" borderId="4" xfId="0" applyFont="1" applyBorder="1"/>
    <xf numFmtId="0" fontId="4" fillId="0" borderId="9" xfId="0" applyFont="1" applyBorder="1"/>
    <xf numFmtId="9" fontId="0" fillId="0" borderId="0" xfId="1" applyFont="1"/>
    <xf numFmtId="0" fontId="3" fillId="0" borderId="3" xfId="0" applyFont="1" applyBorder="1"/>
    <xf numFmtId="0" fontId="4" fillId="0" borderId="8" xfId="0" applyFont="1" applyBorder="1"/>
    <xf numFmtId="1" fontId="4" fillId="0" borderId="3" xfId="0" applyNumberFormat="1" applyFont="1" applyBorder="1"/>
    <xf numFmtId="0" fontId="4" fillId="0" borderId="3" xfId="0" applyNumberFormat="1" applyFont="1" applyBorder="1"/>
    <xf numFmtId="0" fontId="3" fillId="0" borderId="15" xfId="0" applyFont="1" applyBorder="1"/>
    <xf numFmtId="0" fontId="4" fillId="0" borderId="3" xfId="0" applyFont="1" applyFill="1" applyBorder="1"/>
    <xf numFmtId="0" fontId="3" fillId="0" borderId="9" xfId="0" applyFont="1" applyBorder="1"/>
    <xf numFmtId="0" fontId="3" fillId="0" borderId="8" xfId="0" applyFont="1" applyBorder="1"/>
    <xf numFmtId="0" fontId="3" fillId="0" borderId="0" xfId="0" applyFont="1" applyBorder="1"/>
    <xf numFmtId="0" fontId="4" fillId="0" borderId="15" xfId="0" applyFont="1" applyBorder="1"/>
    <xf numFmtId="1" fontId="4" fillId="0" borderId="15" xfId="0" applyNumberFormat="1" applyFont="1" applyBorder="1"/>
    <xf numFmtId="0" fontId="3" fillId="2" borderId="16" xfId="0" applyFont="1" applyFill="1" applyBorder="1"/>
    <xf numFmtId="1" fontId="3" fillId="2" borderId="14" xfId="0" applyNumberFormat="1" applyFont="1" applyFill="1" applyBorder="1"/>
    <xf numFmtId="0" fontId="4" fillId="0" borderId="0" xfId="0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0" fontId="3" fillId="0" borderId="17" xfId="0" applyFont="1" applyBorder="1"/>
    <xf numFmtId="1" fontId="3" fillId="0" borderId="14" xfId="0" applyNumberFormat="1" applyFont="1" applyFill="1" applyBorder="1"/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11" xfId="0" applyFont="1" applyBorder="1"/>
    <xf numFmtId="0" fontId="3" fillId="0" borderId="11" xfId="0" applyFont="1" applyBorder="1"/>
    <xf numFmtId="0" fontId="4" fillId="2" borderId="16" xfId="0" applyFont="1" applyFill="1" applyBorder="1"/>
    <xf numFmtId="0" fontId="3" fillId="0" borderId="12" xfId="0" applyFont="1" applyBorder="1"/>
    <xf numFmtId="0" fontId="4" fillId="0" borderId="8" xfId="0" applyFont="1" applyBorder="1" applyAlignment="1">
      <alignment horizontal="right"/>
    </xf>
    <xf numFmtId="0" fontId="4" fillId="0" borderId="16" xfId="0" applyFont="1" applyBorder="1"/>
    <xf numFmtId="0" fontId="3" fillId="0" borderId="16" xfId="0" applyFont="1" applyBorder="1"/>
    <xf numFmtId="0" fontId="4" fillId="0" borderId="12" xfId="0" applyFont="1" applyBorder="1"/>
    <xf numFmtId="0" fontId="3" fillId="0" borderId="0" xfId="0" applyFont="1" applyFill="1" applyBorder="1"/>
    <xf numFmtId="0" fontId="1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4" fontId="3" fillId="0" borderId="3" xfId="0" applyNumberFormat="1" applyFont="1" applyBorder="1"/>
    <xf numFmtId="0" fontId="16" fillId="0" borderId="3" xfId="0" applyFont="1" applyBorder="1"/>
    <xf numFmtId="0" fontId="3" fillId="0" borderId="24" xfId="0" applyFont="1" applyBorder="1"/>
    <xf numFmtId="0" fontId="16" fillId="0" borderId="12" xfId="0" applyFont="1" applyBorder="1"/>
    <xf numFmtId="0" fontId="4" fillId="0" borderId="12" xfId="0" applyFont="1" applyBorder="1" applyAlignment="1">
      <alignment horizontal="right"/>
    </xf>
    <xf numFmtId="0" fontId="16" fillId="0" borderId="8" xfId="0" applyFont="1" applyBorder="1"/>
    <xf numFmtId="0" fontId="4" fillId="0" borderId="17" xfId="0" applyFont="1" applyBorder="1"/>
    <xf numFmtId="0" fontId="4" fillId="0" borderId="24" xfId="0" applyFont="1" applyBorder="1"/>
    <xf numFmtId="0" fontId="3" fillId="0" borderId="25" xfId="0" applyFont="1" applyBorder="1"/>
    <xf numFmtId="0" fontId="16" fillId="0" borderId="4" xfId="0" applyFont="1" applyBorder="1"/>
    <xf numFmtId="0" fontId="4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6" xfId="0" applyFont="1" applyBorder="1"/>
    <xf numFmtId="0" fontId="3" fillId="0" borderId="24" xfId="0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16" fillId="0" borderId="9" xfId="0" applyFont="1" applyBorder="1"/>
    <xf numFmtId="0" fontId="4" fillId="0" borderId="25" xfId="0" applyFont="1" applyBorder="1"/>
    <xf numFmtId="9" fontId="4" fillId="0" borderId="3" xfId="1" applyFont="1" applyBorder="1"/>
    <xf numFmtId="0" fontId="3" fillId="0" borderId="17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2" xfId="0" applyFont="1" applyBorder="1"/>
    <xf numFmtId="0" fontId="3" fillId="0" borderId="27" xfId="0" applyFont="1" applyBorder="1"/>
    <xf numFmtId="0" fontId="3" fillId="0" borderId="28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0" fontId="16" fillId="0" borderId="3" xfId="0" applyFont="1" applyFill="1" applyBorder="1"/>
    <xf numFmtId="0" fontId="16" fillId="0" borderId="3" xfId="0" applyFont="1" applyBorder="1" applyAlignment="1">
      <alignment horizontal="right"/>
    </xf>
    <xf numFmtId="0" fontId="16" fillId="0" borderId="25" xfId="0" applyFont="1" applyBorder="1"/>
    <xf numFmtId="0" fontId="4" fillId="0" borderId="29" xfId="0" applyFont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17" fillId="0" borderId="3" xfId="0" applyFont="1" applyBorder="1"/>
    <xf numFmtId="0" fontId="0" fillId="0" borderId="3" xfId="0" applyFont="1" applyBorder="1"/>
    <xf numFmtId="0" fontId="17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" fontId="7" fillId="0" borderId="0" xfId="0" applyNumberFormat="1" applyFont="1"/>
    <xf numFmtId="0" fontId="3" fillId="0" borderId="12" xfId="0" applyFont="1" applyBorder="1" applyAlignment="1">
      <alignment horizontal="right"/>
    </xf>
    <xf numFmtId="1" fontId="3" fillId="0" borderId="3" xfId="0" applyNumberFormat="1" applyFont="1" applyBorder="1"/>
    <xf numFmtId="1" fontId="4" fillId="0" borderId="17" xfId="0" applyNumberFormat="1" applyFont="1" applyBorder="1"/>
    <xf numFmtId="0" fontId="0" fillId="2" borderId="0" xfId="0" applyFill="1"/>
    <xf numFmtId="0" fontId="9" fillId="2" borderId="30" xfId="0" applyFont="1" applyFill="1" applyBorder="1"/>
    <xf numFmtId="0" fontId="18" fillId="0" borderId="0" xfId="0" applyFont="1"/>
    <xf numFmtId="0" fontId="15" fillId="0" borderId="0" xfId="0" applyFont="1"/>
    <xf numFmtId="0" fontId="17" fillId="0" borderId="0" xfId="0" applyFont="1" applyFill="1" applyBorder="1"/>
    <xf numFmtId="0" fontId="0" fillId="0" borderId="3" xfId="0" applyFont="1" applyBorder="1" applyAlignment="1">
      <alignment horizontal="right"/>
    </xf>
    <xf numFmtId="0" fontId="23" fillId="0" borderId="5" xfId="0" applyFont="1" applyBorder="1"/>
    <xf numFmtId="0" fontId="23" fillId="0" borderId="1" xfId="0" applyFont="1" applyBorder="1" applyAlignment="1">
      <alignment horizontal="center"/>
    </xf>
    <xf numFmtId="14" fontId="3" fillId="0" borderId="8" xfId="0" applyNumberFormat="1" applyFont="1" applyBorder="1"/>
    <xf numFmtId="14" fontId="17" fillId="0" borderId="15" xfId="0" applyNumberFormat="1" applyFont="1" applyBorder="1"/>
    <xf numFmtId="14" fontId="3" fillId="0" borderId="25" xfId="0" applyNumberFormat="1" applyFont="1" applyBorder="1"/>
    <xf numFmtId="0" fontId="17" fillId="0" borderId="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1" fillId="0" borderId="3" xfId="0" applyFont="1" applyBorder="1"/>
    <xf numFmtId="0" fontId="21" fillId="0" borderId="9" xfId="0" applyFont="1" applyBorder="1"/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" fontId="17" fillId="0" borderId="3" xfId="0" applyNumberFormat="1" applyFont="1" applyBorder="1"/>
    <xf numFmtId="1" fontId="0" fillId="0" borderId="3" xfId="0" applyNumberFormat="1" applyFont="1" applyBorder="1"/>
    <xf numFmtId="1" fontId="3" fillId="0" borderId="15" xfId="0" applyNumberFormat="1" applyFont="1" applyBorder="1"/>
    <xf numFmtId="1" fontId="3" fillId="0" borderId="0" xfId="0" applyNumberFormat="1" applyFont="1" applyBorder="1"/>
    <xf numFmtId="1" fontId="4" fillId="0" borderId="9" xfId="0" applyNumberFormat="1" applyFont="1" applyBorder="1"/>
    <xf numFmtId="1" fontId="4" fillId="0" borderId="25" xfId="0" applyNumberFormat="1" applyFont="1" applyBorder="1"/>
    <xf numFmtId="1" fontId="4" fillId="0" borderId="3" xfId="0" applyNumberFormat="1" applyFont="1" applyFill="1" applyBorder="1"/>
    <xf numFmtId="1" fontId="4" fillId="0" borderId="3" xfId="0" applyNumberFormat="1" applyFont="1" applyBorder="1" applyAlignment="1">
      <alignment horizontal="right"/>
    </xf>
    <xf numFmtId="1" fontId="3" fillId="0" borderId="11" xfId="0" applyNumberFormat="1" applyFont="1" applyBorder="1"/>
    <xf numFmtId="1" fontId="3" fillId="0" borderId="9" xfId="0" applyNumberFormat="1" applyFont="1" applyBorder="1"/>
    <xf numFmtId="1" fontId="4" fillId="2" borderId="0" xfId="0" applyNumberFormat="1" applyFont="1" applyFill="1" applyBorder="1"/>
    <xf numFmtId="1" fontId="3" fillId="0" borderId="8" xfId="0" applyNumberFormat="1" applyFont="1" applyBorder="1"/>
    <xf numFmtId="1" fontId="4" fillId="0" borderId="9" xfId="0" applyNumberFormat="1" applyFont="1" applyFill="1" applyBorder="1"/>
    <xf numFmtId="1" fontId="3" fillId="0" borderId="12" xfId="0" applyNumberFormat="1" applyFont="1" applyBorder="1"/>
    <xf numFmtId="1" fontId="3" fillId="0" borderId="9" xfId="0" applyNumberFormat="1" applyFont="1" applyFill="1" applyBorder="1"/>
    <xf numFmtId="1" fontId="24" fillId="0" borderId="0" xfId="0" applyNumberFormat="1" applyFont="1" applyFill="1" applyBorder="1"/>
    <xf numFmtId="0" fontId="20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2" fillId="0" borderId="3" xfId="0" applyFont="1" applyBorder="1"/>
    <xf numFmtId="0" fontId="17" fillId="0" borderId="2" xfId="0" applyFont="1" applyBorder="1" applyAlignment="1">
      <alignment horizontal="center"/>
    </xf>
    <xf numFmtId="0" fontId="19" fillId="0" borderId="9" xfId="0" applyFont="1" applyBorder="1"/>
    <xf numFmtId="0" fontId="20" fillId="0" borderId="3" xfId="0" applyFont="1" applyBorder="1"/>
    <xf numFmtId="0" fontId="17" fillId="0" borderId="9" xfId="0" applyFont="1" applyBorder="1"/>
    <xf numFmtId="1" fontId="0" fillId="0" borderId="15" xfId="0" applyNumberFormat="1" applyFont="1" applyBorder="1"/>
    <xf numFmtId="2" fontId="21" fillId="0" borderId="0" xfId="0" applyNumberFormat="1" applyFont="1"/>
    <xf numFmtId="0" fontId="2" fillId="2" borderId="0" xfId="0" applyFont="1" applyFill="1" applyBorder="1"/>
    <xf numFmtId="1" fontId="20" fillId="0" borderId="0" xfId="0" applyNumberFormat="1" applyFont="1" applyFill="1" applyBorder="1"/>
    <xf numFmtId="0" fontId="2" fillId="2" borderId="16" xfId="0" applyFont="1" applyFill="1" applyBorder="1"/>
    <xf numFmtId="0" fontId="21" fillId="0" borderId="3" xfId="0" applyFont="1" applyBorder="1" applyAlignment="1">
      <alignment horizontal="right"/>
    </xf>
    <xf numFmtId="0" fontId="21" fillId="0" borderId="3" xfId="0" applyFont="1" applyFill="1" applyBorder="1" applyAlignment="1">
      <alignment horizontal="right"/>
    </xf>
    <xf numFmtId="0" fontId="21" fillId="0" borderId="9" xfId="0" applyFont="1" applyBorder="1" applyAlignment="1">
      <alignment horizontal="right"/>
    </xf>
    <xf numFmtId="0" fontId="21" fillId="0" borderId="11" xfId="0" applyFont="1" applyBorder="1" applyAlignment="1">
      <alignment horizontal="right"/>
    </xf>
    <xf numFmtId="0" fontId="26" fillId="0" borderId="9" xfId="0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0" fontId="21" fillId="0" borderId="0" xfId="0" applyFont="1"/>
    <xf numFmtId="0" fontId="19" fillId="0" borderId="3" xfId="0" applyFont="1" applyBorder="1"/>
    <xf numFmtId="0" fontId="7" fillId="0" borderId="17" xfId="0" applyFont="1" applyBorder="1"/>
    <xf numFmtId="1" fontId="4" fillId="0" borderId="15" xfId="0" applyNumberFormat="1" applyFont="1" applyFill="1" applyBorder="1"/>
    <xf numFmtId="1" fontId="3" fillId="0" borderId="14" xfId="0" applyNumberFormat="1" applyFont="1" applyBorder="1"/>
    <xf numFmtId="0" fontId="11" fillId="2" borderId="6" xfId="0" applyFont="1" applyFill="1" applyBorder="1"/>
    <xf numFmtId="0" fontId="11" fillId="0" borderId="32" xfId="0" applyFont="1" applyBorder="1"/>
    <xf numFmtId="0" fontId="10" fillId="0" borderId="23" xfId="0" applyFont="1" applyBorder="1"/>
    <xf numFmtId="0" fontId="10" fillId="0" borderId="33" xfId="0" applyFont="1" applyBorder="1"/>
    <xf numFmtId="0" fontId="10" fillId="0" borderId="18" xfId="0" applyFont="1" applyBorder="1"/>
    <xf numFmtId="0" fontId="11" fillId="0" borderId="6" xfId="0" applyFont="1" applyBorder="1"/>
    <xf numFmtId="0" fontId="10" fillId="0" borderId="16" xfId="0" applyFont="1" applyBorder="1"/>
    <xf numFmtId="0" fontId="10" fillId="0" borderId="19" xfId="0" applyFont="1" applyBorder="1"/>
    <xf numFmtId="0" fontId="11" fillId="0" borderId="34" xfId="0" applyFont="1" applyBorder="1"/>
    <xf numFmtId="0" fontId="10" fillId="0" borderId="20" xfId="0" applyFont="1" applyBorder="1"/>
    <xf numFmtId="0" fontId="10" fillId="0" borderId="13" xfId="0" applyFont="1" applyBorder="1"/>
    <xf numFmtId="0" fontId="11" fillId="0" borderId="35" xfId="0" applyFont="1" applyBorder="1"/>
    <xf numFmtId="0" fontId="27" fillId="3" borderId="0" xfId="0" applyFont="1" applyFill="1" applyBorder="1"/>
    <xf numFmtId="0" fontId="28" fillId="3" borderId="0" xfId="0" applyFont="1" applyFill="1" applyBorder="1"/>
    <xf numFmtId="1" fontId="27" fillId="3" borderId="0" xfId="0" applyNumberFormat="1" applyFont="1" applyFill="1" applyBorder="1"/>
    <xf numFmtId="1" fontId="3" fillId="0" borderId="19" xfId="0" applyNumberFormat="1" applyFont="1" applyFill="1" applyBorder="1"/>
    <xf numFmtId="0" fontId="22" fillId="0" borderId="0" xfId="0" applyFont="1" applyBorder="1"/>
    <xf numFmtId="0" fontId="20" fillId="0" borderId="17" xfId="0" applyFont="1" applyBorder="1"/>
    <xf numFmtId="2" fontId="10" fillId="0" borderId="0" xfId="0" applyNumberFormat="1" applyFont="1" applyBorder="1"/>
    <xf numFmtId="1" fontId="25" fillId="0" borderId="0" xfId="0" applyNumberFormat="1" applyFont="1" applyFill="1" applyBorder="1"/>
    <xf numFmtId="0" fontId="20" fillId="0" borderId="17" xfId="0" applyFont="1" applyFill="1" applyBorder="1"/>
    <xf numFmtId="2" fontId="3" fillId="0" borderId="3" xfId="0" applyNumberFormat="1" applyFont="1" applyBorder="1"/>
    <xf numFmtId="2" fontId="4" fillId="0" borderId="3" xfId="0" applyNumberFormat="1" applyFont="1" applyBorder="1"/>
    <xf numFmtId="2" fontId="3" fillId="2" borderId="14" xfId="0" applyNumberFormat="1" applyFont="1" applyFill="1" applyBorder="1"/>
    <xf numFmtId="2" fontId="3" fillId="2" borderId="19" xfId="0" applyNumberFormat="1" applyFont="1" applyFill="1" applyBorder="1"/>
    <xf numFmtId="2" fontId="3" fillId="0" borderId="14" xfId="0" applyNumberFormat="1" applyFont="1" applyFill="1" applyBorder="1"/>
    <xf numFmtId="0" fontId="29" fillId="2" borderId="0" xfId="0" applyFont="1" applyFill="1" applyBorder="1" applyAlignment="1">
      <alignment horizontal="center"/>
    </xf>
    <xf numFmtId="0" fontId="7" fillId="2" borderId="16" xfId="0" applyFont="1" applyFill="1" applyBorder="1"/>
    <xf numFmtId="0" fontId="2" fillId="2" borderId="30" xfId="0" applyFont="1" applyFill="1" applyBorder="1"/>
    <xf numFmtId="0" fontId="2" fillId="2" borderId="21" xfId="0" applyFont="1" applyFill="1" applyBorder="1" applyAlignment="1">
      <alignment horizontal="right"/>
    </xf>
    <xf numFmtId="0" fontId="2" fillId="2" borderId="21" xfId="0" applyFont="1" applyFill="1" applyBorder="1"/>
    <xf numFmtId="0" fontId="2" fillId="2" borderId="31" xfId="0" applyFont="1" applyFill="1" applyBorder="1"/>
    <xf numFmtId="0" fontId="2" fillId="2" borderId="19" xfId="0" applyFont="1" applyFill="1" applyBorder="1"/>
    <xf numFmtId="0" fontId="7" fillId="2" borderId="19" xfId="0" applyFont="1" applyFill="1" applyBorder="1"/>
    <xf numFmtId="0" fontId="9" fillId="2" borderId="21" xfId="0" applyFont="1" applyFill="1" applyBorder="1"/>
    <xf numFmtId="0" fontId="9" fillId="2" borderId="22" xfId="0" applyFont="1" applyFill="1" applyBorder="1"/>
    <xf numFmtId="9" fontId="1" fillId="0" borderId="0" xfId="1" applyFont="1"/>
    <xf numFmtId="0" fontId="31" fillId="0" borderId="0" xfId="0" applyFont="1"/>
    <xf numFmtId="0" fontId="32" fillId="0" borderId="0" xfId="0" applyFont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33" fillId="0" borderId="36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1" fontId="3" fillId="0" borderId="18" xfId="0" applyNumberFormat="1" applyFont="1" applyFill="1" applyBorder="1"/>
    <xf numFmtId="0" fontId="17" fillId="0" borderId="0" xfId="0" applyFont="1" applyBorder="1"/>
    <xf numFmtId="1" fontId="17" fillId="0" borderId="0" xfId="0" applyNumberFormat="1" applyFont="1" applyBorder="1"/>
    <xf numFmtId="0" fontId="10" fillId="0" borderId="9" xfId="0" applyFont="1" applyBorder="1"/>
    <xf numFmtId="0" fontId="1" fillId="0" borderId="3" xfId="0" applyFont="1" applyBorder="1"/>
    <xf numFmtId="0" fontId="19" fillId="0" borderId="3" xfId="0" applyFont="1" applyBorder="1" applyAlignment="1">
      <alignment horizontal="right"/>
    </xf>
    <xf numFmtId="0" fontId="1" fillId="0" borderId="9" xfId="0" applyFont="1" applyBorder="1"/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/>
    <xf numFmtId="0" fontId="19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Fill="1" applyBorder="1"/>
    <xf numFmtId="0" fontId="19" fillId="0" borderId="3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1" fontId="1" fillId="0" borderId="3" xfId="0" applyNumberFormat="1" applyFont="1" applyBorder="1"/>
    <xf numFmtId="0" fontId="3" fillId="0" borderId="14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4" fillId="0" borderId="9" xfId="0" applyFont="1" applyBorder="1"/>
    <xf numFmtId="2" fontId="8" fillId="0" borderId="0" xfId="0" applyNumberFormat="1" applyFont="1"/>
    <xf numFmtId="2" fontId="10" fillId="0" borderId="0" xfId="0" applyNumberFormat="1" applyFont="1"/>
    <xf numFmtId="2" fontId="10" fillId="0" borderId="0" xfId="0" applyNumberFormat="1" applyFont="1" applyAlignment="1">
      <alignment horizontal="right"/>
    </xf>
    <xf numFmtId="2" fontId="32" fillId="0" borderId="0" xfId="0" applyNumberFormat="1" applyFont="1" applyAlignment="1">
      <alignment horizontal="center"/>
    </xf>
    <xf numFmtId="2" fontId="8" fillId="0" borderId="0" xfId="0" applyNumberFormat="1" applyFont="1" applyBorder="1"/>
    <xf numFmtId="9" fontId="1" fillId="0" borderId="3" xfId="1" applyFont="1" applyBorder="1"/>
    <xf numFmtId="2" fontId="1" fillId="0" borderId="3" xfId="0" applyNumberFormat="1" applyFont="1" applyBorder="1"/>
    <xf numFmtId="0" fontId="26" fillId="0" borderId="3" xfId="0" applyFont="1" applyBorder="1"/>
    <xf numFmtId="0" fontId="34" fillId="0" borderId="3" xfId="0" applyFont="1" applyFill="1" applyBorder="1"/>
    <xf numFmtId="1" fontId="10" fillId="0" borderId="0" xfId="0" applyNumberFormat="1" applyFont="1"/>
    <xf numFmtId="1" fontId="32" fillId="0" borderId="0" xfId="0" applyNumberFormat="1" applyFont="1"/>
    <xf numFmtId="1" fontId="24" fillId="0" borderId="0" xfId="0" applyNumberFormat="1" applyFont="1" applyBorder="1"/>
    <xf numFmtId="1" fontId="1" fillId="0" borderId="9" xfId="0" applyNumberFormat="1" applyFont="1" applyBorder="1"/>
    <xf numFmtId="0" fontId="20" fillId="0" borderId="15" xfId="0" applyFont="1" applyBorder="1"/>
    <xf numFmtId="1" fontId="1" fillId="0" borderId="15" xfId="0" applyNumberFormat="1" applyFont="1" applyFill="1" applyBorder="1"/>
    <xf numFmtId="1" fontId="1" fillId="0" borderId="15" xfId="0" applyNumberFormat="1" applyFont="1" applyBorder="1"/>
    <xf numFmtId="0" fontId="35" fillId="0" borderId="12" xfId="0" applyFont="1" applyBorder="1"/>
    <xf numFmtId="0" fontId="35" fillId="0" borderId="4" xfId="0" applyFont="1" applyBorder="1"/>
    <xf numFmtId="0" fontId="9" fillId="0" borderId="0" xfId="0" applyFont="1" applyBorder="1"/>
    <xf numFmtId="0" fontId="7" fillId="0" borderId="0" xfId="0" applyFont="1" applyBorder="1"/>
    <xf numFmtId="0" fontId="10" fillId="0" borderId="0" xfId="0" applyFont="1" applyBorder="1"/>
    <xf numFmtId="0" fontId="26" fillId="0" borderId="9" xfId="0" applyFont="1" applyBorder="1"/>
    <xf numFmtId="1" fontId="30" fillId="0" borderId="0" xfId="0" applyNumberFormat="1" applyFont="1" applyBorder="1"/>
    <xf numFmtId="0" fontId="16" fillId="0" borderId="0" xfId="0" applyFont="1" applyFill="1" applyBorder="1"/>
    <xf numFmtId="0" fontId="2" fillId="2" borderId="22" xfId="0" applyFont="1" applyFill="1" applyBorder="1"/>
    <xf numFmtId="0" fontId="35" fillId="0" borderId="8" xfId="0" applyFont="1" applyBorder="1"/>
    <xf numFmtId="0" fontId="35" fillId="0" borderId="3" xfId="0" applyFont="1" applyBorder="1"/>
    <xf numFmtId="0" fontId="35" fillId="0" borderId="3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2" borderId="6" xfId="0" applyFont="1" applyFill="1" applyBorder="1"/>
    <xf numFmtId="0" fontId="2" fillId="2" borderId="19" xfId="0" applyFont="1" applyFill="1" applyBorder="1" applyAlignment="1">
      <alignment horizontal="center"/>
    </xf>
    <xf numFmtId="0" fontId="36" fillId="0" borderId="3" xfId="0" applyFont="1" applyBorder="1"/>
    <xf numFmtId="0" fontId="37" fillId="0" borderId="3" xfId="0" applyFont="1" applyBorder="1" applyAlignment="1">
      <alignment horizontal="right"/>
    </xf>
    <xf numFmtId="0" fontId="37" fillId="0" borderId="3" xfId="0" applyFont="1" applyBorder="1"/>
    <xf numFmtId="1" fontId="37" fillId="0" borderId="3" xfId="0" applyNumberFormat="1" applyFont="1" applyBorder="1"/>
    <xf numFmtId="2" fontId="37" fillId="0" borderId="3" xfId="0" applyNumberFormat="1" applyFont="1" applyBorder="1"/>
    <xf numFmtId="1" fontId="37" fillId="0" borderId="3" xfId="0" applyNumberFormat="1" applyFont="1" applyFill="1" applyBorder="1"/>
    <xf numFmtId="1" fontId="0" fillId="0" borderId="0" xfId="0" applyNumberFormat="1" applyFill="1"/>
    <xf numFmtId="0" fontId="17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7" fillId="0" borderId="0" xfId="0" applyFont="1" applyBorder="1"/>
    <xf numFmtId="2" fontId="37" fillId="0" borderId="0" xfId="0" applyNumberFormat="1" applyFont="1" applyBorder="1"/>
    <xf numFmtId="0" fontId="20" fillId="0" borderId="0" xfId="0" applyFont="1" applyBorder="1" applyAlignment="1">
      <alignment horizontal="center"/>
    </xf>
    <xf numFmtId="1" fontId="1" fillId="0" borderId="0" xfId="0" applyNumberFormat="1" applyFont="1" applyBorder="1"/>
    <xf numFmtId="1" fontId="0" fillId="0" borderId="0" xfId="0" applyNumberFormat="1" applyFont="1" applyBorder="1"/>
    <xf numFmtId="1" fontId="4" fillId="0" borderId="0" xfId="0" applyNumberFormat="1" applyFont="1" applyBorder="1" applyAlignment="1">
      <alignment horizontal="right"/>
    </xf>
    <xf numFmtId="1" fontId="3" fillId="4" borderId="19" xfId="0" applyNumberFormat="1" applyFont="1" applyFill="1" applyBorder="1"/>
    <xf numFmtId="0" fontId="0" fillId="0" borderId="0" xfId="0" applyFont="1" applyBorder="1"/>
    <xf numFmtId="1" fontId="29" fillId="0" borderId="0" xfId="0" applyNumberFormat="1" applyFont="1" applyFill="1" applyBorder="1"/>
    <xf numFmtId="0" fontId="38" fillId="0" borderId="5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8" fillId="0" borderId="1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8" fillId="4" borderId="14" xfId="0" applyFont="1" applyFill="1" applyBorder="1" applyAlignment="1">
      <alignment horizontal="center"/>
    </xf>
    <xf numFmtId="1" fontId="39" fillId="0" borderId="3" xfId="0" applyNumberFormat="1" applyFont="1" applyBorder="1"/>
    <xf numFmtId="1" fontId="39" fillId="0" borderId="15" xfId="0" applyNumberFormat="1" applyFont="1" applyBorder="1"/>
    <xf numFmtId="0" fontId="39" fillId="0" borderId="0" xfId="0" applyFont="1"/>
    <xf numFmtId="1" fontId="39" fillId="0" borderId="3" xfId="0" applyNumberFormat="1" applyFont="1" applyBorder="1" applyAlignment="1">
      <alignment horizontal="right"/>
    </xf>
    <xf numFmtId="2" fontId="4" fillId="0" borderId="8" xfId="0" applyNumberFormat="1" applyFont="1" applyBorder="1"/>
    <xf numFmtId="2" fontId="37" fillId="0" borderId="8" xfId="0" applyNumberFormat="1" applyFont="1" applyBorder="1"/>
    <xf numFmtId="2" fontId="37" fillId="0" borderId="37" xfId="0" applyNumberFormat="1" applyFont="1" applyBorder="1"/>
    <xf numFmtId="2" fontId="37" fillId="4" borderId="14" xfId="0" applyNumberFormat="1" applyFont="1" applyFill="1" applyBorder="1"/>
    <xf numFmtId="2" fontId="4" fillId="0" borderId="0" xfId="0" applyNumberFormat="1" applyFont="1" applyFill="1" applyBorder="1"/>
    <xf numFmtId="2" fontId="37" fillId="0" borderId="9" xfId="0" applyNumberFormat="1" applyFont="1" applyBorder="1"/>
    <xf numFmtId="2" fontId="4" fillId="0" borderId="15" xfId="0" applyNumberFormat="1" applyFont="1" applyBorder="1"/>
    <xf numFmtId="2" fontId="37" fillId="0" borderId="17" xfId="0" applyNumberFormat="1" applyFont="1" applyBorder="1"/>
    <xf numFmtId="2" fontId="30" fillId="0" borderId="0" xfId="0" applyNumberFormat="1" applyFont="1" applyBorder="1"/>
    <xf numFmtId="2" fontId="27" fillId="3" borderId="0" xfId="0" applyNumberFormat="1" applyFont="1" applyFill="1" applyBorder="1"/>
    <xf numFmtId="2" fontId="3" fillId="0" borderId="0" xfId="0" applyNumberFormat="1" applyFont="1" applyFill="1" applyBorder="1"/>
    <xf numFmtId="2" fontId="4" fillId="2" borderId="0" xfId="0" applyNumberFormat="1" applyFont="1" applyFill="1" applyBorder="1"/>
    <xf numFmtId="2" fontId="3" fillId="0" borderId="19" xfId="0" applyNumberFormat="1" applyFont="1" applyFill="1" applyBorder="1"/>
    <xf numFmtId="2" fontId="3" fillId="4" borderId="19" xfId="0" applyNumberFormat="1" applyFont="1" applyFill="1" applyBorder="1"/>
    <xf numFmtId="2" fontId="20" fillId="0" borderId="0" xfId="0" applyNumberFormat="1" applyFont="1" applyFill="1" applyBorder="1"/>
    <xf numFmtId="2" fontId="3" fillId="4" borderId="14" xfId="0" applyNumberFormat="1" applyFont="1" applyFill="1" applyBorder="1"/>
    <xf numFmtId="2" fontId="4" fillId="0" borderId="9" xfId="0" applyNumberFormat="1" applyFont="1" applyBorder="1"/>
    <xf numFmtId="2" fontId="4" fillId="4" borderId="0" xfId="0" applyNumberFormat="1" applyFont="1" applyFill="1" applyBorder="1"/>
    <xf numFmtId="2" fontId="40" fillId="0" borderId="0" xfId="0" applyNumberFormat="1" applyFont="1"/>
    <xf numFmtId="0" fontId="20" fillId="0" borderId="27" xfId="0" applyFont="1" applyBorder="1"/>
    <xf numFmtId="0" fontId="1" fillId="0" borderId="37" xfId="0" applyFont="1" applyBorder="1" applyAlignment="1">
      <alignment horizontal="right"/>
    </xf>
    <xf numFmtId="0" fontId="1" fillId="0" borderId="37" xfId="0" applyFont="1" applyBorder="1"/>
    <xf numFmtId="1" fontId="4" fillId="0" borderId="37" xfId="0" applyNumberFormat="1" applyFont="1" applyBorder="1"/>
    <xf numFmtId="1" fontId="1" fillId="0" borderId="37" xfId="0" applyNumberFormat="1" applyFont="1" applyBorder="1"/>
    <xf numFmtId="2" fontId="4" fillId="0" borderId="3" xfId="1" applyNumberFormat="1" applyFont="1" applyBorder="1"/>
    <xf numFmtId="1" fontId="41" fillId="0" borderId="0" xfId="0" applyNumberFormat="1" applyFont="1" applyBorder="1"/>
    <xf numFmtId="0" fontId="42" fillId="0" borderId="0" xfId="0" applyFont="1"/>
    <xf numFmtId="0" fontId="43" fillId="0" borderId="0" xfId="0" applyFont="1"/>
    <xf numFmtId="2" fontId="39" fillId="0" borderId="0" xfId="0" applyNumberFormat="1" applyFont="1" applyBorder="1"/>
    <xf numFmtId="1" fontId="42" fillId="0" borderId="0" xfId="0" applyNumberFormat="1" applyFont="1" applyFill="1" applyBorder="1"/>
    <xf numFmtId="2" fontId="24" fillId="0" borderId="0" xfId="0" applyNumberFormat="1" applyFont="1" applyBorder="1"/>
    <xf numFmtId="2" fontId="44" fillId="0" borderId="0" xfId="0" applyNumberFormat="1" applyFont="1"/>
    <xf numFmtId="1" fontId="44" fillId="0" borderId="0" xfId="0" applyNumberFormat="1" applyFont="1"/>
    <xf numFmtId="2" fontId="25" fillId="0" borderId="0" xfId="0" applyNumberFormat="1" applyFont="1" applyBorder="1"/>
    <xf numFmtId="2" fontId="37" fillId="0" borderId="14" xfId="0" applyNumberFormat="1" applyFont="1" applyBorder="1"/>
    <xf numFmtId="2" fontId="0" fillId="0" borderId="0" xfId="0" applyNumberFormat="1" applyFill="1"/>
    <xf numFmtId="0" fontId="38" fillId="0" borderId="0" xfId="0" applyFont="1" applyFill="1" applyBorder="1" applyAlignment="1">
      <alignment horizontal="center"/>
    </xf>
    <xf numFmtId="1" fontId="37" fillId="0" borderId="0" xfId="0" applyNumberFormat="1" applyFont="1" applyFill="1" applyBorder="1"/>
    <xf numFmtId="1" fontId="1" fillId="0" borderId="0" xfId="0" applyNumberFormat="1" applyFont="1" applyFill="1" applyBorder="1"/>
    <xf numFmtId="0" fontId="2" fillId="0" borderId="0" xfId="0" applyFont="1" applyFill="1" applyAlignment="1"/>
    <xf numFmtId="2" fontId="37" fillId="0" borderId="0" xfId="0" applyNumberFormat="1" applyFont="1" applyFill="1" applyBorder="1"/>
    <xf numFmtId="2" fontId="1" fillId="0" borderId="0" xfId="0" applyNumberFormat="1" applyFont="1" applyFill="1" applyBorder="1"/>
    <xf numFmtId="0" fontId="29" fillId="0" borderId="0" xfId="0" applyFont="1" applyFill="1" applyBorder="1" applyAlignment="1">
      <alignment horizontal="center"/>
    </xf>
    <xf numFmtId="0" fontId="8" fillId="0" borderId="0" xfId="0" applyFont="1" applyFill="1"/>
    <xf numFmtId="1" fontId="37" fillId="0" borderId="9" xfId="0" applyNumberFormat="1" applyFont="1" applyBorder="1"/>
    <xf numFmtId="1" fontId="37" fillId="5" borderId="14" xfId="0" applyNumberFormat="1" applyFont="1" applyFill="1" applyBorder="1"/>
    <xf numFmtId="1" fontId="37" fillId="0" borderId="9" xfId="0" applyNumberFormat="1" applyFont="1" applyFill="1" applyBorder="1"/>
    <xf numFmtId="2" fontId="37" fillId="0" borderId="14" xfId="0" applyNumberFormat="1" applyFont="1" applyFill="1" applyBorder="1"/>
    <xf numFmtId="1" fontId="3" fillId="4" borderId="14" xfId="0" applyNumberFormat="1" applyFont="1" applyFill="1" applyBorder="1"/>
    <xf numFmtId="1" fontId="37" fillId="0" borderId="15" xfId="0" applyNumberFormat="1" applyFont="1" applyBorder="1"/>
    <xf numFmtId="1" fontId="37" fillId="4" borderId="14" xfId="0" applyNumberFormat="1" applyFont="1" applyFill="1" applyBorder="1"/>
    <xf numFmtId="1" fontId="37" fillId="0" borderId="17" xfId="0" applyNumberFormat="1" applyFont="1" applyBorder="1"/>
    <xf numFmtId="0" fontId="45" fillId="0" borderId="8" xfId="0" applyFont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8"/>
  <sheetViews>
    <sheetView zoomScale="90" zoomScaleNormal="90" zoomScalePageLayoutView="58" workbookViewId="0">
      <selection activeCell="I592" sqref="I592"/>
    </sheetView>
  </sheetViews>
  <sheetFormatPr defaultRowHeight="12.75" x14ac:dyDescent="0.2"/>
  <cols>
    <col min="1" max="1" width="3" customWidth="1"/>
    <col min="2" max="2" width="6.140625" customWidth="1"/>
    <col min="3" max="3" width="10.42578125" customWidth="1"/>
    <col min="4" max="4" width="6.85546875" customWidth="1"/>
    <col min="5" max="5" width="73.7109375" customWidth="1"/>
    <col min="6" max="6" width="12.7109375" customWidth="1"/>
    <col min="7" max="7" width="14.42578125" customWidth="1"/>
    <col min="8" max="8" width="17.28515625" customWidth="1"/>
    <col min="9" max="9" width="14.140625" customWidth="1"/>
    <col min="10" max="10" width="14.7109375" customWidth="1"/>
    <col min="11" max="11" width="15.85546875" customWidth="1"/>
    <col min="12" max="12" width="15.85546875" hidden="1" customWidth="1"/>
    <col min="13" max="16" width="12.28515625" hidden="1" customWidth="1"/>
    <col min="17" max="17" width="24.140625" customWidth="1"/>
    <col min="18" max="23" width="12.28515625" customWidth="1"/>
    <col min="24" max="24" width="20.7109375" customWidth="1"/>
  </cols>
  <sheetData>
    <row r="1" spans="1:12" ht="18" x14ac:dyDescent="0.25">
      <c r="A1" s="50"/>
      <c r="B1" s="50"/>
      <c r="C1" s="39" t="s">
        <v>970</v>
      </c>
      <c r="E1" s="39"/>
      <c r="F1" s="39"/>
      <c r="G1" s="39"/>
      <c r="H1" s="39"/>
      <c r="I1" s="39"/>
      <c r="J1" s="39"/>
      <c r="K1" s="39"/>
      <c r="L1" s="39"/>
    </row>
    <row r="2" spans="1:12" ht="18" x14ac:dyDescent="0.25">
      <c r="A2" s="22"/>
      <c r="B2" s="22"/>
      <c r="C2" s="36"/>
      <c r="D2" s="39" t="s">
        <v>269</v>
      </c>
      <c r="E2" s="39"/>
      <c r="F2" s="39"/>
      <c r="G2" s="39"/>
      <c r="H2" s="39"/>
      <c r="I2" s="39"/>
      <c r="J2" s="39"/>
      <c r="K2" s="39"/>
      <c r="L2" s="39"/>
    </row>
    <row r="3" spans="1:12" ht="16.5" thickBot="1" x14ac:dyDescent="0.3">
      <c r="E3" s="13" t="s">
        <v>345</v>
      </c>
      <c r="F3" s="13"/>
      <c r="G3" s="13"/>
      <c r="H3" s="13"/>
      <c r="I3" s="13"/>
      <c r="J3" s="13"/>
      <c r="K3" s="13"/>
      <c r="L3" s="13"/>
    </row>
    <row r="4" spans="1:12" s="2" customFormat="1" ht="15.95" customHeight="1" x14ac:dyDescent="0.25">
      <c r="A4" s="169" t="s">
        <v>541</v>
      </c>
      <c r="B4" s="169" t="s">
        <v>7</v>
      </c>
      <c r="C4" s="231" t="s">
        <v>8</v>
      </c>
      <c r="D4" s="169" t="s">
        <v>9</v>
      </c>
      <c r="E4" s="141"/>
      <c r="F4" s="169" t="s">
        <v>953</v>
      </c>
      <c r="G4" s="169" t="s">
        <v>961</v>
      </c>
      <c r="H4" s="169" t="s">
        <v>964</v>
      </c>
      <c r="I4" s="308" t="s">
        <v>754</v>
      </c>
      <c r="J4" s="308" t="s">
        <v>755</v>
      </c>
      <c r="K4" s="301"/>
      <c r="L4" s="301"/>
    </row>
    <row r="5" spans="1:12" s="2" customFormat="1" ht="15.95" customHeight="1" x14ac:dyDescent="0.25">
      <c r="A5" s="170" t="s">
        <v>542</v>
      </c>
      <c r="B5" s="170" t="s">
        <v>10</v>
      </c>
      <c r="C5" s="232" t="s">
        <v>11</v>
      </c>
      <c r="D5" s="170" t="s">
        <v>12</v>
      </c>
      <c r="E5" s="150" t="s">
        <v>13</v>
      </c>
      <c r="F5" s="286" t="s">
        <v>955</v>
      </c>
      <c r="G5" s="170" t="s">
        <v>392</v>
      </c>
      <c r="H5" s="170" t="s">
        <v>392</v>
      </c>
      <c r="I5" s="309" t="s">
        <v>968</v>
      </c>
      <c r="J5" s="309" t="s">
        <v>965</v>
      </c>
      <c r="K5" s="301"/>
      <c r="L5" s="301"/>
    </row>
    <row r="6" spans="1:12" s="2" customFormat="1" ht="15.95" customHeight="1" thickBot="1" x14ac:dyDescent="0.3">
      <c r="A6" s="170" t="s">
        <v>294</v>
      </c>
      <c r="B6" s="170" t="s">
        <v>314</v>
      </c>
      <c r="C6" s="233"/>
      <c r="D6" s="234"/>
      <c r="E6" s="142"/>
      <c r="F6" s="170" t="s">
        <v>954</v>
      </c>
      <c r="G6" s="170" t="s">
        <v>962</v>
      </c>
      <c r="H6" s="170" t="s">
        <v>962</v>
      </c>
      <c r="I6" s="309" t="s">
        <v>969</v>
      </c>
      <c r="J6" s="309" t="s">
        <v>966</v>
      </c>
      <c r="K6" s="301"/>
      <c r="L6" s="301"/>
    </row>
    <row r="7" spans="1:12" ht="15.95" customHeight="1" thickBot="1" x14ac:dyDescent="0.3">
      <c r="A7" s="235"/>
      <c r="B7" s="236" t="s">
        <v>315</v>
      </c>
      <c r="C7" s="237"/>
      <c r="D7" s="236"/>
      <c r="E7" s="38"/>
      <c r="F7" s="254" t="s">
        <v>691</v>
      </c>
      <c r="G7" s="254" t="s">
        <v>963</v>
      </c>
      <c r="H7" s="254" t="s">
        <v>963</v>
      </c>
      <c r="I7" s="310" t="s">
        <v>963</v>
      </c>
      <c r="J7" s="310" t="s">
        <v>967</v>
      </c>
      <c r="K7" s="123"/>
      <c r="L7" s="123"/>
    </row>
    <row r="8" spans="1:12" ht="15.95" customHeight="1" thickBot="1" x14ac:dyDescent="0.3">
      <c r="A8" s="288"/>
      <c r="B8" s="219"/>
      <c r="C8" s="219"/>
      <c r="D8" s="219"/>
      <c r="E8" s="289" t="s">
        <v>371</v>
      </c>
      <c r="F8" s="287" t="s">
        <v>317</v>
      </c>
      <c r="G8" s="287" t="s">
        <v>317</v>
      </c>
      <c r="H8" s="287" t="s">
        <v>317</v>
      </c>
      <c r="I8" s="312" t="s">
        <v>317</v>
      </c>
      <c r="J8" s="312" t="s">
        <v>317</v>
      </c>
      <c r="K8" s="311"/>
      <c r="L8" s="298"/>
    </row>
    <row r="9" spans="1:12" s="10" customFormat="1" ht="15.95" customHeight="1" x14ac:dyDescent="0.25">
      <c r="A9" s="12" t="s">
        <v>293</v>
      </c>
      <c r="B9" s="12"/>
      <c r="C9" s="13"/>
      <c r="D9" s="13"/>
      <c r="E9" s="13"/>
      <c r="F9" s="13"/>
      <c r="G9" s="13"/>
      <c r="H9" s="13"/>
      <c r="I9" s="131"/>
      <c r="J9" s="13"/>
      <c r="K9" s="13"/>
      <c r="L9" s="13"/>
    </row>
    <row r="10" spans="1:12" s="2" customFormat="1" ht="15.95" customHeight="1" x14ac:dyDescent="0.25">
      <c r="A10" s="41" t="s">
        <v>423</v>
      </c>
      <c r="B10" s="43" t="s">
        <v>424</v>
      </c>
      <c r="C10" s="44"/>
      <c r="D10" s="45"/>
      <c r="E10" s="45"/>
      <c r="F10" s="45"/>
      <c r="G10" s="41"/>
      <c r="H10" s="45"/>
      <c r="I10" s="14"/>
      <c r="J10" s="41"/>
      <c r="K10" s="41"/>
      <c r="L10" s="41"/>
    </row>
    <row r="11" spans="1:12" ht="15.95" customHeight="1" x14ac:dyDescent="0.2">
      <c r="A11" s="53"/>
      <c r="B11" s="143"/>
      <c r="C11" s="80"/>
      <c r="D11" s="65"/>
      <c r="E11" s="65" t="s">
        <v>14</v>
      </c>
      <c r="F11" s="58"/>
      <c r="G11" s="58"/>
      <c r="H11" s="58"/>
      <c r="I11" s="213"/>
      <c r="J11" s="58"/>
      <c r="K11" s="66"/>
      <c r="L11" s="66"/>
    </row>
    <row r="12" spans="1:12" ht="15.95" customHeight="1" x14ac:dyDescent="0.2">
      <c r="A12" s="58" t="s">
        <v>394</v>
      </c>
      <c r="B12" s="144" t="s">
        <v>595</v>
      </c>
      <c r="C12" s="77">
        <v>611</v>
      </c>
      <c r="D12" s="53">
        <v>41</v>
      </c>
      <c r="E12" s="53" t="s">
        <v>15</v>
      </c>
      <c r="F12" s="60">
        <v>226413</v>
      </c>
      <c r="G12" s="60">
        <v>226413</v>
      </c>
      <c r="H12" s="60">
        <v>226413</v>
      </c>
      <c r="I12" s="214">
        <v>223178.41</v>
      </c>
      <c r="J12" s="60">
        <f>SUM(I12/H12)*100</f>
        <v>98.571376201896527</v>
      </c>
      <c r="K12" s="9"/>
      <c r="L12" s="9"/>
    </row>
    <row r="13" spans="1:12" ht="15.95" customHeight="1" x14ac:dyDescent="0.2">
      <c r="A13" s="53"/>
      <c r="B13" s="67"/>
      <c r="C13" s="181" t="s">
        <v>16</v>
      </c>
      <c r="D13" s="53">
        <v>41</v>
      </c>
      <c r="E13" s="53" t="s">
        <v>17</v>
      </c>
      <c r="F13" s="60">
        <v>79108</v>
      </c>
      <c r="G13" s="60">
        <v>79108</v>
      </c>
      <c r="H13" s="60">
        <v>79108</v>
      </c>
      <c r="I13" s="214">
        <v>73791.92</v>
      </c>
      <c r="J13" s="60">
        <f t="shared" ref="J13:J75" si="0">SUM(I13/H13)*100</f>
        <v>93.279971684279715</v>
      </c>
      <c r="K13" s="9"/>
      <c r="L13" s="9"/>
    </row>
    <row r="14" spans="1:12" ht="15.95" customHeight="1" x14ac:dyDescent="0.2">
      <c r="A14" s="53"/>
      <c r="B14" s="67"/>
      <c r="C14" s="77" t="s">
        <v>18</v>
      </c>
      <c r="D14" s="53">
        <v>41</v>
      </c>
      <c r="E14" s="53" t="s">
        <v>19</v>
      </c>
      <c r="F14" s="60">
        <v>62265</v>
      </c>
      <c r="G14" s="60">
        <v>62265</v>
      </c>
      <c r="H14" s="60">
        <v>62265</v>
      </c>
      <c r="I14" s="214">
        <v>64434.66</v>
      </c>
      <c r="J14" s="60">
        <f t="shared" si="0"/>
        <v>103.4845579378463</v>
      </c>
      <c r="K14" s="9"/>
      <c r="L14" s="9"/>
    </row>
    <row r="15" spans="1:12" ht="15.95" customHeight="1" x14ac:dyDescent="0.2">
      <c r="A15" s="53"/>
      <c r="B15" s="67"/>
      <c r="C15" s="77" t="s">
        <v>20</v>
      </c>
      <c r="D15" s="53">
        <v>111</v>
      </c>
      <c r="E15" s="53" t="s">
        <v>21</v>
      </c>
      <c r="F15" s="60">
        <v>381</v>
      </c>
      <c r="G15" s="60">
        <v>384</v>
      </c>
      <c r="H15" s="60">
        <v>384</v>
      </c>
      <c r="I15" s="214">
        <v>384.17</v>
      </c>
      <c r="J15" s="60">
        <f t="shared" si="0"/>
        <v>100.04427083333334</v>
      </c>
      <c r="K15" s="9"/>
      <c r="L15" s="9"/>
    </row>
    <row r="16" spans="1:12" ht="15.95" customHeight="1" x14ac:dyDescent="0.2">
      <c r="A16" s="53"/>
      <c r="B16" s="67"/>
      <c r="C16" s="77" t="s">
        <v>16</v>
      </c>
      <c r="D16" s="53">
        <v>41</v>
      </c>
      <c r="E16" s="53" t="s">
        <v>22</v>
      </c>
      <c r="F16" s="60">
        <v>21755</v>
      </c>
      <c r="G16" s="60">
        <v>21755</v>
      </c>
      <c r="H16" s="60">
        <v>21755</v>
      </c>
      <c r="I16" s="214">
        <v>20764.75</v>
      </c>
      <c r="J16" s="60">
        <f t="shared" si="0"/>
        <v>95.448172833831308</v>
      </c>
      <c r="K16" s="9"/>
      <c r="L16" s="9"/>
    </row>
    <row r="17" spans="1:12" ht="15.95" customHeight="1" x14ac:dyDescent="0.2">
      <c r="A17" s="53"/>
      <c r="B17" s="67"/>
      <c r="C17" s="77">
        <v>627000</v>
      </c>
      <c r="D17" s="53">
        <v>41</v>
      </c>
      <c r="E17" s="242" t="s">
        <v>790</v>
      </c>
      <c r="F17" s="60"/>
      <c r="G17" s="253">
        <v>5271</v>
      </c>
      <c r="H17" s="253">
        <v>5271</v>
      </c>
      <c r="I17" s="214">
        <v>5277.85</v>
      </c>
      <c r="J17" s="60">
        <f t="shared" si="0"/>
        <v>100.12995636501614</v>
      </c>
      <c r="K17" s="302"/>
      <c r="L17" s="302"/>
    </row>
    <row r="18" spans="1:12" ht="15.95" customHeight="1" x14ac:dyDescent="0.2">
      <c r="A18" s="53"/>
      <c r="B18" s="67"/>
      <c r="C18" s="77">
        <v>627001</v>
      </c>
      <c r="D18" s="53">
        <v>41</v>
      </c>
      <c r="E18" s="242" t="s">
        <v>789</v>
      </c>
      <c r="F18" s="60"/>
      <c r="G18" s="60">
        <v>1360</v>
      </c>
      <c r="H18" s="60">
        <v>1360</v>
      </c>
      <c r="I18" s="214">
        <v>1487.42</v>
      </c>
      <c r="J18" s="60">
        <f t="shared" si="0"/>
        <v>109.36911764705883</v>
      </c>
      <c r="K18" s="9"/>
      <c r="L18" s="9"/>
    </row>
    <row r="19" spans="1:12" ht="15.95" customHeight="1" x14ac:dyDescent="0.2">
      <c r="A19" s="53"/>
      <c r="B19" s="67"/>
      <c r="C19" s="77">
        <v>625</v>
      </c>
      <c r="D19" s="53">
        <v>41</v>
      </c>
      <c r="E19" s="53" t="s">
        <v>447</v>
      </c>
      <c r="F19" s="60">
        <v>0</v>
      </c>
      <c r="G19" s="60">
        <v>100</v>
      </c>
      <c r="H19" s="60">
        <v>100</v>
      </c>
      <c r="I19" s="214">
        <v>62.56</v>
      </c>
      <c r="J19" s="60">
        <f t="shared" si="0"/>
        <v>62.56</v>
      </c>
      <c r="K19" s="9"/>
      <c r="L19" s="9"/>
    </row>
    <row r="20" spans="1:12" ht="15.95" customHeight="1" x14ac:dyDescent="0.2">
      <c r="A20" s="53"/>
      <c r="B20" s="67"/>
      <c r="C20" s="77">
        <v>625</v>
      </c>
      <c r="D20" s="53">
        <v>41</v>
      </c>
      <c r="E20" s="242" t="s">
        <v>727</v>
      </c>
      <c r="F20" s="60">
        <v>0</v>
      </c>
      <c r="G20" s="60">
        <v>350</v>
      </c>
      <c r="H20" s="60">
        <v>350</v>
      </c>
      <c r="I20" s="214">
        <v>345.19</v>
      </c>
      <c r="J20" s="60">
        <f t="shared" si="0"/>
        <v>98.625714285714281</v>
      </c>
      <c r="K20" s="9"/>
      <c r="L20" s="9"/>
    </row>
    <row r="21" spans="1:12" ht="15.95" customHeight="1" x14ac:dyDescent="0.2">
      <c r="A21" s="53"/>
      <c r="B21" s="67"/>
      <c r="C21" s="77">
        <v>631001</v>
      </c>
      <c r="D21" s="53">
        <v>41</v>
      </c>
      <c r="E21" s="53" t="s">
        <v>23</v>
      </c>
      <c r="F21" s="60">
        <v>200</v>
      </c>
      <c r="G21" s="60">
        <v>200</v>
      </c>
      <c r="H21" s="60">
        <v>200</v>
      </c>
      <c r="I21" s="214">
        <v>219.57</v>
      </c>
      <c r="J21" s="60">
        <f t="shared" si="0"/>
        <v>109.785</v>
      </c>
      <c r="K21" s="9"/>
      <c r="L21" s="9"/>
    </row>
    <row r="22" spans="1:12" ht="15.95" customHeight="1" x14ac:dyDescent="0.2">
      <c r="A22" s="53"/>
      <c r="B22" s="67"/>
      <c r="C22" s="77">
        <v>636001</v>
      </c>
      <c r="D22" s="53">
        <v>41</v>
      </c>
      <c r="E22" s="53" t="s">
        <v>24</v>
      </c>
      <c r="F22" s="60">
        <v>150</v>
      </c>
      <c r="G22" s="60">
        <v>100</v>
      </c>
      <c r="H22" s="60">
        <v>100</v>
      </c>
      <c r="I22" s="214">
        <v>52</v>
      </c>
      <c r="J22" s="60">
        <f t="shared" si="0"/>
        <v>52</v>
      </c>
      <c r="K22" s="9"/>
      <c r="L22" s="9"/>
    </row>
    <row r="23" spans="1:12" ht="15.95" customHeight="1" x14ac:dyDescent="0.2">
      <c r="A23" s="53"/>
      <c r="B23" s="67"/>
      <c r="C23" s="77">
        <v>632001</v>
      </c>
      <c r="D23" s="53">
        <v>41</v>
      </c>
      <c r="E23" s="53" t="s">
        <v>25</v>
      </c>
      <c r="F23" s="60">
        <v>3571</v>
      </c>
      <c r="G23" s="60">
        <v>2290</v>
      </c>
      <c r="H23" s="60">
        <v>2290</v>
      </c>
      <c r="I23" s="214">
        <v>2059.89</v>
      </c>
      <c r="J23" s="60">
        <f t="shared" si="0"/>
        <v>89.95152838427947</v>
      </c>
      <c r="K23" s="9"/>
      <c r="L23" s="9"/>
    </row>
    <row r="24" spans="1:12" ht="15.95" customHeight="1" x14ac:dyDescent="0.2">
      <c r="A24" s="53"/>
      <c r="B24" s="67"/>
      <c r="C24" s="181" t="s">
        <v>26</v>
      </c>
      <c r="D24" s="53">
        <v>41</v>
      </c>
      <c r="E24" s="53" t="s">
        <v>27</v>
      </c>
      <c r="F24" s="60">
        <v>1228</v>
      </c>
      <c r="G24" s="60">
        <v>741</v>
      </c>
      <c r="H24" s="60">
        <v>741</v>
      </c>
      <c r="I24" s="214">
        <v>786.34</v>
      </c>
      <c r="J24" s="60">
        <f t="shared" si="0"/>
        <v>106.11875843454793</v>
      </c>
      <c r="K24" s="9"/>
      <c r="L24" s="9"/>
    </row>
    <row r="25" spans="1:12" ht="15.95" customHeight="1" x14ac:dyDescent="0.2">
      <c r="A25" s="53"/>
      <c r="B25" s="67"/>
      <c r="C25" s="181" t="s">
        <v>28</v>
      </c>
      <c r="D25" s="53">
        <v>41</v>
      </c>
      <c r="E25" s="53" t="s">
        <v>29</v>
      </c>
      <c r="F25" s="60">
        <v>12000</v>
      </c>
      <c r="G25" s="60">
        <v>12000</v>
      </c>
      <c r="H25" s="60">
        <v>12000</v>
      </c>
      <c r="I25" s="214">
        <v>4228.05</v>
      </c>
      <c r="J25" s="60">
        <f t="shared" si="0"/>
        <v>35.233750000000001</v>
      </c>
      <c r="K25" s="9"/>
      <c r="L25" s="9"/>
    </row>
    <row r="26" spans="1:12" ht="15.95" customHeight="1" x14ac:dyDescent="0.2">
      <c r="A26" s="53"/>
      <c r="B26" s="67"/>
      <c r="C26" s="181" t="s">
        <v>30</v>
      </c>
      <c r="D26" s="53">
        <v>41</v>
      </c>
      <c r="E26" s="53" t="s">
        <v>488</v>
      </c>
      <c r="F26" s="60">
        <v>1990</v>
      </c>
      <c r="G26" s="60">
        <v>1990</v>
      </c>
      <c r="H26" s="60">
        <v>1990</v>
      </c>
      <c r="I26" s="214">
        <v>1160.8499999999999</v>
      </c>
      <c r="J26" s="60">
        <f t="shared" si="0"/>
        <v>58.334170854271349</v>
      </c>
      <c r="K26" s="9"/>
      <c r="L26" s="9"/>
    </row>
    <row r="27" spans="1:12" ht="15.95" customHeight="1" x14ac:dyDescent="0.2">
      <c r="A27" s="53"/>
      <c r="B27" s="67"/>
      <c r="C27" s="181" t="s">
        <v>31</v>
      </c>
      <c r="D27" s="53">
        <v>41</v>
      </c>
      <c r="E27" s="53" t="s">
        <v>32</v>
      </c>
      <c r="F27" s="60">
        <v>660</v>
      </c>
      <c r="G27" s="60">
        <v>660</v>
      </c>
      <c r="H27" s="60">
        <v>660</v>
      </c>
      <c r="I27" s="214">
        <v>1031.17</v>
      </c>
      <c r="J27" s="60">
        <f t="shared" si="0"/>
        <v>156.2378787878788</v>
      </c>
      <c r="K27" s="9"/>
      <c r="L27" s="9"/>
    </row>
    <row r="28" spans="1:12" ht="15.95" customHeight="1" x14ac:dyDescent="0.2">
      <c r="A28" s="53"/>
      <c r="B28" s="67"/>
      <c r="C28" s="181" t="s">
        <v>33</v>
      </c>
      <c r="D28" s="53">
        <v>41</v>
      </c>
      <c r="E28" s="53" t="s">
        <v>34</v>
      </c>
      <c r="F28" s="60">
        <v>760</v>
      </c>
      <c r="G28" s="60">
        <v>760</v>
      </c>
      <c r="H28" s="60">
        <v>760</v>
      </c>
      <c r="I28" s="214">
        <v>840.53</v>
      </c>
      <c r="J28" s="60">
        <f t="shared" si="0"/>
        <v>110.59605263157894</v>
      </c>
      <c r="K28" s="9"/>
      <c r="L28" s="9"/>
    </row>
    <row r="29" spans="1:12" ht="15.95" customHeight="1" x14ac:dyDescent="0.2">
      <c r="A29" s="53"/>
      <c r="B29" s="67"/>
      <c r="C29" s="181" t="s">
        <v>35</v>
      </c>
      <c r="D29" s="53">
        <v>41</v>
      </c>
      <c r="E29" s="53" t="s">
        <v>36</v>
      </c>
      <c r="F29" s="60">
        <v>430</v>
      </c>
      <c r="G29" s="60">
        <v>430</v>
      </c>
      <c r="H29" s="60">
        <v>430</v>
      </c>
      <c r="I29" s="214">
        <v>248.98</v>
      </c>
      <c r="J29" s="60">
        <f t="shared" si="0"/>
        <v>57.902325581395345</v>
      </c>
      <c r="K29" s="9"/>
      <c r="L29" s="9"/>
    </row>
    <row r="30" spans="1:12" ht="15.95" customHeight="1" x14ac:dyDescent="0.2">
      <c r="A30" s="53"/>
      <c r="B30" s="67"/>
      <c r="C30" s="181">
        <v>632003</v>
      </c>
      <c r="D30" s="53">
        <v>41</v>
      </c>
      <c r="E30" s="53" t="s">
        <v>37</v>
      </c>
      <c r="F30" s="60">
        <v>5000</v>
      </c>
      <c r="G30" s="60">
        <v>5000</v>
      </c>
      <c r="H30" s="60">
        <v>5000</v>
      </c>
      <c r="I30" s="214">
        <v>2618.3200000000002</v>
      </c>
      <c r="J30" s="60">
        <f t="shared" si="0"/>
        <v>52.366399999999999</v>
      </c>
      <c r="K30" s="9"/>
      <c r="L30" s="9"/>
    </row>
    <row r="31" spans="1:12" ht="15.95" customHeight="1" x14ac:dyDescent="0.2">
      <c r="A31" s="53"/>
      <c r="B31" s="67"/>
      <c r="C31" s="181" t="s">
        <v>38</v>
      </c>
      <c r="D31" s="53">
        <v>41</v>
      </c>
      <c r="E31" s="53" t="s">
        <v>39</v>
      </c>
      <c r="F31" s="60">
        <v>300</v>
      </c>
      <c r="G31" s="60">
        <v>300</v>
      </c>
      <c r="H31" s="60">
        <v>300</v>
      </c>
      <c r="I31" s="214">
        <v>262.69</v>
      </c>
      <c r="J31" s="60">
        <f t="shared" si="0"/>
        <v>87.563333333333333</v>
      </c>
      <c r="K31" s="9"/>
      <c r="L31" s="9"/>
    </row>
    <row r="32" spans="1:12" ht="15.95" customHeight="1" x14ac:dyDescent="0.2">
      <c r="A32" s="53"/>
      <c r="B32" s="67"/>
      <c r="C32" s="181" t="s">
        <v>40</v>
      </c>
      <c r="D32" s="53">
        <v>41</v>
      </c>
      <c r="E32" s="53" t="s">
        <v>562</v>
      </c>
      <c r="F32" s="60">
        <v>2100</v>
      </c>
      <c r="G32" s="60">
        <v>2100</v>
      </c>
      <c r="H32" s="60">
        <v>2100</v>
      </c>
      <c r="I32" s="214">
        <v>2172.02</v>
      </c>
      <c r="J32" s="60">
        <f t="shared" si="0"/>
        <v>103.42952380952381</v>
      </c>
      <c r="K32" s="9"/>
      <c r="L32" s="9"/>
    </row>
    <row r="33" spans="1:12" ht="15.95" customHeight="1" x14ac:dyDescent="0.2">
      <c r="A33" s="53"/>
      <c r="B33" s="67"/>
      <c r="C33" s="243" t="s">
        <v>40</v>
      </c>
      <c r="D33" s="53">
        <v>41</v>
      </c>
      <c r="E33" s="242" t="s">
        <v>791</v>
      </c>
      <c r="F33" s="60">
        <v>0</v>
      </c>
      <c r="G33" s="60">
        <v>1900</v>
      </c>
      <c r="H33" s="60">
        <v>1900</v>
      </c>
      <c r="I33" s="214">
        <v>1908.22</v>
      </c>
      <c r="J33" s="60">
        <f t="shared" si="0"/>
        <v>100.43263157894738</v>
      </c>
      <c r="K33" s="9"/>
      <c r="L33" s="9"/>
    </row>
    <row r="34" spans="1:12" ht="15.95" customHeight="1" x14ac:dyDescent="0.2">
      <c r="A34" s="53"/>
      <c r="B34" s="67"/>
      <c r="C34" s="77">
        <v>633001</v>
      </c>
      <c r="D34" s="53">
        <v>41</v>
      </c>
      <c r="E34" s="53" t="s">
        <v>654</v>
      </c>
      <c r="F34" s="60">
        <v>500</v>
      </c>
      <c r="G34" s="60">
        <v>500</v>
      </c>
      <c r="H34" s="60">
        <v>500</v>
      </c>
      <c r="I34" s="214">
        <v>199.8</v>
      </c>
      <c r="J34" s="60">
        <f t="shared" si="0"/>
        <v>39.96</v>
      </c>
      <c r="K34" s="9"/>
      <c r="L34" s="9"/>
    </row>
    <row r="35" spans="1:12" ht="15.95" customHeight="1" x14ac:dyDescent="0.2">
      <c r="A35" s="53"/>
      <c r="B35" s="67"/>
      <c r="C35" s="252" t="s">
        <v>792</v>
      </c>
      <c r="D35" s="53">
        <v>41</v>
      </c>
      <c r="E35" s="242" t="s">
        <v>793</v>
      </c>
      <c r="F35" s="60">
        <v>0</v>
      </c>
      <c r="G35" s="60">
        <v>412</v>
      </c>
      <c r="H35" s="60">
        <v>412</v>
      </c>
      <c r="I35" s="214">
        <v>411.5</v>
      </c>
      <c r="J35" s="60">
        <f t="shared" si="0"/>
        <v>99.878640776699029</v>
      </c>
      <c r="K35" s="9"/>
      <c r="L35" s="9"/>
    </row>
    <row r="36" spans="1:12" ht="15.95" customHeight="1" x14ac:dyDescent="0.2">
      <c r="A36" s="53"/>
      <c r="B36" s="67"/>
      <c r="C36" s="252" t="s">
        <v>794</v>
      </c>
      <c r="D36" s="53">
        <v>41</v>
      </c>
      <c r="E36" s="242" t="s">
        <v>795</v>
      </c>
      <c r="F36" s="60">
        <v>0</v>
      </c>
      <c r="G36" s="60">
        <v>2172</v>
      </c>
      <c r="H36" s="60">
        <v>2172</v>
      </c>
      <c r="I36" s="214">
        <v>2171.6</v>
      </c>
      <c r="J36" s="60">
        <f t="shared" si="0"/>
        <v>99.98158379373848</v>
      </c>
      <c r="K36" s="9"/>
      <c r="L36" s="9"/>
    </row>
    <row r="37" spans="1:12" ht="15.95" customHeight="1" x14ac:dyDescent="0.2">
      <c r="A37" s="53"/>
      <c r="B37" s="67"/>
      <c r="C37" s="77">
        <v>633002</v>
      </c>
      <c r="D37" s="53">
        <v>41</v>
      </c>
      <c r="E37" s="242" t="s">
        <v>796</v>
      </c>
      <c r="F37" s="60">
        <v>0</v>
      </c>
      <c r="G37" s="60">
        <v>606</v>
      </c>
      <c r="H37" s="60">
        <v>606</v>
      </c>
      <c r="I37" s="214">
        <v>606</v>
      </c>
      <c r="J37" s="60">
        <f t="shared" si="0"/>
        <v>100</v>
      </c>
      <c r="K37" s="9"/>
      <c r="L37" s="9"/>
    </row>
    <row r="38" spans="1:12" ht="15.95" customHeight="1" x14ac:dyDescent="0.2">
      <c r="A38" s="53"/>
      <c r="B38" s="67"/>
      <c r="C38" s="77">
        <v>633003</v>
      </c>
      <c r="D38" s="53">
        <v>41</v>
      </c>
      <c r="E38" s="242" t="s">
        <v>982</v>
      </c>
      <c r="F38" s="60">
        <v>0</v>
      </c>
      <c r="G38" s="60">
        <v>0</v>
      </c>
      <c r="H38" s="60">
        <v>0</v>
      </c>
      <c r="I38" s="214">
        <v>585</v>
      </c>
      <c r="J38" s="60">
        <v>0</v>
      </c>
      <c r="K38" s="9"/>
      <c r="L38" s="9"/>
    </row>
    <row r="39" spans="1:12" ht="15.95" customHeight="1" x14ac:dyDescent="0.2">
      <c r="A39" s="53"/>
      <c r="B39" s="67"/>
      <c r="C39" s="77">
        <v>633004</v>
      </c>
      <c r="D39" s="53">
        <v>41</v>
      </c>
      <c r="E39" s="53" t="s">
        <v>655</v>
      </c>
      <c r="F39" s="60">
        <v>5000</v>
      </c>
      <c r="G39" s="60">
        <v>5000</v>
      </c>
      <c r="H39" s="60">
        <v>5000</v>
      </c>
      <c r="I39" s="214">
        <v>1301</v>
      </c>
      <c r="J39" s="60">
        <f t="shared" si="0"/>
        <v>26.02</v>
      </c>
      <c r="K39" s="9"/>
      <c r="L39" s="9"/>
    </row>
    <row r="40" spans="1:12" ht="15.95" customHeight="1" x14ac:dyDescent="0.2">
      <c r="A40" s="53"/>
      <c r="B40" s="67"/>
      <c r="C40" s="181" t="s">
        <v>42</v>
      </c>
      <c r="D40" s="53">
        <v>41</v>
      </c>
      <c r="E40" s="53" t="s">
        <v>584</v>
      </c>
      <c r="F40" s="60">
        <v>2000</v>
      </c>
      <c r="G40" s="60">
        <v>4000</v>
      </c>
      <c r="H40" s="60">
        <v>4000</v>
      </c>
      <c r="I40" s="214">
        <v>2977.67</v>
      </c>
      <c r="J40" s="60">
        <f t="shared" si="0"/>
        <v>74.441750000000013</v>
      </c>
      <c r="K40" s="9"/>
      <c r="L40" s="9"/>
    </row>
    <row r="41" spans="1:12" ht="15.95" customHeight="1" x14ac:dyDescent="0.2">
      <c r="A41" s="53"/>
      <c r="B41" s="67"/>
      <c r="C41" s="181" t="s">
        <v>43</v>
      </c>
      <c r="D41" s="53">
        <v>41</v>
      </c>
      <c r="E41" s="53" t="s">
        <v>585</v>
      </c>
      <c r="F41" s="60">
        <v>1000</v>
      </c>
      <c r="G41" s="60">
        <v>1000</v>
      </c>
      <c r="H41" s="60">
        <v>1000</v>
      </c>
      <c r="I41" s="214">
        <v>715.62</v>
      </c>
      <c r="J41" s="60">
        <f t="shared" si="0"/>
        <v>71.561999999999998</v>
      </c>
      <c r="K41" s="9"/>
      <c r="L41" s="9"/>
    </row>
    <row r="42" spans="1:12" ht="15.95" customHeight="1" x14ac:dyDescent="0.2">
      <c r="A42" s="53"/>
      <c r="B42" s="67"/>
      <c r="C42" s="181" t="s">
        <v>44</v>
      </c>
      <c r="D42" s="53">
        <v>41</v>
      </c>
      <c r="E42" s="53" t="s">
        <v>583</v>
      </c>
      <c r="F42" s="60">
        <v>4000</v>
      </c>
      <c r="G42" s="60">
        <v>4000</v>
      </c>
      <c r="H42" s="60">
        <v>4000</v>
      </c>
      <c r="I42" s="214">
        <v>2934.66</v>
      </c>
      <c r="J42" s="60">
        <f t="shared" si="0"/>
        <v>73.366500000000002</v>
      </c>
      <c r="K42" s="9"/>
      <c r="L42" s="9"/>
    </row>
    <row r="43" spans="1:12" ht="15.95" customHeight="1" x14ac:dyDescent="0.2">
      <c r="A43" s="53"/>
      <c r="B43" s="67"/>
      <c r="C43" s="181">
        <v>633006</v>
      </c>
      <c r="D43" s="53">
        <v>41</v>
      </c>
      <c r="E43" s="53" t="s">
        <v>4</v>
      </c>
      <c r="F43" s="60">
        <v>1500</v>
      </c>
      <c r="G43" s="60">
        <v>1400</v>
      </c>
      <c r="H43" s="60">
        <v>1400</v>
      </c>
      <c r="I43" s="214">
        <v>782.63</v>
      </c>
      <c r="J43" s="60">
        <f t="shared" si="0"/>
        <v>55.902142857142856</v>
      </c>
      <c r="K43" s="9"/>
      <c r="L43" s="9"/>
    </row>
    <row r="44" spans="1:12" ht="15.95" customHeight="1" x14ac:dyDescent="0.2">
      <c r="A44" s="53"/>
      <c r="B44" s="67"/>
      <c r="C44" s="181" t="s">
        <v>45</v>
      </c>
      <c r="D44" s="53">
        <v>41</v>
      </c>
      <c r="E44" s="53" t="s">
        <v>46</v>
      </c>
      <c r="F44" s="60">
        <v>200</v>
      </c>
      <c r="G44" s="60">
        <v>300</v>
      </c>
      <c r="H44" s="60">
        <v>300</v>
      </c>
      <c r="I44" s="214">
        <v>504.88</v>
      </c>
      <c r="J44" s="60">
        <f t="shared" si="0"/>
        <v>168.29333333333335</v>
      </c>
      <c r="K44" s="9"/>
      <c r="L44" s="9"/>
    </row>
    <row r="45" spans="1:12" ht="15.6" customHeight="1" x14ac:dyDescent="0.2">
      <c r="A45" s="53"/>
      <c r="B45" s="67"/>
      <c r="C45" s="181" t="s">
        <v>47</v>
      </c>
      <c r="D45" s="53">
        <v>41</v>
      </c>
      <c r="E45" s="53" t="s">
        <v>48</v>
      </c>
      <c r="F45" s="60">
        <v>660</v>
      </c>
      <c r="G45" s="60">
        <v>660</v>
      </c>
      <c r="H45" s="60">
        <v>660</v>
      </c>
      <c r="I45" s="214">
        <v>1297.7</v>
      </c>
      <c r="J45" s="60">
        <f t="shared" si="0"/>
        <v>196.62121212121212</v>
      </c>
      <c r="K45" s="9"/>
      <c r="L45" s="9"/>
    </row>
    <row r="46" spans="1:12" ht="15.6" customHeight="1" x14ac:dyDescent="0.2">
      <c r="A46" s="53"/>
      <c r="B46" s="67"/>
      <c r="C46" s="181">
        <v>633009</v>
      </c>
      <c r="D46" s="53">
        <v>41</v>
      </c>
      <c r="E46" s="53" t="s">
        <v>49</v>
      </c>
      <c r="F46" s="60">
        <v>150</v>
      </c>
      <c r="G46" s="60">
        <v>300</v>
      </c>
      <c r="H46" s="60">
        <v>300</v>
      </c>
      <c r="I46" s="214">
        <v>674.97</v>
      </c>
      <c r="J46" s="60">
        <f t="shared" si="0"/>
        <v>224.99</v>
      </c>
      <c r="K46" s="9"/>
      <c r="L46" s="9"/>
    </row>
    <row r="47" spans="1:12" ht="15.6" customHeight="1" x14ac:dyDescent="0.2">
      <c r="A47" s="53"/>
      <c r="B47" s="67"/>
      <c r="C47" s="181">
        <v>633016</v>
      </c>
      <c r="D47" s="53">
        <v>41</v>
      </c>
      <c r="E47" s="53" t="s">
        <v>444</v>
      </c>
      <c r="F47" s="60">
        <v>1400</v>
      </c>
      <c r="G47" s="60">
        <v>1400</v>
      </c>
      <c r="H47" s="60">
        <v>1400</v>
      </c>
      <c r="I47" s="214">
        <v>1431.33</v>
      </c>
      <c r="J47" s="60">
        <f t="shared" si="0"/>
        <v>102.23785714285714</v>
      </c>
      <c r="K47" s="9"/>
      <c r="L47" s="9"/>
    </row>
    <row r="48" spans="1:12" ht="15.6" customHeight="1" x14ac:dyDescent="0.2">
      <c r="A48" s="53"/>
      <c r="B48" s="62"/>
      <c r="C48" s="181">
        <v>634001</v>
      </c>
      <c r="D48" s="53">
        <v>41</v>
      </c>
      <c r="E48" s="53" t="s">
        <v>540</v>
      </c>
      <c r="F48" s="60">
        <v>2200</v>
      </c>
      <c r="G48" s="60">
        <v>2200</v>
      </c>
      <c r="H48" s="60">
        <v>2200</v>
      </c>
      <c r="I48" s="214">
        <v>1708.77</v>
      </c>
      <c r="J48" s="60">
        <f t="shared" si="0"/>
        <v>77.671363636363637</v>
      </c>
      <c r="K48" s="9"/>
      <c r="L48" s="9"/>
    </row>
    <row r="49" spans="1:12" ht="15.6" customHeight="1" x14ac:dyDescent="0.2">
      <c r="A49" s="53"/>
      <c r="B49" s="67"/>
      <c r="C49" s="181" t="s">
        <v>50</v>
      </c>
      <c r="D49" s="53">
        <v>41</v>
      </c>
      <c r="E49" s="242" t="s">
        <v>797</v>
      </c>
      <c r="F49" s="60">
        <v>4500</v>
      </c>
      <c r="G49" s="60">
        <v>4500</v>
      </c>
      <c r="H49" s="60">
        <v>4500</v>
      </c>
      <c r="I49" s="214">
        <v>5144.3900000000003</v>
      </c>
      <c r="J49" s="60">
        <f t="shared" si="0"/>
        <v>114.31977777777777</v>
      </c>
      <c r="K49" s="9"/>
      <c r="L49" s="9"/>
    </row>
    <row r="50" spans="1:12" ht="15.6" customHeight="1" x14ac:dyDescent="0.2">
      <c r="A50" s="53"/>
      <c r="B50" s="67"/>
      <c r="C50" s="181" t="s">
        <v>2</v>
      </c>
      <c r="D50" s="53">
        <v>41</v>
      </c>
      <c r="E50" s="53" t="s">
        <v>3</v>
      </c>
      <c r="F50" s="60">
        <v>187</v>
      </c>
      <c r="G50" s="60">
        <v>187</v>
      </c>
      <c r="H50" s="60">
        <v>187</v>
      </c>
      <c r="I50" s="214">
        <v>100</v>
      </c>
      <c r="J50" s="60">
        <f t="shared" si="0"/>
        <v>53.475935828877006</v>
      </c>
      <c r="K50" s="9"/>
      <c r="L50" s="9"/>
    </row>
    <row r="51" spans="1:12" ht="15.6" customHeight="1" x14ac:dyDescent="0.2">
      <c r="A51" s="53"/>
      <c r="B51" s="67"/>
      <c r="C51" s="181">
        <v>634003</v>
      </c>
      <c r="D51" s="53">
        <v>41</v>
      </c>
      <c r="E51" s="53" t="s">
        <v>489</v>
      </c>
      <c r="F51" s="60">
        <v>800</v>
      </c>
      <c r="G51" s="60">
        <v>1003</v>
      </c>
      <c r="H51" s="60">
        <v>1003</v>
      </c>
      <c r="I51" s="214">
        <v>1140.5</v>
      </c>
      <c r="J51" s="60">
        <f t="shared" si="0"/>
        <v>113.70887337986042</v>
      </c>
      <c r="K51" s="9"/>
      <c r="L51" s="9"/>
    </row>
    <row r="52" spans="1:12" ht="15.6" customHeight="1" x14ac:dyDescent="0.2">
      <c r="A52" s="53"/>
      <c r="B52" s="67"/>
      <c r="C52" s="181" t="s">
        <v>51</v>
      </c>
      <c r="D52" s="53">
        <v>41</v>
      </c>
      <c r="E52" s="53" t="s">
        <v>52</v>
      </c>
      <c r="F52" s="60">
        <v>2300</v>
      </c>
      <c r="G52" s="60">
        <v>1000</v>
      </c>
      <c r="H52" s="60">
        <v>1000</v>
      </c>
      <c r="I52" s="214">
        <v>879.66</v>
      </c>
      <c r="J52" s="60">
        <f t="shared" si="0"/>
        <v>87.965999999999994</v>
      </c>
      <c r="K52" s="9"/>
      <c r="L52" s="9"/>
    </row>
    <row r="53" spans="1:12" ht="15.6" customHeight="1" x14ac:dyDescent="0.2">
      <c r="A53" s="53"/>
      <c r="B53" s="67"/>
      <c r="C53" s="181">
        <v>635002</v>
      </c>
      <c r="D53" s="53">
        <v>41</v>
      </c>
      <c r="E53" s="53" t="s">
        <v>490</v>
      </c>
      <c r="F53" s="60">
        <v>400</v>
      </c>
      <c r="G53" s="60">
        <v>400</v>
      </c>
      <c r="H53" s="60">
        <v>400</v>
      </c>
      <c r="I53" s="214">
        <v>0</v>
      </c>
      <c r="J53" s="60">
        <f t="shared" si="0"/>
        <v>0</v>
      </c>
      <c r="K53" s="9"/>
      <c r="L53" s="9"/>
    </row>
    <row r="54" spans="1:12" ht="15.6" customHeight="1" x14ac:dyDescent="0.2">
      <c r="A54" s="53"/>
      <c r="B54" s="67"/>
      <c r="C54" s="181">
        <v>635004</v>
      </c>
      <c r="D54" s="53">
        <v>41</v>
      </c>
      <c r="E54" s="53" t="s">
        <v>54</v>
      </c>
      <c r="F54" s="60">
        <v>201</v>
      </c>
      <c r="G54" s="60">
        <v>201</v>
      </c>
      <c r="H54" s="60">
        <v>201</v>
      </c>
      <c r="I54" s="214">
        <v>0</v>
      </c>
      <c r="J54" s="60">
        <f t="shared" si="0"/>
        <v>0</v>
      </c>
      <c r="K54" s="9"/>
      <c r="L54" s="9"/>
    </row>
    <row r="55" spans="1:12" ht="15.6" customHeight="1" x14ac:dyDescent="0.2">
      <c r="A55" s="53"/>
      <c r="B55" s="67"/>
      <c r="C55" s="181">
        <v>635005</v>
      </c>
      <c r="D55" s="53">
        <v>41</v>
      </c>
      <c r="E55" s="53" t="s">
        <v>55</v>
      </c>
      <c r="F55" s="60">
        <v>1140</v>
      </c>
      <c r="G55" s="60">
        <v>1140</v>
      </c>
      <c r="H55" s="60">
        <v>1140</v>
      </c>
      <c r="I55" s="214">
        <v>1044.8699999999999</v>
      </c>
      <c r="J55" s="60">
        <f t="shared" si="0"/>
        <v>91.655263157894723</v>
      </c>
      <c r="K55" s="9"/>
      <c r="L55" s="9"/>
    </row>
    <row r="56" spans="1:12" ht="15.6" customHeight="1" x14ac:dyDescent="0.2">
      <c r="A56" s="53"/>
      <c r="B56" s="53"/>
      <c r="C56" s="181" t="s">
        <v>56</v>
      </c>
      <c r="D56" s="53">
        <v>41</v>
      </c>
      <c r="E56" s="53" t="s">
        <v>57</v>
      </c>
      <c r="F56" s="60">
        <v>3500</v>
      </c>
      <c r="G56" s="60">
        <v>3515</v>
      </c>
      <c r="H56" s="60">
        <v>3515</v>
      </c>
      <c r="I56" s="214">
        <v>3944.85</v>
      </c>
      <c r="J56" s="60">
        <f t="shared" si="0"/>
        <v>112.22901849217639</v>
      </c>
      <c r="K56" s="9"/>
      <c r="L56" s="9"/>
    </row>
    <row r="57" spans="1:12" ht="15.6" customHeight="1" x14ac:dyDescent="0.2">
      <c r="A57" s="53"/>
      <c r="B57" s="67"/>
      <c r="C57" s="181" t="s">
        <v>58</v>
      </c>
      <c r="D57" s="53">
        <v>41</v>
      </c>
      <c r="E57" s="53" t="s">
        <v>706</v>
      </c>
      <c r="F57" s="60">
        <v>5200</v>
      </c>
      <c r="G57" s="60">
        <v>5200</v>
      </c>
      <c r="H57" s="60">
        <v>5200</v>
      </c>
      <c r="I57" s="214">
        <v>2745.6</v>
      </c>
      <c r="J57" s="60">
        <f t="shared" si="0"/>
        <v>52.800000000000004</v>
      </c>
      <c r="K57" s="9"/>
      <c r="L57" s="9"/>
    </row>
    <row r="58" spans="1:12" ht="15.6" customHeight="1" x14ac:dyDescent="0.2">
      <c r="A58" s="53"/>
      <c r="B58" s="67"/>
      <c r="C58" s="181" t="s">
        <v>491</v>
      </c>
      <c r="D58" s="53">
        <v>41</v>
      </c>
      <c r="E58" s="53" t="s">
        <v>492</v>
      </c>
      <c r="F58" s="60">
        <v>54</v>
      </c>
      <c r="G58" s="60">
        <v>59</v>
      </c>
      <c r="H58" s="60">
        <v>59</v>
      </c>
      <c r="I58" s="214">
        <v>58.8</v>
      </c>
      <c r="J58" s="60">
        <f t="shared" si="0"/>
        <v>99.66101694915254</v>
      </c>
      <c r="K58" s="9"/>
      <c r="L58" s="9"/>
    </row>
    <row r="59" spans="1:12" ht="15.6" customHeight="1" x14ac:dyDescent="0.2">
      <c r="A59" s="53"/>
      <c r="B59" s="67"/>
      <c r="C59" s="181" t="s">
        <v>59</v>
      </c>
      <c r="D59" s="53">
        <v>41</v>
      </c>
      <c r="E59" s="53" t="s">
        <v>267</v>
      </c>
      <c r="F59" s="60">
        <v>2000</v>
      </c>
      <c r="G59" s="60">
        <v>2000</v>
      </c>
      <c r="H59" s="60">
        <v>2000</v>
      </c>
      <c r="I59" s="214">
        <v>1194</v>
      </c>
      <c r="J59" s="60">
        <f t="shared" si="0"/>
        <v>59.699999999999996</v>
      </c>
      <c r="K59" s="9"/>
      <c r="L59" s="9"/>
    </row>
    <row r="60" spans="1:12" ht="15.6" customHeight="1" x14ac:dyDescent="0.2">
      <c r="A60" s="53"/>
      <c r="B60" s="67"/>
      <c r="C60" s="181">
        <v>637003</v>
      </c>
      <c r="D60" s="53">
        <v>41</v>
      </c>
      <c r="E60" s="53" t="s">
        <v>586</v>
      </c>
      <c r="F60" s="60">
        <v>84</v>
      </c>
      <c r="G60" s="60">
        <v>1206</v>
      </c>
      <c r="H60" s="60">
        <v>1206</v>
      </c>
      <c r="I60" s="214">
        <v>1326</v>
      </c>
      <c r="J60" s="60">
        <f t="shared" si="0"/>
        <v>109.95024875621891</v>
      </c>
      <c r="K60" s="9"/>
      <c r="L60" s="9"/>
    </row>
    <row r="61" spans="1:12" ht="15.6" customHeight="1" x14ac:dyDescent="0.2">
      <c r="A61" s="53"/>
      <c r="B61" s="67"/>
      <c r="C61" s="181" t="s">
        <v>587</v>
      </c>
      <c r="D61" s="53">
        <v>41</v>
      </c>
      <c r="E61" s="53" t="s">
        <v>588</v>
      </c>
      <c r="F61" s="60">
        <v>336</v>
      </c>
      <c r="G61" s="60">
        <v>336</v>
      </c>
      <c r="H61" s="60">
        <v>336</v>
      </c>
      <c r="I61" s="214">
        <v>0</v>
      </c>
      <c r="J61" s="60">
        <f t="shared" si="0"/>
        <v>0</v>
      </c>
      <c r="K61" s="9"/>
      <c r="L61" s="9"/>
    </row>
    <row r="62" spans="1:12" ht="15.6" customHeight="1" x14ac:dyDescent="0.2">
      <c r="A62" s="53"/>
      <c r="B62" s="67"/>
      <c r="C62" s="181" t="s">
        <v>349</v>
      </c>
      <c r="D62" s="53">
        <v>41</v>
      </c>
      <c r="E62" s="53" t="s">
        <v>350</v>
      </c>
      <c r="F62" s="60">
        <v>80</v>
      </c>
      <c r="G62" s="60">
        <v>80</v>
      </c>
      <c r="H62" s="60">
        <v>80</v>
      </c>
      <c r="I62" s="214">
        <v>203.26</v>
      </c>
      <c r="J62" s="60">
        <f t="shared" si="0"/>
        <v>254.07500000000002</v>
      </c>
      <c r="K62" s="9"/>
      <c r="L62" s="9"/>
    </row>
    <row r="63" spans="1:12" ht="15.6" customHeight="1" x14ac:dyDescent="0.2">
      <c r="A63" s="53"/>
      <c r="B63" s="67"/>
      <c r="C63" s="181" t="s">
        <v>589</v>
      </c>
      <c r="D63" s="53">
        <v>41</v>
      </c>
      <c r="E63" s="53" t="s">
        <v>590</v>
      </c>
      <c r="F63" s="60">
        <v>808</v>
      </c>
      <c r="G63" s="60">
        <v>808</v>
      </c>
      <c r="H63" s="60">
        <v>808</v>
      </c>
      <c r="I63" s="214">
        <v>16.989999999999998</v>
      </c>
      <c r="J63" s="60">
        <f t="shared" si="0"/>
        <v>2.1027227722772275</v>
      </c>
      <c r="K63" s="9"/>
      <c r="L63" s="9"/>
    </row>
    <row r="64" spans="1:12" ht="15.6" customHeight="1" x14ac:dyDescent="0.2">
      <c r="A64" s="53"/>
      <c r="B64" s="67"/>
      <c r="C64" s="181" t="s">
        <v>591</v>
      </c>
      <c r="D64" s="53">
        <v>41</v>
      </c>
      <c r="E64" s="53" t="s">
        <v>593</v>
      </c>
      <c r="F64" s="60">
        <v>0</v>
      </c>
      <c r="G64" s="60">
        <v>0</v>
      </c>
      <c r="H64" s="60">
        <v>0</v>
      </c>
      <c r="I64" s="214">
        <v>0</v>
      </c>
      <c r="J64" s="60">
        <v>0</v>
      </c>
      <c r="K64" s="9"/>
      <c r="L64" s="9"/>
    </row>
    <row r="65" spans="1:23" ht="15.6" customHeight="1" x14ac:dyDescent="0.2">
      <c r="A65" s="53"/>
      <c r="B65" s="67"/>
      <c r="C65" s="181">
        <v>637011</v>
      </c>
      <c r="D65" s="53">
        <v>41</v>
      </c>
      <c r="E65" s="53" t="s">
        <v>592</v>
      </c>
      <c r="F65" s="60">
        <v>1500</v>
      </c>
      <c r="G65" s="60">
        <v>1500</v>
      </c>
      <c r="H65" s="60">
        <v>1500</v>
      </c>
      <c r="I65" s="214">
        <v>1390</v>
      </c>
      <c r="J65" s="60">
        <f t="shared" si="0"/>
        <v>92.666666666666657</v>
      </c>
      <c r="K65" s="9"/>
      <c r="L65" s="9"/>
    </row>
    <row r="66" spans="1:23" ht="15.6" customHeight="1" x14ac:dyDescent="0.2">
      <c r="A66" s="53"/>
      <c r="B66" s="67"/>
      <c r="C66" s="181">
        <v>637012</v>
      </c>
      <c r="D66" s="53">
        <v>41</v>
      </c>
      <c r="E66" s="53" t="s">
        <v>328</v>
      </c>
      <c r="F66" s="60">
        <v>847</v>
      </c>
      <c r="G66" s="60">
        <v>4000</v>
      </c>
      <c r="H66" s="60">
        <v>4000</v>
      </c>
      <c r="I66" s="214">
        <v>3149.13</v>
      </c>
      <c r="J66" s="60">
        <f t="shared" si="0"/>
        <v>78.728250000000003</v>
      </c>
      <c r="K66" s="9"/>
      <c r="L66" s="9"/>
    </row>
    <row r="67" spans="1:23" ht="15.6" customHeight="1" x14ac:dyDescent="0.2">
      <c r="A67" s="53"/>
      <c r="B67" s="67"/>
      <c r="C67" s="181">
        <v>637014</v>
      </c>
      <c r="D67" s="53">
        <v>41</v>
      </c>
      <c r="E67" s="53" t="s">
        <v>60</v>
      </c>
      <c r="F67" s="60">
        <v>8060</v>
      </c>
      <c r="G67" s="60">
        <v>8060</v>
      </c>
      <c r="H67" s="60">
        <v>8060</v>
      </c>
      <c r="I67" s="214">
        <v>8282.0499999999993</v>
      </c>
      <c r="J67" s="60">
        <f t="shared" si="0"/>
        <v>102.75496277915633</v>
      </c>
      <c r="K67" s="9"/>
      <c r="L67" s="9"/>
      <c r="O67" s="3"/>
    </row>
    <row r="68" spans="1:23" ht="15.6" customHeight="1" x14ac:dyDescent="0.2">
      <c r="A68" s="53"/>
      <c r="B68" s="67"/>
      <c r="C68" s="181" t="s">
        <v>61</v>
      </c>
      <c r="D68" s="53">
        <v>41</v>
      </c>
      <c r="E68" s="53" t="s">
        <v>62</v>
      </c>
      <c r="F68" s="60">
        <v>3100</v>
      </c>
      <c r="G68" s="60">
        <v>3100</v>
      </c>
      <c r="H68" s="60">
        <v>3100</v>
      </c>
      <c r="I68" s="214">
        <v>3265.8</v>
      </c>
      <c r="J68" s="60">
        <f t="shared" si="0"/>
        <v>105.3483870967742</v>
      </c>
      <c r="K68" s="9"/>
      <c r="L68" s="9"/>
    </row>
    <row r="69" spans="1:23" ht="15.6" customHeight="1" x14ac:dyDescent="0.2">
      <c r="A69" s="53"/>
      <c r="B69" s="67"/>
      <c r="C69" s="181" t="s">
        <v>63</v>
      </c>
      <c r="D69" s="53">
        <v>41</v>
      </c>
      <c r="E69" s="242" t="s">
        <v>1017</v>
      </c>
      <c r="F69" s="60">
        <v>1100</v>
      </c>
      <c r="G69" s="60">
        <v>1519</v>
      </c>
      <c r="H69" s="60">
        <v>1519</v>
      </c>
      <c r="I69" s="214">
        <v>1518.89</v>
      </c>
      <c r="J69" s="60">
        <f t="shared" si="0"/>
        <v>99.992758393680063</v>
      </c>
      <c r="K69" s="9"/>
      <c r="L69" s="9"/>
    </row>
    <row r="70" spans="1:23" ht="15.6" customHeight="1" x14ac:dyDescent="0.2">
      <c r="A70" s="53"/>
      <c r="B70" s="67"/>
      <c r="C70" s="77">
        <v>637016</v>
      </c>
      <c r="D70" s="53">
        <v>41</v>
      </c>
      <c r="E70" s="53" t="s">
        <v>64</v>
      </c>
      <c r="F70" s="60">
        <v>3500</v>
      </c>
      <c r="G70" s="60">
        <v>3500</v>
      </c>
      <c r="H70" s="60">
        <v>3500</v>
      </c>
      <c r="I70" s="214">
        <v>3915</v>
      </c>
      <c r="J70" s="60">
        <f t="shared" si="0"/>
        <v>111.85714285714286</v>
      </c>
      <c r="K70" s="9"/>
      <c r="L70" s="9"/>
    </row>
    <row r="71" spans="1:23" ht="15.6" customHeight="1" x14ac:dyDescent="0.2">
      <c r="A71" s="53"/>
      <c r="B71" s="67"/>
      <c r="C71" s="77">
        <v>637023</v>
      </c>
      <c r="D71" s="53">
        <v>41</v>
      </c>
      <c r="E71" s="53" t="s">
        <v>329</v>
      </c>
      <c r="F71" s="60">
        <v>600</v>
      </c>
      <c r="G71" s="60">
        <v>0</v>
      </c>
      <c r="H71" s="60">
        <v>0</v>
      </c>
      <c r="I71" s="214">
        <v>0</v>
      </c>
      <c r="J71" s="60">
        <v>0</v>
      </c>
      <c r="K71" s="9"/>
      <c r="L71" s="9"/>
    </row>
    <row r="72" spans="1:23" ht="15.6" customHeight="1" x14ac:dyDescent="0.2">
      <c r="A72" s="53"/>
      <c r="B72" s="67"/>
      <c r="C72" s="77">
        <v>637004</v>
      </c>
      <c r="D72" s="53">
        <v>41</v>
      </c>
      <c r="E72" s="53" t="s">
        <v>445</v>
      </c>
      <c r="F72" s="60">
        <v>150</v>
      </c>
      <c r="G72" s="60">
        <v>150</v>
      </c>
      <c r="H72" s="60">
        <v>150</v>
      </c>
      <c r="I72" s="214">
        <v>167.21</v>
      </c>
      <c r="J72" s="60">
        <f t="shared" si="0"/>
        <v>111.47333333333333</v>
      </c>
      <c r="K72" s="9"/>
      <c r="L72" s="9"/>
    </row>
    <row r="73" spans="1:23" ht="15.6" customHeight="1" x14ac:dyDescent="0.2">
      <c r="A73" s="53"/>
      <c r="B73" s="67"/>
      <c r="C73" s="252" t="s">
        <v>798</v>
      </c>
      <c r="D73" s="53">
        <v>41</v>
      </c>
      <c r="E73" s="242" t="s">
        <v>921</v>
      </c>
      <c r="F73" s="60">
        <v>0</v>
      </c>
      <c r="G73" s="60">
        <v>1656</v>
      </c>
      <c r="H73" s="60">
        <v>1656</v>
      </c>
      <c r="I73" s="214">
        <v>1863.48</v>
      </c>
      <c r="J73" s="60">
        <f t="shared" si="0"/>
        <v>112.52898550724638</v>
      </c>
      <c r="K73" s="9"/>
      <c r="L73" s="9"/>
    </row>
    <row r="74" spans="1:23" ht="15.6" customHeight="1" x14ac:dyDescent="0.2">
      <c r="A74" s="53"/>
      <c r="B74" s="67"/>
      <c r="C74" s="77">
        <v>642015</v>
      </c>
      <c r="D74" s="53">
        <v>41</v>
      </c>
      <c r="E74" s="53" t="s">
        <v>474</v>
      </c>
      <c r="F74" s="60">
        <v>187</v>
      </c>
      <c r="G74" s="60">
        <v>187</v>
      </c>
      <c r="H74" s="60">
        <v>187</v>
      </c>
      <c r="I74" s="214">
        <v>324.32</v>
      </c>
      <c r="J74" s="60">
        <f t="shared" si="0"/>
        <v>173.43315508021391</v>
      </c>
      <c r="K74" s="9"/>
      <c r="L74" s="9"/>
    </row>
    <row r="75" spans="1:23" ht="15.6" customHeight="1" x14ac:dyDescent="0.2">
      <c r="A75" s="53"/>
      <c r="B75" s="53"/>
      <c r="C75" s="181" t="s">
        <v>496</v>
      </c>
      <c r="D75" s="53">
        <v>41</v>
      </c>
      <c r="E75" s="53" t="s">
        <v>497</v>
      </c>
      <c r="F75" s="60">
        <v>0</v>
      </c>
      <c r="G75" s="60">
        <v>145</v>
      </c>
      <c r="H75" s="60">
        <v>145</v>
      </c>
      <c r="I75" s="214">
        <v>145.19999999999999</v>
      </c>
      <c r="J75" s="60">
        <f t="shared" si="0"/>
        <v>100.13793103448275</v>
      </c>
      <c r="K75" s="9"/>
      <c r="L75" s="9"/>
    </row>
    <row r="76" spans="1:23" ht="15.6" customHeight="1" x14ac:dyDescent="0.2">
      <c r="A76" s="53"/>
      <c r="B76" s="53"/>
      <c r="C76" s="181">
        <v>637031</v>
      </c>
      <c r="D76" s="53">
        <v>41</v>
      </c>
      <c r="E76" s="242" t="s">
        <v>983</v>
      </c>
      <c r="F76" s="60">
        <v>0</v>
      </c>
      <c r="G76" s="60">
        <v>0</v>
      </c>
      <c r="H76" s="60">
        <v>0</v>
      </c>
      <c r="I76" s="214">
        <v>1000</v>
      </c>
      <c r="J76" s="60">
        <v>0</v>
      </c>
      <c r="K76" s="9"/>
      <c r="L76" s="9"/>
    </row>
    <row r="77" spans="1:23" ht="15.6" customHeight="1" x14ac:dyDescent="0.2">
      <c r="A77" s="53"/>
      <c r="B77" s="53"/>
      <c r="C77" s="181">
        <v>637026</v>
      </c>
      <c r="D77" s="53">
        <v>41</v>
      </c>
      <c r="E77" s="53" t="s">
        <v>446</v>
      </c>
      <c r="F77" s="60">
        <v>0</v>
      </c>
      <c r="G77" s="253">
        <v>640</v>
      </c>
      <c r="H77" s="253">
        <v>640</v>
      </c>
      <c r="I77" s="214">
        <v>706.01</v>
      </c>
      <c r="J77" s="60">
        <f t="shared" ref="J77:J80" si="1">SUM(I77/H77)*100</f>
        <v>110.31406250000001</v>
      </c>
      <c r="K77" s="302"/>
      <c r="L77" s="302"/>
    </row>
    <row r="78" spans="1:23" ht="15.6" customHeight="1" x14ac:dyDescent="0.2">
      <c r="A78" s="53"/>
      <c r="B78" s="53"/>
      <c r="C78" s="181" t="s">
        <v>594</v>
      </c>
      <c r="D78" s="53">
        <v>41</v>
      </c>
      <c r="E78" s="242" t="s">
        <v>728</v>
      </c>
      <c r="F78" s="60">
        <v>0</v>
      </c>
      <c r="G78" s="253">
        <v>2180</v>
      </c>
      <c r="H78" s="253">
        <v>2180</v>
      </c>
      <c r="I78" s="214">
        <v>1747.8</v>
      </c>
      <c r="J78" s="60">
        <f t="shared" si="1"/>
        <v>80.174311926605498</v>
      </c>
      <c r="K78" s="302"/>
      <c r="L78" s="302"/>
    </row>
    <row r="79" spans="1:23" ht="15.6" customHeight="1" x14ac:dyDescent="0.2">
      <c r="A79" s="53"/>
      <c r="B79" s="53"/>
      <c r="C79" s="181" t="s">
        <v>598</v>
      </c>
      <c r="D79" s="53">
        <v>41</v>
      </c>
      <c r="E79" s="53" t="s">
        <v>675</v>
      </c>
      <c r="F79" s="60">
        <v>700</v>
      </c>
      <c r="G79" s="60">
        <v>700</v>
      </c>
      <c r="H79" s="60">
        <v>700</v>
      </c>
      <c r="I79" s="214">
        <v>360</v>
      </c>
      <c r="J79" s="60">
        <f t="shared" si="1"/>
        <v>51.428571428571423</v>
      </c>
      <c r="K79" s="9"/>
      <c r="L79" s="9"/>
    </row>
    <row r="80" spans="1:23" ht="15.6" customHeight="1" x14ac:dyDescent="0.2">
      <c r="A80" s="58" t="s">
        <v>394</v>
      </c>
      <c r="B80" s="53"/>
      <c r="C80" s="77"/>
      <c r="D80" s="127"/>
      <c r="E80" s="127" t="s">
        <v>66</v>
      </c>
      <c r="F80" s="133">
        <f>SUM(F12:F79)</f>
        <v>478255</v>
      </c>
      <c r="G80" s="133">
        <f>SUM(G12:G79)</f>
        <v>498399</v>
      </c>
      <c r="H80" s="133">
        <f>SUM(H12:H79)</f>
        <v>498399</v>
      </c>
      <c r="I80" s="294">
        <f>SUM(I11:I79)</f>
        <v>471252.49999999983</v>
      </c>
      <c r="J80" s="293">
        <f t="shared" si="1"/>
        <v>94.553259537037562</v>
      </c>
      <c r="K80" s="156"/>
      <c r="L80" s="51">
        <f>SUM(F80)</f>
        <v>478255</v>
      </c>
      <c r="M80" s="51">
        <f>SUM(G80)</f>
        <v>498399</v>
      </c>
      <c r="N80" s="51">
        <f>SUM(H80)</f>
        <v>498399</v>
      </c>
      <c r="O80" s="51">
        <f>SUM(I80)</f>
        <v>471252.49999999983</v>
      </c>
      <c r="P80" s="51">
        <f>SUM(J80)</f>
        <v>94.553259537037562</v>
      </c>
      <c r="Q80" s="51"/>
      <c r="R80" s="51"/>
      <c r="S80" s="4"/>
      <c r="T80" s="4"/>
      <c r="U80" s="4"/>
      <c r="V80" s="4"/>
      <c r="W80" s="4"/>
    </row>
    <row r="81" spans="1:23" s="3" customFormat="1" ht="15.6" customHeight="1" x14ac:dyDescent="0.2">
      <c r="A81" s="92"/>
      <c r="B81" s="92" t="s">
        <v>421</v>
      </c>
      <c r="C81" s="93"/>
      <c r="D81" s="94"/>
      <c r="E81" s="92"/>
      <c r="F81" s="9"/>
      <c r="G81" s="9"/>
      <c r="H81" s="9"/>
      <c r="I81" s="52"/>
      <c r="J81" s="9"/>
      <c r="K81" s="9"/>
      <c r="L81" s="9"/>
    </row>
    <row r="82" spans="1:23" ht="15.6" customHeight="1" x14ac:dyDescent="0.2">
      <c r="A82" s="58" t="s">
        <v>420</v>
      </c>
      <c r="B82" s="53"/>
      <c r="C82" s="77">
        <v>637026.61100000003</v>
      </c>
      <c r="D82" s="53">
        <v>41</v>
      </c>
      <c r="E82" s="53" t="s">
        <v>673</v>
      </c>
      <c r="F82" s="60">
        <v>10000</v>
      </c>
      <c r="G82" s="60">
        <v>10000</v>
      </c>
      <c r="H82" s="60">
        <v>10000</v>
      </c>
      <c r="I82" s="214">
        <v>13911</v>
      </c>
      <c r="J82" s="60">
        <f>SUM(I82/H82)*100</f>
        <v>139.11000000000001</v>
      </c>
      <c r="K82" s="9"/>
      <c r="L82" s="9"/>
    </row>
    <row r="83" spans="1:23" ht="15.6" customHeight="1" x14ac:dyDescent="0.2">
      <c r="A83" s="53"/>
      <c r="B83" s="53"/>
      <c r="C83" s="181" t="s">
        <v>65</v>
      </c>
      <c r="D83" s="53">
        <v>41</v>
      </c>
      <c r="E83" s="53" t="s">
        <v>672</v>
      </c>
      <c r="F83" s="60">
        <v>3400</v>
      </c>
      <c r="G83" s="60">
        <v>3400</v>
      </c>
      <c r="H83" s="60">
        <v>3400</v>
      </c>
      <c r="I83" s="214">
        <v>5098.1099999999997</v>
      </c>
      <c r="J83" s="60">
        <f t="shared" ref="J83:J84" si="2">SUM(I83/H83)*100</f>
        <v>149.94441176470588</v>
      </c>
      <c r="K83" s="9"/>
      <c r="L83" s="9"/>
    </row>
    <row r="84" spans="1:23" ht="15.6" customHeight="1" x14ac:dyDescent="0.2">
      <c r="A84" s="58" t="s">
        <v>420</v>
      </c>
      <c r="B84" s="53"/>
      <c r="C84" s="77"/>
      <c r="D84" s="127"/>
      <c r="E84" s="127" t="s">
        <v>66</v>
      </c>
      <c r="F84" s="153">
        <f t="shared" ref="F84" si="3">SUM(F82:F83)</f>
        <v>13400</v>
      </c>
      <c r="G84" s="153">
        <f>SUM(G82:G83)</f>
        <v>13400</v>
      </c>
      <c r="H84" s="153">
        <f>SUM(H82:H83)</f>
        <v>13400</v>
      </c>
      <c r="I84" s="294">
        <f>SUM(I82:I83)</f>
        <v>19009.11</v>
      </c>
      <c r="J84" s="293">
        <f t="shared" si="2"/>
        <v>141.85902985074628</v>
      </c>
      <c r="K84" s="240"/>
      <c r="L84" s="51">
        <f>SUM(F84)</f>
        <v>13400</v>
      </c>
      <c r="M84" s="51">
        <f>SUM(G84)</f>
        <v>13400</v>
      </c>
      <c r="N84" s="51">
        <f>SUM(H84)</f>
        <v>13400</v>
      </c>
      <c r="O84" s="51">
        <f>SUM(I84)</f>
        <v>19009.11</v>
      </c>
      <c r="P84" s="51">
        <f>SUM(J84)</f>
        <v>141.85902985074628</v>
      </c>
      <c r="Q84" s="51"/>
      <c r="R84" s="51"/>
      <c r="S84" s="4"/>
      <c r="T84" s="4"/>
      <c r="U84" s="4"/>
      <c r="V84" s="4"/>
      <c r="W84" s="4"/>
    </row>
    <row r="85" spans="1:23" ht="15.6" customHeight="1" x14ac:dyDescent="0.2">
      <c r="A85" s="66"/>
      <c r="B85" s="82"/>
      <c r="C85" s="81"/>
      <c r="D85" s="239"/>
      <c r="E85" s="239"/>
      <c r="F85" s="240"/>
      <c r="G85" s="240"/>
      <c r="H85" s="240"/>
      <c r="I85" s="52"/>
      <c r="J85" s="240"/>
      <c r="K85" s="240"/>
      <c r="L85" s="240"/>
      <c r="M85" s="51"/>
      <c r="N85" s="51"/>
      <c r="O85" s="51"/>
      <c r="P85" s="51"/>
      <c r="Q85" s="51"/>
      <c r="R85" s="51"/>
    </row>
    <row r="86" spans="1:23" s="3" customFormat="1" ht="15.95" customHeight="1" x14ac:dyDescent="0.2">
      <c r="A86" s="92"/>
      <c r="B86" s="92" t="s">
        <v>375</v>
      </c>
      <c r="C86" s="93"/>
      <c r="D86" s="94"/>
      <c r="E86" s="92"/>
      <c r="F86" s="9"/>
      <c r="G86" s="9"/>
      <c r="H86" s="9"/>
      <c r="I86" s="52"/>
      <c r="J86" s="9"/>
      <c r="K86" s="9"/>
      <c r="L86" s="9"/>
    </row>
    <row r="87" spans="1:23" ht="15.95" customHeight="1" x14ac:dyDescent="0.2">
      <c r="A87" s="53"/>
      <c r="B87" s="95" t="s">
        <v>67</v>
      </c>
      <c r="C87" s="76"/>
      <c r="D87" s="58"/>
      <c r="E87" s="58" t="s">
        <v>68</v>
      </c>
      <c r="F87" s="60"/>
      <c r="G87" s="60"/>
      <c r="H87" s="60"/>
      <c r="I87" s="214"/>
      <c r="J87" s="60"/>
      <c r="K87" s="9"/>
      <c r="L87" s="9"/>
    </row>
    <row r="88" spans="1:23" ht="15.95" customHeight="1" x14ac:dyDescent="0.2">
      <c r="A88" s="96" t="s">
        <v>295</v>
      </c>
      <c r="B88" s="53"/>
      <c r="C88" s="77" t="s">
        <v>18</v>
      </c>
      <c r="D88" s="53">
        <v>41</v>
      </c>
      <c r="E88" s="53" t="s">
        <v>69</v>
      </c>
      <c r="F88" s="154">
        <v>3574</v>
      </c>
      <c r="G88" s="154">
        <v>3574</v>
      </c>
      <c r="H88" s="154">
        <v>3574</v>
      </c>
      <c r="I88" s="214">
        <v>3392.21</v>
      </c>
      <c r="J88" s="154">
        <f>SUM(I88/H88)*100</f>
        <v>94.913542249580303</v>
      </c>
      <c r="K88" s="303"/>
      <c r="L88" s="303"/>
    </row>
    <row r="89" spans="1:23" ht="15.95" customHeight="1" x14ac:dyDescent="0.2">
      <c r="A89" s="53"/>
      <c r="B89" s="53"/>
      <c r="C89" s="181" t="s">
        <v>16</v>
      </c>
      <c r="D89" s="53">
        <v>41</v>
      </c>
      <c r="E89" s="53" t="s">
        <v>70</v>
      </c>
      <c r="F89" s="60">
        <v>1248</v>
      </c>
      <c r="G89" s="60">
        <v>1248</v>
      </c>
      <c r="H89" s="60">
        <v>1248</v>
      </c>
      <c r="I89" s="214">
        <v>1108.3800000000001</v>
      </c>
      <c r="J89" s="154">
        <f t="shared" ref="J89:J99" si="4">SUM(I89/H89)*100</f>
        <v>88.8125</v>
      </c>
      <c r="K89" s="9"/>
      <c r="L89" s="9"/>
    </row>
    <row r="90" spans="1:23" ht="15.95" customHeight="1" x14ac:dyDescent="0.2">
      <c r="A90" s="96" t="s">
        <v>295</v>
      </c>
      <c r="B90" s="53"/>
      <c r="C90" s="77">
        <v>637011</v>
      </c>
      <c r="D90" s="53">
        <v>41</v>
      </c>
      <c r="E90" s="53" t="s">
        <v>71</v>
      </c>
      <c r="F90" s="60">
        <v>3000</v>
      </c>
      <c r="G90" s="60">
        <v>3000</v>
      </c>
      <c r="H90" s="60">
        <v>3000</v>
      </c>
      <c r="I90" s="214">
        <v>3000</v>
      </c>
      <c r="J90" s="154">
        <f t="shared" si="4"/>
        <v>100</v>
      </c>
      <c r="K90" s="9"/>
      <c r="L90" s="9"/>
    </row>
    <row r="91" spans="1:23" ht="15.95" customHeight="1" x14ac:dyDescent="0.2">
      <c r="A91" s="96"/>
      <c r="B91" s="53"/>
      <c r="C91" s="77">
        <v>637005</v>
      </c>
      <c r="D91" s="53">
        <v>41</v>
      </c>
      <c r="E91" s="53" t="s">
        <v>637</v>
      </c>
      <c r="F91" s="60">
        <v>15840</v>
      </c>
      <c r="G91" s="60">
        <v>15840</v>
      </c>
      <c r="H91" s="60">
        <v>15840</v>
      </c>
      <c r="I91" s="214">
        <v>17115</v>
      </c>
      <c r="J91" s="154">
        <f t="shared" si="4"/>
        <v>108.04924242424244</v>
      </c>
      <c r="K91" s="9"/>
      <c r="L91" s="9"/>
    </row>
    <row r="92" spans="1:23" ht="15.95" customHeight="1" x14ac:dyDescent="0.2">
      <c r="A92" s="96"/>
      <c r="B92" s="53"/>
      <c r="C92" s="252" t="s">
        <v>347</v>
      </c>
      <c r="D92" s="53">
        <v>41</v>
      </c>
      <c r="E92" s="242" t="s">
        <v>799</v>
      </c>
      <c r="F92" s="60">
        <v>0</v>
      </c>
      <c r="G92" s="60">
        <v>282</v>
      </c>
      <c r="H92" s="60">
        <v>282</v>
      </c>
      <c r="I92" s="214">
        <v>282</v>
      </c>
      <c r="J92" s="154">
        <f t="shared" si="4"/>
        <v>100</v>
      </c>
      <c r="K92" s="9"/>
      <c r="L92" s="9"/>
    </row>
    <row r="93" spans="1:23" ht="15.95" customHeight="1" x14ac:dyDescent="0.2">
      <c r="A93" s="96" t="s">
        <v>295</v>
      </c>
      <c r="B93" s="53"/>
      <c r="C93" s="77">
        <v>637012</v>
      </c>
      <c r="D93" s="53">
        <v>41</v>
      </c>
      <c r="E93" s="53" t="s">
        <v>498</v>
      </c>
      <c r="F93" s="60">
        <v>3100</v>
      </c>
      <c r="G93" s="60">
        <v>3100</v>
      </c>
      <c r="H93" s="60">
        <v>3100</v>
      </c>
      <c r="I93" s="214">
        <v>3519.47</v>
      </c>
      <c r="J93" s="154">
        <f t="shared" si="4"/>
        <v>113.53129032258065</v>
      </c>
      <c r="K93" s="9"/>
      <c r="L93" s="9"/>
    </row>
    <row r="94" spans="1:23" ht="15.95" customHeight="1" x14ac:dyDescent="0.2">
      <c r="A94" s="96"/>
      <c r="B94" s="53"/>
      <c r="C94" s="77">
        <v>637035</v>
      </c>
      <c r="D94" s="53">
        <v>41</v>
      </c>
      <c r="E94" s="53" t="s">
        <v>553</v>
      </c>
      <c r="F94" s="60">
        <v>5</v>
      </c>
      <c r="G94" s="253">
        <v>1</v>
      </c>
      <c r="H94" s="253">
        <v>1</v>
      </c>
      <c r="I94" s="214">
        <v>0.21</v>
      </c>
      <c r="J94" s="154">
        <f t="shared" si="4"/>
        <v>21</v>
      </c>
      <c r="K94" s="302"/>
      <c r="L94" s="302"/>
    </row>
    <row r="95" spans="1:23" ht="15.95" customHeight="1" x14ac:dyDescent="0.2">
      <c r="A95" s="96"/>
      <c r="B95" s="53"/>
      <c r="C95" s="245" t="s">
        <v>429</v>
      </c>
      <c r="D95" s="246">
        <v>41</v>
      </c>
      <c r="E95" s="246" t="s">
        <v>729</v>
      </c>
      <c r="F95" s="60">
        <v>0</v>
      </c>
      <c r="G95" s="60">
        <v>3600</v>
      </c>
      <c r="H95" s="60">
        <v>3600</v>
      </c>
      <c r="I95" s="214">
        <v>12293.11</v>
      </c>
      <c r="J95" s="154">
        <f t="shared" si="4"/>
        <v>341.47527777777776</v>
      </c>
      <c r="K95" s="9"/>
      <c r="L95" s="9"/>
    </row>
    <row r="96" spans="1:23" ht="15.95" customHeight="1" x14ac:dyDescent="0.2">
      <c r="A96" s="96" t="s">
        <v>295</v>
      </c>
      <c r="B96" s="53"/>
      <c r="C96" s="53"/>
      <c r="D96" s="53"/>
      <c r="E96" s="58" t="s">
        <v>66</v>
      </c>
      <c r="F96" s="133">
        <f>SUM(F88:F95)</f>
        <v>26767</v>
      </c>
      <c r="G96" s="133">
        <f>SUM(G88:G95)</f>
        <v>30645</v>
      </c>
      <c r="H96" s="133">
        <f>SUM(H88:H95)</f>
        <v>30645</v>
      </c>
      <c r="I96" s="294">
        <f>SUM(I87:I95)</f>
        <v>40710.380000000005</v>
      </c>
      <c r="J96" s="293">
        <f t="shared" si="4"/>
        <v>132.84509707945833</v>
      </c>
      <c r="K96" s="156"/>
      <c r="L96" s="51">
        <f>SUM(F96)</f>
        <v>26767</v>
      </c>
      <c r="M96" s="51">
        <f>SUM(G96)</f>
        <v>30645</v>
      </c>
      <c r="N96" s="51">
        <f>SUM(H96)</f>
        <v>30645</v>
      </c>
      <c r="O96" s="51">
        <f>SUM(I96)</f>
        <v>40710.380000000005</v>
      </c>
      <c r="P96" s="51">
        <f>SUM(J96)</f>
        <v>132.84509707945833</v>
      </c>
      <c r="Q96" s="51"/>
      <c r="R96" s="51"/>
      <c r="S96" s="4"/>
      <c r="T96" s="4"/>
      <c r="U96" s="4"/>
      <c r="V96" s="4"/>
      <c r="W96" s="4"/>
    </row>
    <row r="97" spans="1:24" ht="15.95" customHeight="1" x14ac:dyDescent="0.2">
      <c r="A97" s="96" t="s">
        <v>233</v>
      </c>
      <c r="B97" s="58" t="s">
        <v>502</v>
      </c>
      <c r="C97" s="53"/>
      <c r="D97" s="53"/>
      <c r="E97" s="58" t="s">
        <v>920</v>
      </c>
      <c r="F97" s="60"/>
      <c r="G97" s="60"/>
      <c r="H97" s="60"/>
      <c r="I97" s="214"/>
      <c r="J97" s="154"/>
      <c r="K97" s="9"/>
      <c r="L97" s="9"/>
    </row>
    <row r="98" spans="1:24" ht="15.95" customHeight="1" x14ac:dyDescent="0.2">
      <c r="A98" s="53"/>
      <c r="B98" s="53"/>
      <c r="C98" s="53">
        <v>633.63699999999994</v>
      </c>
      <c r="D98" s="53">
        <v>111</v>
      </c>
      <c r="E98" s="242" t="s">
        <v>919</v>
      </c>
      <c r="F98" s="60">
        <v>0</v>
      </c>
      <c r="G98" s="60">
        <v>2923</v>
      </c>
      <c r="H98" s="60">
        <v>2923</v>
      </c>
      <c r="I98" s="214">
        <v>2923</v>
      </c>
      <c r="J98" s="154">
        <f t="shared" si="4"/>
        <v>100</v>
      </c>
      <c r="K98" s="9"/>
      <c r="L98" s="9"/>
    </row>
    <row r="99" spans="1:24" ht="15.95" customHeight="1" x14ac:dyDescent="0.2">
      <c r="A99" s="96" t="s">
        <v>233</v>
      </c>
      <c r="B99" s="53"/>
      <c r="C99" s="53"/>
      <c r="D99" s="53"/>
      <c r="E99" s="58" t="s">
        <v>66</v>
      </c>
      <c r="F99" s="133">
        <f t="shared" ref="F99" si="5">SUM(F98)</f>
        <v>0</v>
      </c>
      <c r="G99" s="133">
        <f>SUM(G98)</f>
        <v>2923</v>
      </c>
      <c r="H99" s="133">
        <f>SUM(H98)</f>
        <v>2923</v>
      </c>
      <c r="I99" s="294">
        <f>SUM(I98)</f>
        <v>2923</v>
      </c>
      <c r="J99" s="293">
        <f t="shared" si="4"/>
        <v>100</v>
      </c>
      <c r="K99" s="156"/>
      <c r="L99" s="51">
        <f>SUM(F99)</f>
        <v>0</v>
      </c>
      <c r="M99" s="51">
        <f>SUM(G99)</f>
        <v>2923</v>
      </c>
      <c r="N99" s="51">
        <f>SUM(H99)</f>
        <v>2923</v>
      </c>
      <c r="O99" s="51">
        <f>SUM(I99)</f>
        <v>2923</v>
      </c>
      <c r="P99" s="51">
        <f>SUM(J99)</f>
        <v>100</v>
      </c>
      <c r="Q99" s="51"/>
      <c r="R99" s="51"/>
      <c r="S99" s="4"/>
      <c r="T99" s="4"/>
      <c r="U99" s="4"/>
      <c r="V99" s="4"/>
      <c r="W99" s="4"/>
    </row>
    <row r="100" spans="1:24" s="10" customFormat="1" ht="15.95" customHeight="1" x14ac:dyDescent="0.2">
      <c r="A100" s="66" t="s">
        <v>296</v>
      </c>
      <c r="B100" s="82"/>
      <c r="C100" s="82"/>
      <c r="D100" s="82"/>
      <c r="E100" s="82"/>
      <c r="F100" s="9"/>
      <c r="G100" s="9"/>
      <c r="H100" s="9"/>
      <c r="I100" s="52"/>
      <c r="J100" s="9"/>
      <c r="K100" s="9"/>
      <c r="L100" s="9"/>
    </row>
    <row r="101" spans="1:24" s="8" customFormat="1" ht="15.95" customHeight="1" x14ac:dyDescent="0.2">
      <c r="A101" s="82"/>
      <c r="B101" s="92" t="s">
        <v>426</v>
      </c>
      <c r="C101" s="81"/>
      <c r="D101" s="82"/>
      <c r="E101" s="82"/>
      <c r="F101" s="9"/>
      <c r="G101" s="9"/>
      <c r="H101" s="9"/>
      <c r="I101" s="52"/>
      <c r="J101" s="9"/>
      <c r="K101" s="9"/>
      <c r="L101" s="9"/>
    </row>
    <row r="102" spans="1:24" ht="15.95" customHeight="1" x14ac:dyDescent="0.2">
      <c r="A102" s="96" t="s">
        <v>382</v>
      </c>
      <c r="B102" s="95" t="s">
        <v>72</v>
      </c>
      <c r="C102" s="77" t="s">
        <v>20</v>
      </c>
      <c r="D102" s="53">
        <v>111</v>
      </c>
      <c r="E102" s="53" t="s">
        <v>73</v>
      </c>
      <c r="F102" s="60">
        <v>6973</v>
      </c>
      <c r="G102" s="60">
        <v>7586</v>
      </c>
      <c r="H102" s="60">
        <v>7586</v>
      </c>
      <c r="I102" s="214">
        <v>7586</v>
      </c>
      <c r="J102" s="60">
        <f>SUM(I102/H102)*100</f>
        <v>100</v>
      </c>
      <c r="K102" s="9"/>
      <c r="L102" s="9"/>
      <c r="X102" s="52"/>
    </row>
    <row r="103" spans="1:24" ht="15.95" customHeight="1" x14ac:dyDescent="0.2">
      <c r="A103" s="53"/>
      <c r="B103" s="67"/>
      <c r="C103" s="77">
        <v>611</v>
      </c>
      <c r="D103" s="53">
        <v>41</v>
      </c>
      <c r="E103" s="53" t="s">
        <v>74</v>
      </c>
      <c r="F103" s="68">
        <v>7637</v>
      </c>
      <c r="G103" s="68">
        <v>7637</v>
      </c>
      <c r="H103" s="68">
        <v>7637</v>
      </c>
      <c r="I103" s="214">
        <v>6883.24</v>
      </c>
      <c r="J103" s="60">
        <f t="shared" ref="J103:J119" si="6">SUM(I103/H103)*100</f>
        <v>90.130155820348307</v>
      </c>
      <c r="K103" s="9"/>
      <c r="L103" s="9"/>
    </row>
    <row r="104" spans="1:24" ht="15.95" customHeight="1" x14ac:dyDescent="0.2">
      <c r="A104" s="53"/>
      <c r="B104" s="67"/>
      <c r="C104" s="181" t="s">
        <v>16</v>
      </c>
      <c r="D104" s="53">
        <v>41</v>
      </c>
      <c r="E104" s="53" t="s">
        <v>75</v>
      </c>
      <c r="F104" s="68">
        <v>3430</v>
      </c>
      <c r="G104" s="68">
        <v>3430</v>
      </c>
      <c r="H104" s="68">
        <v>3430</v>
      </c>
      <c r="I104" s="214">
        <v>3299.77</v>
      </c>
      <c r="J104" s="60">
        <f t="shared" si="6"/>
        <v>96.20320699708455</v>
      </c>
      <c r="K104" s="9"/>
      <c r="L104" s="9"/>
    </row>
    <row r="105" spans="1:24" ht="15.95" customHeight="1" x14ac:dyDescent="0.2">
      <c r="A105" s="53"/>
      <c r="B105" s="67"/>
      <c r="C105" s="181" t="s">
        <v>16</v>
      </c>
      <c r="D105" s="53">
        <v>111</v>
      </c>
      <c r="E105" s="53" t="s">
        <v>539</v>
      </c>
      <c r="F105" s="68">
        <v>1674</v>
      </c>
      <c r="G105" s="68">
        <v>1674</v>
      </c>
      <c r="H105" s="68">
        <v>1674</v>
      </c>
      <c r="I105" s="214">
        <v>1673.52</v>
      </c>
      <c r="J105" s="60">
        <f t="shared" si="6"/>
        <v>99.971326164874554</v>
      </c>
      <c r="K105" s="9"/>
      <c r="L105" s="9"/>
    </row>
    <row r="106" spans="1:24" ht="15.95" customHeight="1" x14ac:dyDescent="0.2">
      <c r="A106" s="53"/>
      <c r="B106" s="67"/>
      <c r="C106" s="181">
        <v>627000</v>
      </c>
      <c r="D106" s="53">
        <v>41</v>
      </c>
      <c r="E106" s="242" t="s">
        <v>843</v>
      </c>
      <c r="F106" s="68"/>
      <c r="G106" s="68">
        <v>328</v>
      </c>
      <c r="H106" s="68">
        <v>328</v>
      </c>
      <c r="I106" s="214">
        <v>336.58</v>
      </c>
      <c r="J106" s="60">
        <f t="shared" si="6"/>
        <v>102.61585365853658</v>
      </c>
      <c r="K106" s="9"/>
      <c r="L106" s="9"/>
    </row>
    <row r="107" spans="1:24" ht="15.95" customHeight="1" x14ac:dyDescent="0.2">
      <c r="A107" s="53"/>
      <c r="B107" s="67"/>
      <c r="C107" s="181" t="s">
        <v>499</v>
      </c>
      <c r="D107" s="53">
        <v>41</v>
      </c>
      <c r="E107" s="53" t="s">
        <v>500</v>
      </c>
      <c r="F107" s="68">
        <v>50</v>
      </c>
      <c r="G107" s="68">
        <v>50</v>
      </c>
      <c r="H107" s="68">
        <v>50</v>
      </c>
      <c r="I107" s="214">
        <v>0</v>
      </c>
      <c r="J107" s="60">
        <f t="shared" si="6"/>
        <v>0</v>
      </c>
      <c r="K107" s="9"/>
      <c r="L107" s="9"/>
    </row>
    <row r="108" spans="1:24" ht="15.95" customHeight="1" x14ac:dyDescent="0.2">
      <c r="A108" s="53"/>
      <c r="B108" s="67"/>
      <c r="C108" s="181">
        <v>637001</v>
      </c>
      <c r="D108" s="53">
        <v>41</v>
      </c>
      <c r="E108" s="53" t="s">
        <v>501</v>
      </c>
      <c r="F108" s="68">
        <v>201</v>
      </c>
      <c r="G108" s="68">
        <v>0</v>
      </c>
      <c r="H108" s="68">
        <v>0</v>
      </c>
      <c r="I108" s="214">
        <v>136</v>
      </c>
      <c r="J108" s="60">
        <v>0</v>
      </c>
      <c r="K108" s="9"/>
      <c r="L108" s="9"/>
    </row>
    <row r="109" spans="1:24" ht="15.95" customHeight="1" x14ac:dyDescent="0.2">
      <c r="A109" s="53"/>
      <c r="B109" s="67"/>
      <c r="C109" s="181" t="s">
        <v>78</v>
      </c>
      <c r="D109" s="53">
        <v>41</v>
      </c>
      <c r="E109" s="53" t="s">
        <v>79</v>
      </c>
      <c r="F109" s="68">
        <v>620</v>
      </c>
      <c r="G109" s="68">
        <v>620</v>
      </c>
      <c r="H109" s="68">
        <v>620</v>
      </c>
      <c r="I109" s="214">
        <v>641.94000000000005</v>
      </c>
      <c r="J109" s="60">
        <f t="shared" si="6"/>
        <v>103.53870967741936</v>
      </c>
      <c r="K109" s="9"/>
      <c r="L109" s="9"/>
    </row>
    <row r="110" spans="1:24" ht="15.95" customHeight="1" x14ac:dyDescent="0.2">
      <c r="A110" s="53"/>
      <c r="B110" s="53"/>
      <c r="C110" s="77">
        <v>637026</v>
      </c>
      <c r="D110" s="53">
        <v>111</v>
      </c>
      <c r="E110" s="53" t="s">
        <v>80</v>
      </c>
      <c r="F110" s="68">
        <v>100</v>
      </c>
      <c r="G110" s="68">
        <v>100</v>
      </c>
      <c r="H110" s="68">
        <v>100</v>
      </c>
      <c r="I110" s="214">
        <v>100</v>
      </c>
      <c r="J110" s="60">
        <f t="shared" si="6"/>
        <v>100</v>
      </c>
      <c r="K110" s="9"/>
      <c r="L110" s="9"/>
    </row>
    <row r="111" spans="1:24" ht="15.95" customHeight="1" x14ac:dyDescent="0.2">
      <c r="A111" s="53"/>
      <c r="B111" s="53"/>
      <c r="C111" s="252">
        <v>633009</v>
      </c>
      <c r="D111" s="53">
        <v>41</v>
      </c>
      <c r="E111" s="242" t="s">
        <v>991</v>
      </c>
      <c r="F111" s="68">
        <v>0</v>
      </c>
      <c r="G111" s="68">
        <v>0</v>
      </c>
      <c r="H111" s="68">
        <v>0</v>
      </c>
      <c r="I111" s="214">
        <v>62.04</v>
      </c>
      <c r="J111" s="60">
        <v>0</v>
      </c>
      <c r="K111" s="9"/>
      <c r="L111" s="9"/>
    </row>
    <row r="112" spans="1:24" ht="15.95" customHeight="1" x14ac:dyDescent="0.2">
      <c r="A112" s="53"/>
      <c r="B112" s="53"/>
      <c r="C112" s="252">
        <v>642015</v>
      </c>
      <c r="D112" s="53">
        <v>41</v>
      </c>
      <c r="E112" s="242" t="s">
        <v>992</v>
      </c>
      <c r="F112" s="68">
        <v>0</v>
      </c>
      <c r="G112" s="68">
        <v>0</v>
      </c>
      <c r="H112" s="68">
        <v>0</v>
      </c>
      <c r="I112" s="214">
        <v>162.96</v>
      </c>
      <c r="J112" s="60">
        <v>0</v>
      </c>
      <c r="K112" s="9"/>
      <c r="L112" s="9"/>
    </row>
    <row r="113" spans="1:23" ht="15.95" customHeight="1" x14ac:dyDescent="0.2">
      <c r="A113" s="127" t="s">
        <v>382</v>
      </c>
      <c r="B113" s="127"/>
      <c r="C113" s="129"/>
      <c r="D113" s="127"/>
      <c r="E113" s="127" t="s">
        <v>66</v>
      </c>
      <c r="F113" s="155">
        <f>SUM(F102:F112)</f>
        <v>20685</v>
      </c>
      <c r="G113" s="155">
        <f>SUM(G102:G112)</f>
        <v>21425</v>
      </c>
      <c r="H113" s="155">
        <f>SUM(H102:H112)</f>
        <v>21425</v>
      </c>
      <c r="I113" s="294">
        <f>SUM(I102:I112)</f>
        <v>20882.05</v>
      </c>
      <c r="J113" s="293">
        <f t="shared" si="6"/>
        <v>97.46581096849475</v>
      </c>
      <c r="K113" s="156"/>
      <c r="L113" s="51">
        <f>SUM(F113)</f>
        <v>20685</v>
      </c>
      <c r="M113" s="51">
        <f>SUM(G113)</f>
        <v>21425</v>
      </c>
      <c r="N113" s="51">
        <f>SUM(H113)</f>
        <v>21425</v>
      </c>
      <c r="O113" s="51">
        <f>SUM(I113)</f>
        <v>20882.05</v>
      </c>
      <c r="P113" s="51">
        <f>SUM(J113)</f>
        <v>97.46581096849475</v>
      </c>
      <c r="Q113" s="51"/>
      <c r="R113" s="51"/>
      <c r="S113" s="4"/>
      <c r="T113" s="4"/>
      <c r="U113" s="4"/>
      <c r="V113" s="4"/>
      <c r="W113" s="4"/>
    </row>
    <row r="114" spans="1:23" s="8" customFormat="1" ht="15.95" customHeight="1" x14ac:dyDescent="0.2">
      <c r="A114" s="82" t="s">
        <v>425</v>
      </c>
      <c r="B114" s="92" t="s">
        <v>430</v>
      </c>
      <c r="C114" s="81"/>
      <c r="D114" s="82"/>
      <c r="E114" s="82"/>
      <c r="F114" s="9"/>
      <c r="G114" s="269"/>
      <c r="H114" s="269"/>
      <c r="I114" s="214"/>
      <c r="J114" s="60"/>
      <c r="K114" s="269"/>
      <c r="L114" s="269"/>
    </row>
    <row r="115" spans="1:23" ht="15.95" customHeight="1" x14ac:dyDescent="0.2">
      <c r="A115" s="96" t="s">
        <v>383</v>
      </c>
      <c r="B115" s="58" t="s">
        <v>502</v>
      </c>
      <c r="C115" s="77">
        <v>633006</v>
      </c>
      <c r="D115" s="53">
        <v>111</v>
      </c>
      <c r="E115" s="53" t="s">
        <v>41</v>
      </c>
      <c r="F115" s="60">
        <v>2177</v>
      </c>
      <c r="G115" s="253">
        <v>1334</v>
      </c>
      <c r="H115" s="253">
        <v>1334</v>
      </c>
      <c r="I115" s="214">
        <v>1590.01</v>
      </c>
      <c r="J115" s="60">
        <f t="shared" si="6"/>
        <v>119.1911544227886</v>
      </c>
      <c r="K115" s="302"/>
      <c r="L115" s="302"/>
    </row>
    <row r="116" spans="1:23" ht="15.95" customHeight="1" x14ac:dyDescent="0.2">
      <c r="A116" s="96"/>
      <c r="B116" s="58"/>
      <c r="C116" s="77" t="s">
        <v>42</v>
      </c>
      <c r="D116" s="53">
        <v>111</v>
      </c>
      <c r="E116" s="53" t="s">
        <v>646</v>
      </c>
      <c r="F116" s="60">
        <v>0</v>
      </c>
      <c r="G116" s="253">
        <v>10</v>
      </c>
      <c r="H116" s="253">
        <v>10</v>
      </c>
      <c r="I116" s="214">
        <v>10</v>
      </c>
      <c r="J116" s="60">
        <f t="shared" si="6"/>
        <v>100</v>
      </c>
      <c r="K116" s="302"/>
      <c r="L116" s="302"/>
    </row>
    <row r="117" spans="1:23" ht="15.95" customHeight="1" x14ac:dyDescent="0.2">
      <c r="A117" s="53"/>
      <c r="B117" s="53"/>
      <c r="C117" s="77">
        <v>635002</v>
      </c>
      <c r="D117" s="53">
        <v>111</v>
      </c>
      <c r="E117" s="53" t="s">
        <v>53</v>
      </c>
      <c r="F117" s="60">
        <v>80</v>
      </c>
      <c r="G117" s="253">
        <v>0</v>
      </c>
      <c r="H117" s="253">
        <v>0</v>
      </c>
      <c r="I117" s="214">
        <v>0</v>
      </c>
      <c r="J117" s="60">
        <v>0</v>
      </c>
      <c r="K117" s="302"/>
      <c r="L117" s="302"/>
    </row>
    <row r="118" spans="1:23" ht="15.95" customHeight="1" x14ac:dyDescent="0.2">
      <c r="A118" s="53"/>
      <c r="B118" s="53"/>
      <c r="C118" s="77">
        <v>637001</v>
      </c>
      <c r="D118" s="53">
        <v>111</v>
      </c>
      <c r="E118" s="53" t="s">
        <v>628</v>
      </c>
      <c r="F118" s="68">
        <v>270</v>
      </c>
      <c r="G118" s="273">
        <v>200</v>
      </c>
      <c r="H118" s="273">
        <v>200</v>
      </c>
      <c r="I118" s="214">
        <v>200</v>
      </c>
      <c r="J118" s="60">
        <f t="shared" si="6"/>
        <v>100</v>
      </c>
      <c r="K118" s="302"/>
      <c r="L118" s="302"/>
    </row>
    <row r="119" spans="1:23" ht="15.95" customHeight="1" x14ac:dyDescent="0.2">
      <c r="A119" s="127" t="s">
        <v>383</v>
      </c>
      <c r="B119" s="128"/>
      <c r="C119" s="128"/>
      <c r="D119" s="128"/>
      <c r="E119" s="127" t="s">
        <v>66</v>
      </c>
      <c r="F119" s="133">
        <f t="shared" ref="F119" si="7">SUM(F115:F118)</f>
        <v>2527</v>
      </c>
      <c r="G119" s="133">
        <f>SUM(G115:G118)</f>
        <v>1544</v>
      </c>
      <c r="H119" s="133">
        <f>SUM(H115:H118)</f>
        <v>1544</v>
      </c>
      <c r="I119" s="294">
        <f>SUM(I115:I118)</f>
        <v>1800.01</v>
      </c>
      <c r="J119" s="293">
        <f t="shared" si="6"/>
        <v>116.58095854922279</v>
      </c>
      <c r="K119" s="156"/>
      <c r="L119" s="51">
        <f>SUM(F119)</f>
        <v>2527</v>
      </c>
      <c r="M119" s="51">
        <f>SUM(G119)</f>
        <v>1544</v>
      </c>
      <c r="N119" s="51">
        <f>SUM(H119)</f>
        <v>1544</v>
      </c>
      <c r="O119" s="51">
        <f>SUM(I119)</f>
        <v>1800.01</v>
      </c>
      <c r="P119" s="51">
        <f>SUM(J119)</f>
        <v>116.58095854922279</v>
      </c>
      <c r="Q119" s="51"/>
      <c r="R119" s="51"/>
      <c r="S119" s="4"/>
      <c r="T119" s="4"/>
      <c r="U119" s="4"/>
      <c r="V119" s="4"/>
      <c r="W119" s="4"/>
    </row>
    <row r="120" spans="1:23" ht="15.95" customHeight="1" x14ac:dyDescent="0.2">
      <c r="A120" s="239"/>
      <c r="B120" s="306"/>
      <c r="C120" s="306"/>
      <c r="D120" s="306"/>
      <c r="E120" s="239"/>
      <c r="F120" s="156"/>
      <c r="G120" s="156"/>
      <c r="H120" s="156"/>
      <c r="I120" s="300"/>
      <c r="J120" s="156"/>
      <c r="K120" s="156"/>
      <c r="L120" s="51"/>
      <c r="M120" s="51"/>
      <c r="N120" s="51"/>
      <c r="O120" s="51"/>
      <c r="P120" s="51"/>
      <c r="Q120" s="51"/>
      <c r="R120" s="51"/>
      <c r="S120" s="4"/>
      <c r="T120" s="4"/>
      <c r="U120" s="4"/>
      <c r="V120" s="4"/>
      <c r="W120" s="4"/>
    </row>
    <row r="121" spans="1:23" ht="15.95" customHeight="1" x14ac:dyDescent="0.2">
      <c r="A121" s="239"/>
      <c r="B121" s="306"/>
      <c r="C121" s="306"/>
      <c r="D121" s="306"/>
      <c r="E121" s="239"/>
      <c r="F121" s="156"/>
      <c r="G121" s="156"/>
      <c r="H121" s="156"/>
      <c r="I121" s="300"/>
      <c r="J121" s="156"/>
      <c r="K121" s="156"/>
      <c r="L121" s="51"/>
      <c r="M121" s="51"/>
      <c r="N121" s="51"/>
      <c r="O121" s="51"/>
      <c r="P121" s="51"/>
      <c r="Q121" s="51"/>
      <c r="R121" s="51"/>
      <c r="S121" s="4"/>
      <c r="T121" s="4"/>
      <c r="U121" s="4"/>
      <c r="V121" s="4"/>
      <c r="W121" s="4"/>
    </row>
    <row r="122" spans="1:23" s="11" customFormat="1" ht="15.95" customHeight="1" x14ac:dyDescent="0.25">
      <c r="A122" s="66" t="s">
        <v>293</v>
      </c>
      <c r="B122" s="66"/>
      <c r="C122" s="123"/>
      <c r="D122" s="123"/>
      <c r="E122" s="123"/>
      <c r="F122" s="9"/>
      <c r="G122" s="9"/>
      <c r="H122" s="9"/>
      <c r="I122" s="52"/>
      <c r="J122" s="9"/>
      <c r="K122" s="9"/>
      <c r="L122" s="9"/>
    </row>
    <row r="123" spans="1:23" s="8" customFormat="1" ht="15.95" customHeight="1" x14ac:dyDescent="0.2">
      <c r="A123" s="82" t="s">
        <v>425</v>
      </c>
      <c r="B123" s="92" t="s">
        <v>431</v>
      </c>
      <c r="C123" s="81"/>
      <c r="D123" s="82"/>
      <c r="E123" s="82"/>
      <c r="F123" s="9"/>
      <c r="G123" s="9"/>
      <c r="H123" s="9"/>
      <c r="I123" s="52"/>
      <c r="J123" s="9"/>
      <c r="K123" s="9"/>
      <c r="L123" s="9"/>
    </row>
    <row r="124" spans="1:23" ht="15.95" customHeight="1" x14ac:dyDescent="0.2">
      <c r="A124" s="96" t="s">
        <v>395</v>
      </c>
      <c r="B124" s="58" t="s">
        <v>81</v>
      </c>
      <c r="C124" s="76"/>
      <c r="D124" s="58"/>
      <c r="E124" s="58" t="s">
        <v>82</v>
      </c>
      <c r="F124" s="60"/>
      <c r="G124" s="60"/>
      <c r="H124" s="60"/>
      <c r="I124" s="214"/>
      <c r="J124" s="60"/>
      <c r="K124" s="9"/>
      <c r="L124" s="9"/>
    </row>
    <row r="125" spans="1:23" ht="15.95" customHeight="1" x14ac:dyDescent="0.2">
      <c r="A125" s="53"/>
      <c r="B125" s="53"/>
      <c r="C125" s="181" t="s">
        <v>83</v>
      </c>
      <c r="D125" s="53">
        <v>41</v>
      </c>
      <c r="E125" s="53" t="s">
        <v>351</v>
      </c>
      <c r="F125" s="60">
        <v>11100</v>
      </c>
      <c r="G125" s="60">
        <v>8660</v>
      </c>
      <c r="H125" s="60">
        <v>8660</v>
      </c>
      <c r="I125" s="214">
        <v>8659.86</v>
      </c>
      <c r="J125" s="60">
        <f>SUM(I125/H125)*100</f>
        <v>99.998383371824488</v>
      </c>
      <c r="K125" s="9"/>
      <c r="L125" s="9"/>
    </row>
    <row r="126" spans="1:23" ht="15.95" customHeight="1" x14ac:dyDescent="0.2">
      <c r="A126" s="53"/>
      <c r="B126" s="67"/>
      <c r="C126" s="181" t="s">
        <v>84</v>
      </c>
      <c r="D126" s="53">
        <v>41</v>
      </c>
      <c r="E126" s="53" t="s">
        <v>85</v>
      </c>
      <c r="F126" s="60">
        <v>5649</v>
      </c>
      <c r="G126" s="60">
        <v>4315</v>
      </c>
      <c r="H126" s="60">
        <v>4315</v>
      </c>
      <c r="I126" s="214">
        <v>4314.8599999999997</v>
      </c>
      <c r="J126" s="60">
        <f t="shared" ref="J126:J131" si="8">SUM(I126/H126)*100</f>
        <v>99.996755504055614</v>
      </c>
      <c r="K126" s="9"/>
      <c r="L126" s="9"/>
    </row>
    <row r="127" spans="1:23" ht="15.95" customHeight="1" x14ac:dyDescent="0.2">
      <c r="A127" s="53"/>
      <c r="B127" s="67"/>
      <c r="C127" s="181">
        <v>651002</v>
      </c>
      <c r="D127" s="53">
        <v>41</v>
      </c>
      <c r="E127" s="53" t="s">
        <v>313</v>
      </c>
      <c r="F127" s="60">
        <v>9600</v>
      </c>
      <c r="G127" s="60">
        <v>9600</v>
      </c>
      <c r="H127" s="60">
        <v>9600</v>
      </c>
      <c r="I127" s="214">
        <v>8573.19</v>
      </c>
      <c r="J127" s="60">
        <f t="shared" si="8"/>
        <v>89.304062500000001</v>
      </c>
      <c r="K127" s="9"/>
      <c r="L127" s="9"/>
    </row>
    <row r="128" spans="1:23" ht="15.95" customHeight="1" x14ac:dyDescent="0.2">
      <c r="A128" s="56"/>
      <c r="B128" s="101"/>
      <c r="C128" s="183" t="s">
        <v>674</v>
      </c>
      <c r="D128" s="56">
        <v>41</v>
      </c>
      <c r="E128" s="242" t="s">
        <v>800</v>
      </c>
      <c r="F128" s="157">
        <v>3600</v>
      </c>
      <c r="G128" s="157">
        <v>3600</v>
      </c>
      <c r="H128" s="157">
        <v>3600</v>
      </c>
      <c r="I128" s="214">
        <v>2374.5500000000002</v>
      </c>
      <c r="J128" s="60">
        <f t="shared" si="8"/>
        <v>65.959722222222226</v>
      </c>
      <c r="K128" s="9"/>
      <c r="L128" s="9"/>
    </row>
    <row r="129" spans="1:23" ht="15.95" customHeight="1" x14ac:dyDescent="0.2">
      <c r="A129" s="56"/>
      <c r="B129" s="101"/>
      <c r="C129" s="183" t="s">
        <v>503</v>
      </c>
      <c r="D129" s="56">
        <v>41</v>
      </c>
      <c r="E129" s="242" t="s">
        <v>747</v>
      </c>
      <c r="F129" s="157">
        <v>3000</v>
      </c>
      <c r="G129" s="157">
        <v>3000</v>
      </c>
      <c r="H129" s="157">
        <v>3000</v>
      </c>
      <c r="I129" s="214">
        <v>1830.48</v>
      </c>
      <c r="J129" s="60">
        <f t="shared" si="8"/>
        <v>61.016000000000005</v>
      </c>
      <c r="K129" s="9"/>
      <c r="L129" s="9"/>
    </row>
    <row r="130" spans="1:23" ht="15.95" customHeight="1" x14ac:dyDescent="0.2">
      <c r="A130" s="56"/>
      <c r="B130" s="101"/>
      <c r="C130" s="247" t="s">
        <v>984</v>
      </c>
      <c r="D130" s="56">
        <v>41</v>
      </c>
      <c r="E130" s="188" t="s">
        <v>985</v>
      </c>
      <c r="F130" s="157">
        <v>0</v>
      </c>
      <c r="G130" s="157">
        <v>0</v>
      </c>
      <c r="H130" s="157">
        <v>0</v>
      </c>
      <c r="I130" s="214">
        <v>116.67</v>
      </c>
      <c r="J130" s="60">
        <v>0</v>
      </c>
      <c r="K130" s="9"/>
      <c r="L130" s="9"/>
    </row>
    <row r="131" spans="1:23" ht="15.95" customHeight="1" x14ac:dyDescent="0.2">
      <c r="A131" s="127" t="s">
        <v>395</v>
      </c>
      <c r="B131" s="128"/>
      <c r="C131" s="140"/>
      <c r="D131" s="128"/>
      <c r="E131" s="127" t="s">
        <v>66</v>
      </c>
      <c r="F131" s="133">
        <f>SUM(F125:F130)</f>
        <v>32949</v>
      </c>
      <c r="G131" s="133">
        <f>SUM(G125:G130)</f>
        <v>29175</v>
      </c>
      <c r="H131" s="133">
        <f>SUM(H125:H130)</f>
        <v>29175</v>
      </c>
      <c r="I131" s="294">
        <f>SUM(I124:I130)</f>
        <v>25869.61</v>
      </c>
      <c r="J131" s="293">
        <f t="shared" si="8"/>
        <v>88.670471293916037</v>
      </c>
      <c r="K131" s="156"/>
      <c r="L131" s="51">
        <f>SUM(F131)</f>
        <v>32949</v>
      </c>
      <c r="M131" s="51">
        <f>SUM(G131)</f>
        <v>29175</v>
      </c>
      <c r="N131" s="51">
        <f>SUM(H131)</f>
        <v>29175</v>
      </c>
      <c r="O131" s="51">
        <f>SUM(I131)</f>
        <v>25869.61</v>
      </c>
      <c r="P131" s="51">
        <f>SUM(J131)</f>
        <v>88.670471293916037</v>
      </c>
      <c r="Q131" s="51"/>
      <c r="R131" s="51"/>
      <c r="S131" s="4"/>
      <c r="T131" s="4"/>
      <c r="U131" s="4"/>
      <c r="V131" s="4"/>
      <c r="W131" s="4"/>
    </row>
    <row r="132" spans="1:23" s="10" customFormat="1" ht="15.95" customHeight="1" x14ac:dyDescent="0.2">
      <c r="A132" s="66" t="s">
        <v>297</v>
      </c>
      <c r="B132" s="82"/>
      <c r="C132" s="81"/>
      <c r="D132" s="82"/>
      <c r="E132" s="82"/>
      <c r="F132" s="9"/>
      <c r="G132" s="9"/>
      <c r="H132" s="9"/>
      <c r="I132" s="52"/>
      <c r="J132" s="9"/>
      <c r="K132" s="9"/>
      <c r="L132" s="9"/>
    </row>
    <row r="133" spans="1:23" s="8" customFormat="1" ht="15.95" customHeight="1" x14ac:dyDescent="0.2">
      <c r="A133" s="90" t="s">
        <v>425</v>
      </c>
      <c r="B133" s="98" t="s">
        <v>432</v>
      </c>
      <c r="C133" s="99"/>
      <c r="D133" s="90"/>
      <c r="E133" s="90"/>
      <c r="F133" s="9"/>
      <c r="G133" s="9"/>
      <c r="H133" s="9"/>
      <c r="I133" s="52"/>
      <c r="J133" s="9"/>
      <c r="K133" s="9"/>
      <c r="L133" s="9"/>
    </row>
    <row r="134" spans="1:23" ht="15.95" customHeight="1" x14ac:dyDescent="0.2">
      <c r="A134" s="100" t="s">
        <v>299</v>
      </c>
      <c r="B134" s="65" t="s">
        <v>86</v>
      </c>
      <c r="C134" s="80"/>
      <c r="D134" s="65"/>
      <c r="E134" s="65" t="s">
        <v>87</v>
      </c>
      <c r="F134" s="60"/>
      <c r="G134" s="68"/>
      <c r="H134" s="68"/>
      <c r="I134" s="214"/>
      <c r="J134" s="68"/>
      <c r="K134" s="9"/>
      <c r="L134" s="9"/>
    </row>
    <row r="135" spans="1:23" ht="15.95" customHeight="1" x14ac:dyDescent="0.2">
      <c r="A135" s="53"/>
      <c r="B135" s="53"/>
      <c r="C135" s="77">
        <v>637027</v>
      </c>
      <c r="D135" s="53">
        <v>41</v>
      </c>
      <c r="E135" s="53" t="s">
        <v>88</v>
      </c>
      <c r="F135" s="68">
        <v>210</v>
      </c>
      <c r="G135" s="68">
        <v>210</v>
      </c>
      <c r="H135" s="68">
        <v>210</v>
      </c>
      <c r="I135" s="317">
        <v>210</v>
      </c>
      <c r="J135" s="68">
        <f>SUM(I135/H135)*100</f>
        <v>100</v>
      </c>
      <c r="K135" s="9"/>
      <c r="L135" s="9"/>
    </row>
    <row r="136" spans="1:23" ht="15.95" customHeight="1" x14ac:dyDescent="0.2">
      <c r="A136" s="53"/>
      <c r="B136" s="67"/>
      <c r="C136" s="77">
        <v>621</v>
      </c>
      <c r="D136" s="53">
        <v>41</v>
      </c>
      <c r="E136" s="53" t="s">
        <v>448</v>
      </c>
      <c r="F136" s="68">
        <v>63</v>
      </c>
      <c r="G136" s="68">
        <v>68</v>
      </c>
      <c r="H136" s="68">
        <v>68</v>
      </c>
      <c r="I136" s="214">
        <v>68.28</v>
      </c>
      <c r="J136" s="68">
        <f t="shared" ref="J136:J137" si="9">SUM(I136/H136)*100</f>
        <v>100.41176470588236</v>
      </c>
      <c r="K136" s="9"/>
      <c r="L136" s="9"/>
    </row>
    <row r="137" spans="1:23" ht="15.95" customHeight="1" x14ac:dyDescent="0.2">
      <c r="A137" s="100" t="s">
        <v>299</v>
      </c>
      <c r="B137" s="101"/>
      <c r="C137" s="79"/>
      <c r="D137" s="56"/>
      <c r="E137" s="64" t="s">
        <v>89</v>
      </c>
      <c r="F137" s="155">
        <f t="shared" ref="F137" si="10">SUM(F135:F136)</f>
        <v>273</v>
      </c>
      <c r="G137" s="155">
        <f>SUM(G135:G136)</f>
        <v>278</v>
      </c>
      <c r="H137" s="155">
        <f>SUM(H135:H136)</f>
        <v>278</v>
      </c>
      <c r="I137" s="294">
        <f>SUM(I135:I136)</f>
        <v>278.27999999999997</v>
      </c>
      <c r="J137" s="366">
        <f t="shared" si="9"/>
        <v>100.10071942446042</v>
      </c>
      <c r="K137" s="156"/>
      <c r="L137" s="51">
        <f>SUM(F137)</f>
        <v>273</v>
      </c>
      <c r="M137" s="51">
        <f>SUM(G137)</f>
        <v>278</v>
      </c>
      <c r="N137" s="51">
        <f>SUM(H137)</f>
        <v>278</v>
      </c>
      <c r="O137" s="51">
        <f>SUM(I137)</f>
        <v>278.27999999999997</v>
      </c>
      <c r="P137" s="51">
        <f>SUM(J137)</f>
        <v>100.10071942446042</v>
      </c>
      <c r="Q137" s="51"/>
      <c r="R137" s="51"/>
      <c r="S137" s="4"/>
      <c r="T137" s="4"/>
      <c r="U137" s="4"/>
      <c r="V137" s="4"/>
      <c r="W137" s="4"/>
    </row>
    <row r="138" spans="1:23" s="8" customFormat="1" ht="15.95" customHeight="1" x14ac:dyDescent="0.2">
      <c r="A138" s="55" t="s">
        <v>425</v>
      </c>
      <c r="B138" s="104" t="s">
        <v>434</v>
      </c>
      <c r="C138" s="105"/>
      <c r="D138" s="55"/>
      <c r="E138" s="55"/>
      <c r="F138" s="9"/>
      <c r="G138" s="9"/>
      <c r="H138" s="9"/>
      <c r="I138" s="52"/>
      <c r="J138" s="9"/>
      <c r="K138" s="9"/>
      <c r="L138" s="9"/>
    </row>
    <row r="139" spans="1:23" ht="15.95" customHeight="1" x14ac:dyDescent="0.2">
      <c r="A139" s="100" t="s">
        <v>298</v>
      </c>
      <c r="B139" s="103" t="s">
        <v>90</v>
      </c>
      <c r="C139" s="80"/>
      <c r="D139" s="65"/>
      <c r="E139" s="73" t="s">
        <v>91</v>
      </c>
      <c r="F139" s="60"/>
      <c r="G139" s="60"/>
      <c r="H139" s="60"/>
      <c r="I139" s="214"/>
      <c r="J139" s="60"/>
      <c r="K139" s="9"/>
      <c r="L139" s="9"/>
    </row>
    <row r="140" spans="1:23" ht="15.95" customHeight="1" x14ac:dyDescent="0.2">
      <c r="A140" s="53"/>
      <c r="B140" s="67"/>
      <c r="C140" s="77">
        <v>611</v>
      </c>
      <c r="D140" s="53">
        <v>41</v>
      </c>
      <c r="E140" s="53" t="s">
        <v>393</v>
      </c>
      <c r="F140" s="68">
        <v>31113</v>
      </c>
      <c r="G140" s="68">
        <v>31113</v>
      </c>
      <c r="H140" s="68">
        <v>31113</v>
      </c>
      <c r="I140" s="214">
        <v>33213.910000000003</v>
      </c>
      <c r="J140" s="68">
        <f>SUM(I140/H140)*100</f>
        <v>106.75251502587344</v>
      </c>
      <c r="K140" s="9"/>
      <c r="L140" s="9"/>
    </row>
    <row r="141" spans="1:23" ht="15.95" customHeight="1" x14ac:dyDescent="0.2">
      <c r="A141" s="53"/>
      <c r="B141" s="67"/>
      <c r="C141" s="181" t="s">
        <v>16</v>
      </c>
      <c r="D141" s="53">
        <v>41</v>
      </c>
      <c r="E141" s="53" t="s">
        <v>92</v>
      </c>
      <c r="F141" s="60">
        <v>10870</v>
      </c>
      <c r="G141" s="60">
        <v>10870</v>
      </c>
      <c r="H141" s="60">
        <v>10870</v>
      </c>
      <c r="I141" s="214">
        <v>10483.9</v>
      </c>
      <c r="J141" s="68">
        <f t="shared" ref="J141:J156" si="11">SUM(I141/H141)*100</f>
        <v>96.448022079116839</v>
      </c>
      <c r="K141" s="9"/>
      <c r="L141" s="9"/>
    </row>
    <row r="142" spans="1:23" ht="15.95" customHeight="1" x14ac:dyDescent="0.2">
      <c r="A142" s="53"/>
      <c r="B142" s="67"/>
      <c r="C142" s="181">
        <v>627000</v>
      </c>
      <c r="D142" s="53">
        <v>41</v>
      </c>
      <c r="E142" s="242" t="s">
        <v>845</v>
      </c>
      <c r="F142" s="60">
        <v>0</v>
      </c>
      <c r="G142" s="60">
        <v>642</v>
      </c>
      <c r="H142" s="60">
        <v>642</v>
      </c>
      <c r="I142" s="214">
        <v>761.27</v>
      </c>
      <c r="J142" s="68">
        <f t="shared" si="11"/>
        <v>118.5778816199377</v>
      </c>
      <c r="K142" s="9"/>
      <c r="L142" s="9"/>
    </row>
    <row r="143" spans="1:23" ht="15.95" customHeight="1" x14ac:dyDescent="0.2">
      <c r="A143" s="53"/>
      <c r="B143" s="67"/>
      <c r="C143" s="181" t="s">
        <v>42</v>
      </c>
      <c r="D143" s="53">
        <v>41</v>
      </c>
      <c r="E143" s="53" t="s">
        <v>290</v>
      </c>
      <c r="F143" s="60">
        <v>500</v>
      </c>
      <c r="G143" s="60">
        <v>500</v>
      </c>
      <c r="H143" s="60">
        <v>500</v>
      </c>
      <c r="I143" s="214">
        <v>155.97</v>
      </c>
      <c r="J143" s="68">
        <f t="shared" si="11"/>
        <v>31.193999999999999</v>
      </c>
      <c r="K143" s="9"/>
      <c r="L143" s="9"/>
    </row>
    <row r="144" spans="1:23" ht="15.95" customHeight="1" x14ac:dyDescent="0.2">
      <c r="A144" s="53"/>
      <c r="B144" s="67"/>
      <c r="C144" s="181">
        <v>632003</v>
      </c>
      <c r="D144" s="53">
        <v>41</v>
      </c>
      <c r="E144" s="53" t="s">
        <v>346</v>
      </c>
      <c r="F144" s="60">
        <v>250</v>
      </c>
      <c r="G144" s="60">
        <v>250</v>
      </c>
      <c r="H144" s="60">
        <v>250</v>
      </c>
      <c r="I144" s="214">
        <v>139.38</v>
      </c>
      <c r="J144" s="68">
        <f t="shared" si="11"/>
        <v>55.752000000000002</v>
      </c>
      <c r="K144" s="9"/>
      <c r="L144" s="9"/>
    </row>
    <row r="145" spans="1:23" ht="15.95" customHeight="1" x14ac:dyDescent="0.2">
      <c r="A145" s="53"/>
      <c r="B145" s="67"/>
      <c r="C145" s="181">
        <v>636001</v>
      </c>
      <c r="D145" s="53">
        <v>41</v>
      </c>
      <c r="E145" s="53" t="s">
        <v>458</v>
      </c>
      <c r="F145" s="60">
        <v>300</v>
      </c>
      <c r="G145" s="60">
        <v>0</v>
      </c>
      <c r="H145" s="60">
        <v>0</v>
      </c>
      <c r="I145" s="214">
        <v>0</v>
      </c>
      <c r="J145" s="68">
        <v>0</v>
      </c>
      <c r="K145" s="9"/>
      <c r="L145" s="9"/>
    </row>
    <row r="146" spans="1:23" ht="15.95" customHeight="1" x14ac:dyDescent="0.2">
      <c r="A146" s="53"/>
      <c r="B146" s="67"/>
      <c r="C146" s="181">
        <v>633006</v>
      </c>
      <c r="D146" s="53">
        <v>41</v>
      </c>
      <c r="E146" s="53" t="s">
        <v>333</v>
      </c>
      <c r="F146" s="60">
        <v>130</v>
      </c>
      <c r="G146" s="60">
        <v>130</v>
      </c>
      <c r="H146" s="60">
        <v>130</v>
      </c>
      <c r="I146" s="214">
        <v>144.94999999999999</v>
      </c>
      <c r="J146" s="68">
        <f t="shared" si="11"/>
        <v>111.5</v>
      </c>
      <c r="K146" s="9"/>
      <c r="L146" s="9"/>
    </row>
    <row r="147" spans="1:23" ht="15.95" customHeight="1" x14ac:dyDescent="0.2">
      <c r="A147" s="53"/>
      <c r="B147" s="67"/>
      <c r="C147" s="181" t="s">
        <v>43</v>
      </c>
      <c r="D147" s="53">
        <v>41</v>
      </c>
      <c r="E147" s="53" t="s">
        <v>332</v>
      </c>
      <c r="F147" s="60">
        <v>50</v>
      </c>
      <c r="G147" s="60">
        <v>50</v>
      </c>
      <c r="H147" s="60">
        <v>50</v>
      </c>
      <c r="I147" s="214">
        <v>26.44</v>
      </c>
      <c r="J147" s="68">
        <f t="shared" si="11"/>
        <v>52.88</v>
      </c>
      <c r="K147" s="9"/>
      <c r="L147" s="9"/>
    </row>
    <row r="148" spans="1:23" ht="15.95" customHeight="1" x14ac:dyDescent="0.2">
      <c r="A148" s="53"/>
      <c r="B148" s="67"/>
      <c r="C148" s="181">
        <v>633007</v>
      </c>
      <c r="D148" s="53">
        <v>41</v>
      </c>
      <c r="E148" s="242" t="s">
        <v>846</v>
      </c>
      <c r="F148" s="60">
        <v>0</v>
      </c>
      <c r="G148" s="60">
        <v>110</v>
      </c>
      <c r="H148" s="60">
        <v>110</v>
      </c>
      <c r="I148" s="214">
        <v>110.4</v>
      </c>
      <c r="J148" s="68">
        <f t="shared" si="11"/>
        <v>100.36363636363636</v>
      </c>
      <c r="K148" s="9"/>
      <c r="L148" s="9"/>
    </row>
    <row r="149" spans="1:23" ht="15.95" customHeight="1" x14ac:dyDescent="0.2">
      <c r="A149" s="53"/>
      <c r="B149" s="67"/>
      <c r="C149" s="181">
        <v>635005</v>
      </c>
      <c r="D149" s="53">
        <v>41</v>
      </c>
      <c r="E149" s="53" t="s">
        <v>334</v>
      </c>
      <c r="F149" s="60">
        <v>400</v>
      </c>
      <c r="G149" s="60">
        <v>500</v>
      </c>
      <c r="H149" s="60">
        <v>500</v>
      </c>
      <c r="I149" s="214">
        <v>564.45000000000005</v>
      </c>
      <c r="J149" s="68">
        <f t="shared" si="11"/>
        <v>112.89</v>
      </c>
      <c r="K149" s="9"/>
      <c r="L149" s="9"/>
    </row>
    <row r="150" spans="1:23" ht="15.95" customHeight="1" x14ac:dyDescent="0.2">
      <c r="A150" s="53"/>
      <c r="B150" s="67"/>
      <c r="C150" s="181">
        <v>634001</v>
      </c>
      <c r="D150" s="53">
        <v>41</v>
      </c>
      <c r="E150" s="53" t="s">
        <v>330</v>
      </c>
      <c r="F150" s="60">
        <v>1000</v>
      </c>
      <c r="G150" s="60">
        <v>1000</v>
      </c>
      <c r="H150" s="60">
        <v>1000</v>
      </c>
      <c r="I150" s="214">
        <v>505.29</v>
      </c>
      <c r="J150" s="68">
        <f t="shared" si="11"/>
        <v>50.529000000000003</v>
      </c>
      <c r="K150" s="9"/>
      <c r="L150" s="9"/>
    </row>
    <row r="151" spans="1:23" ht="15.95" customHeight="1" x14ac:dyDescent="0.2">
      <c r="A151" s="53"/>
      <c r="B151" s="67"/>
      <c r="C151" s="181">
        <v>634003</v>
      </c>
      <c r="D151" s="53">
        <v>41</v>
      </c>
      <c r="E151" s="53" t="s">
        <v>331</v>
      </c>
      <c r="F151" s="60">
        <v>189</v>
      </c>
      <c r="G151" s="60">
        <v>122</v>
      </c>
      <c r="H151" s="60">
        <v>122</v>
      </c>
      <c r="I151" s="214">
        <v>122.09</v>
      </c>
      <c r="J151" s="68">
        <f t="shared" si="11"/>
        <v>100.07377049180329</v>
      </c>
      <c r="K151" s="9"/>
      <c r="L151" s="9"/>
    </row>
    <row r="152" spans="1:23" ht="15.95" customHeight="1" x14ac:dyDescent="0.2">
      <c r="A152" s="53"/>
      <c r="B152" s="67"/>
      <c r="C152" s="181" t="s">
        <v>44</v>
      </c>
      <c r="D152" s="53">
        <v>41</v>
      </c>
      <c r="E152" s="53" t="s">
        <v>291</v>
      </c>
      <c r="F152" s="60">
        <v>217</v>
      </c>
      <c r="G152" s="60">
        <v>217</v>
      </c>
      <c r="H152" s="60">
        <v>217</v>
      </c>
      <c r="I152" s="214">
        <v>35</v>
      </c>
      <c r="J152" s="68">
        <f t="shared" si="11"/>
        <v>16.129032258064516</v>
      </c>
      <c r="K152" s="9"/>
      <c r="L152" s="9"/>
    </row>
    <row r="153" spans="1:23" ht="15.95" customHeight="1" x14ac:dyDescent="0.2">
      <c r="A153" s="53"/>
      <c r="B153" s="67"/>
      <c r="C153" s="77">
        <v>637014</v>
      </c>
      <c r="D153" s="53">
        <v>41</v>
      </c>
      <c r="E153" s="53" t="s">
        <v>292</v>
      </c>
      <c r="F153" s="60">
        <v>1240</v>
      </c>
      <c r="G153" s="60">
        <v>1240</v>
      </c>
      <c r="H153" s="60">
        <v>1240</v>
      </c>
      <c r="I153" s="214">
        <v>1306.32</v>
      </c>
      <c r="J153" s="68">
        <f t="shared" si="11"/>
        <v>105.34838709677419</v>
      </c>
      <c r="K153" s="9"/>
      <c r="L153" s="9"/>
    </row>
    <row r="154" spans="1:23" ht="15.95" customHeight="1" x14ac:dyDescent="0.2">
      <c r="A154" s="56"/>
      <c r="B154" s="67"/>
      <c r="C154" s="77">
        <v>637023</v>
      </c>
      <c r="D154" s="53">
        <v>41</v>
      </c>
      <c r="E154" s="53" t="s">
        <v>504</v>
      </c>
      <c r="F154" s="60">
        <v>50</v>
      </c>
      <c r="G154" s="60">
        <v>50</v>
      </c>
      <c r="H154" s="60">
        <v>50</v>
      </c>
      <c r="I154" s="214">
        <v>0</v>
      </c>
      <c r="J154" s="68">
        <f t="shared" si="11"/>
        <v>0</v>
      </c>
      <c r="K154" s="9"/>
      <c r="L154" s="9"/>
    </row>
    <row r="155" spans="1:23" ht="15.95" customHeight="1" x14ac:dyDescent="0.2">
      <c r="A155" s="56"/>
      <c r="B155" s="67"/>
      <c r="C155" s="77">
        <v>637004</v>
      </c>
      <c r="D155" s="53">
        <v>41</v>
      </c>
      <c r="E155" s="242" t="s">
        <v>907</v>
      </c>
      <c r="F155" s="60">
        <v>0</v>
      </c>
      <c r="G155" s="60">
        <v>346</v>
      </c>
      <c r="H155" s="60">
        <v>346</v>
      </c>
      <c r="I155" s="214">
        <v>127.56</v>
      </c>
      <c r="J155" s="68">
        <f t="shared" si="11"/>
        <v>36.867052023121389</v>
      </c>
      <c r="K155" s="9"/>
      <c r="L155" s="9"/>
    </row>
    <row r="156" spans="1:23" ht="15.95" customHeight="1" x14ac:dyDescent="0.2">
      <c r="A156" s="96" t="s">
        <v>298</v>
      </c>
      <c r="B156" s="67"/>
      <c r="C156" s="77"/>
      <c r="D156" s="53"/>
      <c r="E156" s="58" t="s">
        <v>66</v>
      </c>
      <c r="F156" s="133">
        <f>SUM(F140:F155)</f>
        <v>46309</v>
      </c>
      <c r="G156" s="133">
        <f>SUM(G140:G155)</f>
        <v>47140</v>
      </c>
      <c r="H156" s="133">
        <f>SUM(H140:H155)</f>
        <v>47140</v>
      </c>
      <c r="I156" s="294">
        <f>SUM(I140:I155)</f>
        <v>47696.929999999993</v>
      </c>
      <c r="J156" s="366">
        <f t="shared" si="11"/>
        <v>101.18143826898599</v>
      </c>
      <c r="K156" s="156"/>
      <c r="L156" s="51">
        <f>SUM(F156)</f>
        <v>46309</v>
      </c>
      <c r="M156" s="51">
        <f>SUM(G156)</f>
        <v>47140</v>
      </c>
      <c r="N156" s="51">
        <f>SUM(H156)</f>
        <v>47140</v>
      </c>
      <c r="O156" s="51">
        <f>SUM(I156)</f>
        <v>47696.929999999993</v>
      </c>
      <c r="P156" s="51">
        <f>SUM(J156)</f>
        <v>101.18143826898599</v>
      </c>
      <c r="Q156" s="51"/>
      <c r="R156" s="51"/>
      <c r="S156" s="4"/>
      <c r="T156" s="4"/>
      <c r="U156" s="4"/>
      <c r="V156" s="4"/>
      <c r="W156" s="4"/>
    </row>
    <row r="157" spans="1:23" s="8" customFormat="1" ht="15.95" customHeight="1" x14ac:dyDescent="0.2">
      <c r="A157" s="55" t="s">
        <v>425</v>
      </c>
      <c r="B157" s="98" t="s">
        <v>435</v>
      </c>
      <c r="C157" s="99"/>
      <c r="D157" s="90"/>
      <c r="E157" s="90"/>
      <c r="F157" s="9"/>
      <c r="G157" s="9"/>
      <c r="H157" s="9"/>
      <c r="I157" s="52"/>
      <c r="J157" s="9"/>
      <c r="K157" s="9"/>
      <c r="L157" s="9"/>
    </row>
    <row r="158" spans="1:23" ht="15.95" customHeight="1" x14ac:dyDescent="0.2">
      <c r="A158" s="100" t="s">
        <v>300</v>
      </c>
      <c r="B158" s="62" t="s">
        <v>93</v>
      </c>
      <c r="C158" s="76"/>
      <c r="D158" s="58"/>
      <c r="E158" s="58" t="s">
        <v>94</v>
      </c>
      <c r="F158" s="60"/>
      <c r="G158" s="60"/>
      <c r="H158" s="60"/>
      <c r="I158" s="214"/>
      <c r="J158" s="60"/>
      <c r="K158" s="9"/>
      <c r="L158" s="9"/>
    </row>
    <row r="159" spans="1:23" ht="15.95" customHeight="1" x14ac:dyDescent="0.2">
      <c r="A159" s="53"/>
      <c r="B159" s="67"/>
      <c r="C159" s="181">
        <v>632001</v>
      </c>
      <c r="D159" s="53">
        <v>41</v>
      </c>
      <c r="E159" s="53" t="s">
        <v>353</v>
      </c>
      <c r="F159" s="60">
        <v>647</v>
      </c>
      <c r="G159" s="60">
        <v>800</v>
      </c>
      <c r="H159" s="60">
        <v>800</v>
      </c>
      <c r="I159" s="214">
        <v>763.21</v>
      </c>
      <c r="J159" s="60">
        <f>SUM(I159/H159)*100</f>
        <v>95.401250000000005</v>
      </c>
      <c r="K159" s="9"/>
      <c r="L159" s="9"/>
    </row>
    <row r="160" spans="1:23" ht="15.95" customHeight="1" x14ac:dyDescent="0.2">
      <c r="A160" s="53"/>
      <c r="B160" s="67"/>
      <c r="C160" s="181">
        <v>632002</v>
      </c>
      <c r="D160" s="53">
        <v>41</v>
      </c>
      <c r="E160" s="53" t="s">
        <v>95</v>
      </c>
      <c r="F160" s="60">
        <v>500</v>
      </c>
      <c r="G160" s="60">
        <v>500</v>
      </c>
      <c r="H160" s="60">
        <v>500</v>
      </c>
      <c r="I160" s="214">
        <v>420.82</v>
      </c>
      <c r="J160" s="60">
        <f t="shared" ref="J160:J182" si="12">SUM(I160/H160)*100</f>
        <v>84.163999999999987</v>
      </c>
      <c r="K160" s="9"/>
      <c r="L160" s="9"/>
    </row>
    <row r="161" spans="1:12" ht="15.95" customHeight="1" x14ac:dyDescent="0.2">
      <c r="A161" s="53"/>
      <c r="B161" s="53"/>
      <c r="C161" s="181">
        <v>633006</v>
      </c>
      <c r="D161" s="53">
        <v>41</v>
      </c>
      <c r="E161" s="53" t="s">
        <v>97</v>
      </c>
      <c r="F161" s="60">
        <v>500</v>
      </c>
      <c r="G161" s="60">
        <v>618</v>
      </c>
      <c r="H161" s="60">
        <v>618</v>
      </c>
      <c r="I161" s="214">
        <v>618</v>
      </c>
      <c r="J161" s="60">
        <f t="shared" si="12"/>
        <v>100</v>
      </c>
      <c r="K161" s="9"/>
      <c r="L161" s="9"/>
    </row>
    <row r="162" spans="1:12" ht="15.95" customHeight="1" x14ac:dyDescent="0.2">
      <c r="A162" s="53"/>
      <c r="B162" s="53"/>
      <c r="C162" s="181" t="s">
        <v>42</v>
      </c>
      <c r="D162" s="53">
        <v>41</v>
      </c>
      <c r="E162" s="53" t="s">
        <v>98</v>
      </c>
      <c r="F162" s="60">
        <v>523</v>
      </c>
      <c r="G162" s="60">
        <v>200</v>
      </c>
      <c r="H162" s="60">
        <v>200</v>
      </c>
      <c r="I162" s="214">
        <v>348</v>
      </c>
      <c r="J162" s="60">
        <f t="shared" si="12"/>
        <v>174</v>
      </c>
      <c r="K162" s="9"/>
      <c r="L162" s="9"/>
    </row>
    <row r="163" spans="1:12" ht="15.95" customHeight="1" x14ac:dyDescent="0.2">
      <c r="A163" s="53"/>
      <c r="B163" s="53"/>
      <c r="C163" s="181" t="s">
        <v>42</v>
      </c>
      <c r="D163" s="53">
        <v>41.110999999999997</v>
      </c>
      <c r="E163" s="242" t="s">
        <v>848</v>
      </c>
      <c r="F163" s="60">
        <v>0</v>
      </c>
      <c r="G163" s="60">
        <v>9826</v>
      </c>
      <c r="H163" s="60">
        <v>9826</v>
      </c>
      <c r="I163" s="214">
        <v>6253.4</v>
      </c>
      <c r="J163" s="60">
        <f t="shared" si="12"/>
        <v>63.641359658050064</v>
      </c>
      <c r="K163" s="9"/>
      <c r="L163" s="9"/>
    </row>
    <row r="164" spans="1:12" ht="15.95" customHeight="1" x14ac:dyDescent="0.2">
      <c r="A164" s="53"/>
      <c r="B164" s="53"/>
      <c r="C164" s="181" t="s">
        <v>44</v>
      </c>
      <c r="D164" s="53">
        <v>41</v>
      </c>
      <c r="E164" s="53" t="s">
        <v>596</v>
      </c>
      <c r="F164" s="60">
        <v>127</v>
      </c>
      <c r="G164" s="60">
        <v>0</v>
      </c>
      <c r="H164" s="60">
        <v>0</v>
      </c>
      <c r="I164" s="214">
        <v>0</v>
      </c>
      <c r="J164" s="60">
        <v>0</v>
      </c>
      <c r="K164" s="9"/>
      <c r="L164" s="9"/>
    </row>
    <row r="165" spans="1:12" ht="15.95" customHeight="1" x14ac:dyDescent="0.2">
      <c r="A165" s="53"/>
      <c r="B165" s="53"/>
      <c r="C165" s="181">
        <v>633010</v>
      </c>
      <c r="D165" s="53">
        <v>41</v>
      </c>
      <c r="E165" s="53" t="s">
        <v>597</v>
      </c>
      <c r="F165" s="60">
        <v>0</v>
      </c>
      <c r="G165" s="60">
        <v>0</v>
      </c>
      <c r="H165" s="60">
        <v>0</v>
      </c>
      <c r="I165" s="214">
        <v>0</v>
      </c>
      <c r="J165" s="60">
        <v>0</v>
      </c>
      <c r="K165" s="9"/>
      <c r="L165" s="9"/>
    </row>
    <row r="166" spans="1:12" ht="15.95" customHeight="1" x14ac:dyDescent="0.2">
      <c r="A166" s="53"/>
      <c r="B166" s="53"/>
      <c r="C166" s="181">
        <v>63316</v>
      </c>
      <c r="D166" s="53">
        <v>41</v>
      </c>
      <c r="E166" s="53" t="s">
        <v>475</v>
      </c>
      <c r="F166" s="60">
        <v>154</v>
      </c>
      <c r="G166" s="60">
        <v>700</v>
      </c>
      <c r="H166" s="60">
        <v>700</v>
      </c>
      <c r="I166" s="214">
        <v>700</v>
      </c>
      <c r="J166" s="60">
        <f t="shared" si="12"/>
        <v>100</v>
      </c>
      <c r="K166" s="9"/>
      <c r="L166" s="9"/>
    </row>
    <row r="167" spans="1:12" ht="15.95" customHeight="1" x14ac:dyDescent="0.2">
      <c r="A167" s="53"/>
      <c r="B167" s="67"/>
      <c r="C167" s="181">
        <v>634001</v>
      </c>
      <c r="D167" s="53">
        <v>41</v>
      </c>
      <c r="E167" s="53" t="s">
        <v>99</v>
      </c>
      <c r="F167" s="60">
        <v>720</v>
      </c>
      <c r="G167" s="60">
        <v>1000</v>
      </c>
      <c r="H167" s="60">
        <v>1000</v>
      </c>
      <c r="I167" s="214">
        <v>1031.8</v>
      </c>
      <c r="J167" s="60">
        <f t="shared" si="12"/>
        <v>103.18</v>
      </c>
      <c r="K167" s="9"/>
      <c r="L167" s="9"/>
    </row>
    <row r="168" spans="1:12" ht="15.95" customHeight="1" x14ac:dyDescent="0.2">
      <c r="A168" s="53"/>
      <c r="B168" s="67"/>
      <c r="C168" s="181" t="s">
        <v>50</v>
      </c>
      <c r="D168" s="53">
        <v>41</v>
      </c>
      <c r="E168" s="53" t="s">
        <v>100</v>
      </c>
      <c r="F168" s="60">
        <v>462</v>
      </c>
      <c r="G168" s="60">
        <v>100</v>
      </c>
      <c r="H168" s="60">
        <v>100</v>
      </c>
      <c r="I168" s="214">
        <v>72.900000000000006</v>
      </c>
      <c r="J168" s="60">
        <f t="shared" si="12"/>
        <v>72.900000000000006</v>
      </c>
      <c r="K168" s="9"/>
      <c r="L168" s="9"/>
    </row>
    <row r="169" spans="1:12" ht="15.95" customHeight="1" x14ac:dyDescent="0.2">
      <c r="A169" s="53"/>
      <c r="B169" s="67"/>
      <c r="C169" s="181">
        <v>634002</v>
      </c>
      <c r="D169" s="53">
        <v>41</v>
      </c>
      <c r="E169" s="53" t="s">
        <v>101</v>
      </c>
      <c r="F169" s="60">
        <v>600</v>
      </c>
      <c r="G169" s="60">
        <v>100</v>
      </c>
      <c r="H169" s="60">
        <v>100</v>
      </c>
      <c r="I169" s="214">
        <v>0</v>
      </c>
      <c r="J169" s="60">
        <f t="shared" si="12"/>
        <v>0</v>
      </c>
      <c r="K169" s="9"/>
      <c r="L169" s="9"/>
    </row>
    <row r="170" spans="1:12" ht="15.95" customHeight="1" x14ac:dyDescent="0.2">
      <c r="A170" s="53"/>
      <c r="B170" s="67"/>
      <c r="C170" s="181" t="s">
        <v>102</v>
      </c>
      <c r="D170" s="53">
        <v>41</v>
      </c>
      <c r="E170" s="53" t="s">
        <v>103</v>
      </c>
      <c r="F170" s="60">
        <v>200</v>
      </c>
      <c r="G170" s="60">
        <v>100</v>
      </c>
      <c r="H170" s="60">
        <v>100</v>
      </c>
      <c r="I170" s="214">
        <v>0</v>
      </c>
      <c r="J170" s="60">
        <f t="shared" si="12"/>
        <v>0</v>
      </c>
      <c r="K170" s="9"/>
      <c r="L170" s="9"/>
    </row>
    <row r="171" spans="1:12" ht="15.95" customHeight="1" x14ac:dyDescent="0.2">
      <c r="A171" s="53"/>
      <c r="B171" s="67"/>
      <c r="C171" s="181">
        <v>634003</v>
      </c>
      <c r="D171" s="53">
        <v>41</v>
      </c>
      <c r="E171" s="53" t="s">
        <v>104</v>
      </c>
      <c r="F171" s="60">
        <v>750</v>
      </c>
      <c r="G171" s="60">
        <v>750</v>
      </c>
      <c r="H171" s="60">
        <v>750</v>
      </c>
      <c r="I171" s="214">
        <v>769.83</v>
      </c>
      <c r="J171" s="60">
        <f t="shared" si="12"/>
        <v>102.64400000000001</v>
      </c>
      <c r="K171" s="9"/>
      <c r="L171" s="9"/>
    </row>
    <row r="172" spans="1:12" ht="15.95" customHeight="1" x14ac:dyDescent="0.2">
      <c r="A172" s="53"/>
      <c r="B172" s="67"/>
      <c r="C172" s="181" t="s">
        <v>51</v>
      </c>
      <c r="D172" s="53">
        <v>41</v>
      </c>
      <c r="E172" s="53" t="s">
        <v>105</v>
      </c>
      <c r="F172" s="60">
        <v>390</v>
      </c>
      <c r="G172" s="60">
        <v>390</v>
      </c>
      <c r="H172" s="60">
        <v>390</v>
      </c>
      <c r="I172" s="214">
        <v>0</v>
      </c>
      <c r="J172" s="60">
        <f t="shared" si="12"/>
        <v>0</v>
      </c>
      <c r="K172" s="9"/>
      <c r="L172" s="9"/>
    </row>
    <row r="173" spans="1:12" ht="15.95" customHeight="1" x14ac:dyDescent="0.2">
      <c r="A173" s="53"/>
      <c r="B173" s="67"/>
      <c r="C173" s="181">
        <v>637023</v>
      </c>
      <c r="D173" s="53">
        <v>41</v>
      </c>
      <c r="E173" s="53" t="s">
        <v>601</v>
      </c>
      <c r="F173" s="60">
        <v>93</v>
      </c>
      <c r="G173" s="60">
        <v>93</v>
      </c>
      <c r="H173" s="60">
        <v>93</v>
      </c>
      <c r="I173" s="214">
        <v>0</v>
      </c>
      <c r="J173" s="60">
        <f t="shared" si="12"/>
        <v>0</v>
      </c>
      <c r="K173" s="9"/>
      <c r="L173" s="9"/>
    </row>
    <row r="174" spans="1:12" ht="15.95" customHeight="1" x14ac:dyDescent="0.2">
      <c r="A174" s="53"/>
      <c r="B174" s="53"/>
      <c r="C174" s="181" t="s">
        <v>106</v>
      </c>
      <c r="D174" s="53">
        <v>41</v>
      </c>
      <c r="E174" s="53" t="s">
        <v>107</v>
      </c>
      <c r="F174" s="60">
        <v>90</v>
      </c>
      <c r="G174" s="60">
        <v>90</v>
      </c>
      <c r="H174" s="60">
        <v>90</v>
      </c>
      <c r="I174" s="214">
        <v>151</v>
      </c>
      <c r="J174" s="60">
        <f t="shared" si="12"/>
        <v>167.77777777777777</v>
      </c>
      <c r="K174" s="9"/>
      <c r="L174" s="9"/>
    </row>
    <row r="175" spans="1:12" ht="15.95" customHeight="1" x14ac:dyDescent="0.2">
      <c r="A175" s="59"/>
      <c r="B175" s="53"/>
      <c r="C175" s="181" t="s">
        <v>598</v>
      </c>
      <c r="D175" s="53">
        <v>41</v>
      </c>
      <c r="E175" s="53" t="s">
        <v>599</v>
      </c>
      <c r="F175" s="60">
        <v>110</v>
      </c>
      <c r="G175" s="60">
        <v>0</v>
      </c>
      <c r="H175" s="60">
        <v>0</v>
      </c>
      <c r="I175" s="214">
        <v>0</v>
      </c>
      <c r="J175" s="60">
        <v>0</v>
      </c>
      <c r="K175" s="9"/>
      <c r="L175" s="9"/>
    </row>
    <row r="176" spans="1:12" ht="15.95" customHeight="1" x14ac:dyDescent="0.2">
      <c r="A176" s="59"/>
      <c r="B176" s="53"/>
      <c r="C176" s="77">
        <v>637001</v>
      </c>
      <c r="D176" s="53">
        <v>41</v>
      </c>
      <c r="E176" s="53" t="s">
        <v>600</v>
      </c>
      <c r="F176" s="60">
        <v>0</v>
      </c>
      <c r="G176" s="60">
        <v>0</v>
      </c>
      <c r="H176" s="60">
        <v>0</v>
      </c>
      <c r="I176" s="214">
        <v>0</v>
      </c>
      <c r="J176" s="60">
        <v>0</v>
      </c>
      <c r="K176" s="9"/>
      <c r="L176" s="9"/>
    </row>
    <row r="177" spans="1:23" ht="15.95" customHeight="1" x14ac:dyDescent="0.2">
      <c r="A177" s="59"/>
      <c r="B177" s="53"/>
      <c r="C177" s="77">
        <v>637004</v>
      </c>
      <c r="D177" s="53">
        <v>41</v>
      </c>
      <c r="E177" s="242" t="s">
        <v>847</v>
      </c>
      <c r="F177" s="60">
        <v>0</v>
      </c>
      <c r="G177" s="60">
        <v>150</v>
      </c>
      <c r="H177" s="60">
        <v>150</v>
      </c>
      <c r="I177" s="214">
        <v>150</v>
      </c>
      <c r="J177" s="60">
        <f t="shared" si="12"/>
        <v>100</v>
      </c>
      <c r="K177" s="9"/>
      <c r="L177" s="9"/>
    </row>
    <row r="178" spans="1:23" ht="15.95" customHeight="1" x14ac:dyDescent="0.2">
      <c r="A178" s="59"/>
      <c r="B178" s="53"/>
      <c r="C178" s="245">
        <v>637005</v>
      </c>
      <c r="D178" s="246">
        <v>41</v>
      </c>
      <c r="E178" s="246" t="s">
        <v>946</v>
      </c>
      <c r="F178" s="60">
        <v>0</v>
      </c>
      <c r="G178" s="60">
        <v>2160</v>
      </c>
      <c r="H178" s="60">
        <v>2160</v>
      </c>
      <c r="I178" s="214">
        <v>0</v>
      </c>
      <c r="J178" s="60">
        <f t="shared" si="12"/>
        <v>0</v>
      </c>
      <c r="K178" s="9"/>
      <c r="L178" s="9"/>
    </row>
    <row r="179" spans="1:23" ht="15.95" customHeight="1" x14ac:dyDescent="0.2">
      <c r="A179" s="59"/>
      <c r="B179" s="53"/>
      <c r="C179" s="181">
        <v>633007</v>
      </c>
      <c r="D179" s="246">
        <v>41</v>
      </c>
      <c r="E179" s="246" t="s">
        <v>930</v>
      </c>
      <c r="F179" s="60">
        <v>0</v>
      </c>
      <c r="G179" s="60">
        <v>1580</v>
      </c>
      <c r="H179" s="60">
        <v>1580</v>
      </c>
      <c r="I179" s="214">
        <v>1580</v>
      </c>
      <c r="J179" s="60">
        <f t="shared" si="12"/>
        <v>100</v>
      </c>
      <c r="K179" s="9"/>
      <c r="L179" s="9"/>
    </row>
    <row r="180" spans="1:23" ht="15.95" customHeight="1" x14ac:dyDescent="0.2">
      <c r="A180" s="59"/>
      <c r="B180" s="53"/>
      <c r="C180" s="243" t="s">
        <v>347</v>
      </c>
      <c r="D180" s="246">
        <v>41</v>
      </c>
      <c r="E180" s="246" t="s">
        <v>993</v>
      </c>
      <c r="F180" s="60">
        <v>0</v>
      </c>
      <c r="G180" s="60">
        <v>0</v>
      </c>
      <c r="H180" s="60">
        <v>0</v>
      </c>
      <c r="I180" s="214">
        <v>1080</v>
      </c>
      <c r="J180" s="60">
        <v>0</v>
      </c>
      <c r="K180" s="9"/>
      <c r="L180" s="9"/>
    </row>
    <row r="181" spans="1:23" ht="15.95" customHeight="1" x14ac:dyDescent="0.2">
      <c r="A181" s="59"/>
      <c r="B181" s="53"/>
      <c r="C181" s="243" t="s">
        <v>994</v>
      </c>
      <c r="D181" s="246">
        <v>41</v>
      </c>
      <c r="E181" s="246" t="s">
        <v>995</v>
      </c>
      <c r="F181" s="60">
        <v>0</v>
      </c>
      <c r="G181" s="60">
        <v>0</v>
      </c>
      <c r="H181" s="60">
        <v>0</v>
      </c>
      <c r="I181" s="214">
        <v>1080</v>
      </c>
      <c r="J181" s="60">
        <v>0</v>
      </c>
      <c r="K181" s="9"/>
      <c r="L181" s="9"/>
    </row>
    <row r="182" spans="1:23" ht="15.95" customHeight="1" x14ac:dyDescent="0.2">
      <c r="A182" s="100" t="s">
        <v>300</v>
      </c>
      <c r="B182" s="53"/>
      <c r="C182" s="77"/>
      <c r="D182" s="53"/>
      <c r="E182" s="58" t="s">
        <v>89</v>
      </c>
      <c r="F182" s="133">
        <f>SUM(F159:F180)</f>
        <v>5866</v>
      </c>
      <c r="G182" s="133">
        <f>SUM(G159:G180)</f>
        <v>19157</v>
      </c>
      <c r="H182" s="133">
        <f>SUM(H159:H180)</f>
        <v>19157</v>
      </c>
      <c r="I182" s="294">
        <f>SUM(I159:I181)</f>
        <v>15018.96</v>
      </c>
      <c r="J182" s="293">
        <f t="shared" si="12"/>
        <v>78.39933183692645</v>
      </c>
      <c r="K182" s="156"/>
      <c r="L182" s="51">
        <f>SUM(F182)</f>
        <v>5866</v>
      </c>
      <c r="M182" s="51">
        <f>SUM(G182)</f>
        <v>19157</v>
      </c>
      <c r="N182" s="51">
        <f>SUM(H182)</f>
        <v>19157</v>
      </c>
      <c r="O182" s="51">
        <f>SUM(I182)</f>
        <v>15018.96</v>
      </c>
      <c r="P182" s="51">
        <f>SUM(J182)</f>
        <v>78.39933183692645</v>
      </c>
      <c r="Q182" s="51"/>
      <c r="R182" s="51"/>
      <c r="S182" s="4"/>
      <c r="T182" s="4"/>
      <c r="U182" s="4"/>
      <c r="V182" s="4"/>
      <c r="W182" s="4"/>
    </row>
    <row r="183" spans="1:23" s="11" customFormat="1" ht="15.95" customHeight="1" x14ac:dyDescent="0.25">
      <c r="A183" s="66" t="s">
        <v>390</v>
      </c>
      <c r="B183" s="66"/>
      <c r="C183" s="106"/>
      <c r="D183" s="66"/>
      <c r="E183" s="66"/>
      <c r="F183" s="9"/>
      <c r="G183" s="9"/>
      <c r="H183" s="9"/>
      <c r="I183" s="52"/>
      <c r="J183" s="9"/>
      <c r="K183" s="9"/>
      <c r="L183" s="9"/>
    </row>
    <row r="184" spans="1:23" ht="15.75" customHeight="1" x14ac:dyDescent="0.2">
      <c r="A184" s="82"/>
      <c r="B184" s="66" t="s">
        <v>108</v>
      </c>
      <c r="C184" s="106"/>
      <c r="D184" s="66"/>
      <c r="E184" s="66" t="s">
        <v>109</v>
      </c>
      <c r="F184" s="9"/>
      <c r="G184" s="9"/>
      <c r="H184" s="9"/>
      <c r="I184" s="52"/>
      <c r="J184" s="9"/>
      <c r="K184" s="9"/>
      <c r="L184" s="9"/>
    </row>
    <row r="185" spans="1:23" ht="15.75" customHeight="1" x14ac:dyDescent="0.2">
      <c r="A185" s="96"/>
      <c r="B185" s="53"/>
      <c r="C185" s="77">
        <v>637027</v>
      </c>
      <c r="D185" s="53">
        <v>41</v>
      </c>
      <c r="E185" s="242" t="s">
        <v>906</v>
      </c>
      <c r="F185" s="68">
        <v>8000</v>
      </c>
      <c r="G185" s="68">
        <v>8000</v>
      </c>
      <c r="H185" s="68">
        <v>8000</v>
      </c>
      <c r="I185" s="214">
        <v>7198.47</v>
      </c>
      <c r="J185" s="68">
        <f>SUM(I185/H185)*100</f>
        <v>89.980874999999997</v>
      </c>
      <c r="K185" s="9"/>
      <c r="L185" s="9"/>
    </row>
    <row r="186" spans="1:23" ht="15.75" customHeight="1" x14ac:dyDescent="0.2">
      <c r="A186" s="96"/>
      <c r="B186" s="53"/>
      <c r="C186" s="77">
        <v>625007</v>
      </c>
      <c r="D186" s="53">
        <v>41</v>
      </c>
      <c r="E186" s="53" t="s">
        <v>327</v>
      </c>
      <c r="F186" s="68">
        <v>2500</v>
      </c>
      <c r="G186" s="68">
        <v>2500</v>
      </c>
      <c r="H186" s="68">
        <v>2500</v>
      </c>
      <c r="I186" s="214">
        <v>1334.85</v>
      </c>
      <c r="J186" s="68">
        <f t="shared" ref="J186:J190" si="13">SUM(I186/H186)*100</f>
        <v>53.393999999999998</v>
      </c>
      <c r="K186" s="9"/>
      <c r="L186" s="9"/>
    </row>
    <row r="187" spans="1:23" ht="15.75" customHeight="1" x14ac:dyDescent="0.2">
      <c r="A187" s="96"/>
      <c r="B187" s="67"/>
      <c r="C187" s="77">
        <v>633006</v>
      </c>
      <c r="D187" s="53">
        <v>41</v>
      </c>
      <c r="E187" s="53" t="s">
        <v>698</v>
      </c>
      <c r="F187" s="68">
        <v>5000</v>
      </c>
      <c r="G187" s="68">
        <v>500</v>
      </c>
      <c r="H187" s="68">
        <v>500</v>
      </c>
      <c r="I187" s="214">
        <v>368.2</v>
      </c>
      <c r="J187" s="68">
        <f t="shared" si="13"/>
        <v>73.64</v>
      </c>
      <c r="K187" s="9"/>
      <c r="L187" s="9"/>
    </row>
    <row r="188" spans="1:23" ht="15.75" customHeight="1" x14ac:dyDescent="0.2">
      <c r="A188" s="53"/>
      <c r="B188" s="67"/>
      <c r="C188" s="77">
        <v>637005</v>
      </c>
      <c r="D188" s="53">
        <v>41</v>
      </c>
      <c r="E188" s="53" t="s">
        <v>509</v>
      </c>
      <c r="F188" s="68">
        <v>800</v>
      </c>
      <c r="G188" s="68">
        <v>1200</v>
      </c>
      <c r="H188" s="68">
        <v>1200</v>
      </c>
      <c r="I188" s="214">
        <v>988.64</v>
      </c>
      <c r="J188" s="68">
        <f t="shared" si="13"/>
        <v>82.38666666666667</v>
      </c>
      <c r="K188" s="9"/>
      <c r="L188" s="9"/>
    </row>
    <row r="189" spans="1:23" ht="15.75" customHeight="1" x14ac:dyDescent="0.2">
      <c r="A189" s="56"/>
      <c r="B189" s="67"/>
      <c r="C189" s="245">
        <v>637006</v>
      </c>
      <c r="D189" s="249">
        <v>41</v>
      </c>
      <c r="E189" s="249" t="s">
        <v>730</v>
      </c>
      <c r="F189" s="134">
        <v>0</v>
      </c>
      <c r="G189" s="134">
        <v>172</v>
      </c>
      <c r="H189" s="134">
        <v>172</v>
      </c>
      <c r="I189" s="214">
        <v>307</v>
      </c>
      <c r="J189" s="68">
        <f t="shared" si="13"/>
        <v>178.48837209302326</v>
      </c>
      <c r="K189" s="9"/>
      <c r="L189" s="9"/>
    </row>
    <row r="190" spans="1:23" ht="15.75" customHeight="1" x14ac:dyDescent="0.2">
      <c r="A190" s="175">
        <v>11</v>
      </c>
      <c r="B190" s="67"/>
      <c r="C190" s="77" t="s">
        <v>111</v>
      </c>
      <c r="D190" s="56"/>
      <c r="E190" s="175" t="s">
        <v>66</v>
      </c>
      <c r="F190" s="133">
        <f>SUM(F185:F189)</f>
        <v>16300</v>
      </c>
      <c r="G190" s="155">
        <f>SUM(G185:G189)</f>
        <v>12372</v>
      </c>
      <c r="H190" s="155">
        <f>SUM(H185:H189)</f>
        <v>12372</v>
      </c>
      <c r="I190" s="294">
        <f>SUM(I185:I189)</f>
        <v>10197.16</v>
      </c>
      <c r="J190" s="366">
        <f t="shared" si="13"/>
        <v>82.421273844164247</v>
      </c>
      <c r="K190" s="156"/>
      <c r="L190" s="51">
        <f>SUM(F190)</f>
        <v>16300</v>
      </c>
      <c r="M190" s="51">
        <f>SUM(G190)</f>
        <v>12372</v>
      </c>
      <c r="N190" s="51">
        <f>SUM(H190)</f>
        <v>12372</v>
      </c>
      <c r="O190" s="51">
        <f>SUM(I190)</f>
        <v>10197.16</v>
      </c>
      <c r="P190" s="51">
        <f>SUM(J190)</f>
        <v>82.421273844164247</v>
      </c>
      <c r="Q190" s="51"/>
      <c r="R190" s="51"/>
      <c r="S190" s="4"/>
      <c r="T190" s="4"/>
      <c r="U190" s="4"/>
      <c r="V190" s="4"/>
      <c r="W190" s="4"/>
    </row>
    <row r="191" spans="1:23" s="10" customFormat="1" ht="15.75" customHeight="1" x14ac:dyDescent="0.2">
      <c r="A191" s="97" t="s">
        <v>296</v>
      </c>
      <c r="B191" s="101"/>
      <c r="C191" s="107"/>
      <c r="D191" s="102"/>
      <c r="E191" s="102"/>
      <c r="F191" s="9"/>
      <c r="G191" s="9"/>
      <c r="H191" s="9"/>
      <c r="I191" s="52"/>
      <c r="J191" s="9"/>
      <c r="K191" s="9"/>
      <c r="L191" s="9"/>
    </row>
    <row r="192" spans="1:23" s="8" customFormat="1" ht="15.75" customHeight="1" x14ac:dyDescent="0.2">
      <c r="A192" s="90" t="s">
        <v>425</v>
      </c>
      <c r="B192" s="92" t="s">
        <v>436</v>
      </c>
      <c r="C192" s="81"/>
      <c r="D192" s="82"/>
      <c r="E192" s="82"/>
      <c r="F192" s="9"/>
      <c r="G192" s="9"/>
      <c r="H192" s="9"/>
      <c r="I192" s="52"/>
      <c r="J192" s="9"/>
      <c r="K192" s="9"/>
      <c r="L192" s="9"/>
    </row>
    <row r="193" spans="1:12" ht="15.75" customHeight="1" x14ac:dyDescent="0.2">
      <c r="A193" s="100" t="s">
        <v>384</v>
      </c>
      <c r="B193" s="58" t="s">
        <v>112</v>
      </c>
      <c r="C193" s="76"/>
      <c r="D193" s="58"/>
      <c r="E193" s="58" t="s">
        <v>113</v>
      </c>
      <c r="F193" s="60"/>
      <c r="G193" s="68"/>
      <c r="H193" s="68"/>
      <c r="I193" s="214"/>
      <c r="J193" s="68"/>
      <c r="K193" s="9"/>
      <c r="L193" s="9"/>
    </row>
    <row r="194" spans="1:12" ht="15.75" customHeight="1" x14ac:dyDescent="0.2">
      <c r="A194" s="53"/>
      <c r="B194" s="67"/>
      <c r="C194" s="77">
        <v>611</v>
      </c>
      <c r="D194" s="53">
        <v>111</v>
      </c>
      <c r="E194" s="53" t="s">
        <v>114</v>
      </c>
      <c r="F194" s="253">
        <v>3117</v>
      </c>
      <c r="G194" s="253">
        <v>3793</v>
      </c>
      <c r="H194" s="253">
        <v>3793</v>
      </c>
      <c r="I194" s="317">
        <v>3793</v>
      </c>
      <c r="J194" s="253">
        <f>SUM(I194/H194)*100</f>
        <v>100</v>
      </c>
      <c r="K194" s="302"/>
      <c r="L194" s="302"/>
    </row>
    <row r="195" spans="1:12" ht="15.75" customHeight="1" x14ac:dyDescent="0.2">
      <c r="A195" s="53"/>
      <c r="B195" s="67"/>
      <c r="C195" s="77">
        <v>611</v>
      </c>
      <c r="D195" s="53" t="s">
        <v>528</v>
      </c>
      <c r="E195" s="53" t="s">
        <v>115</v>
      </c>
      <c r="F195" s="60">
        <v>5778</v>
      </c>
      <c r="G195" s="60">
        <v>5778</v>
      </c>
      <c r="H195" s="60">
        <v>5778</v>
      </c>
      <c r="I195" s="214">
        <v>3676.67</v>
      </c>
      <c r="J195" s="253">
        <f t="shared" ref="J195:J211" si="14">SUM(I195/H195)*100</f>
        <v>63.632225683627553</v>
      </c>
      <c r="K195" s="9"/>
      <c r="L195" s="9"/>
    </row>
    <row r="196" spans="1:12" ht="15.75" customHeight="1" x14ac:dyDescent="0.2">
      <c r="A196" s="53"/>
      <c r="B196" s="67"/>
      <c r="C196" s="77">
        <v>611</v>
      </c>
      <c r="D196" s="53">
        <v>41</v>
      </c>
      <c r="E196" s="53" t="s">
        <v>116</v>
      </c>
      <c r="F196" s="60">
        <v>14130</v>
      </c>
      <c r="G196" s="60">
        <v>14130</v>
      </c>
      <c r="H196" s="60">
        <v>14130</v>
      </c>
      <c r="I196" s="214">
        <v>14207.3</v>
      </c>
      <c r="J196" s="253">
        <f t="shared" si="14"/>
        <v>100.54706298655343</v>
      </c>
      <c r="K196" s="9"/>
      <c r="L196" s="9"/>
    </row>
    <row r="197" spans="1:12" ht="15.75" customHeight="1" x14ac:dyDescent="0.2">
      <c r="A197" s="53"/>
      <c r="B197" s="67"/>
      <c r="C197" s="181" t="s">
        <v>16</v>
      </c>
      <c r="D197" s="53">
        <v>111</v>
      </c>
      <c r="E197" s="53" t="s">
        <v>117</v>
      </c>
      <c r="F197" s="60">
        <v>804</v>
      </c>
      <c r="G197" s="60">
        <v>804</v>
      </c>
      <c r="H197" s="60">
        <v>804</v>
      </c>
      <c r="I197" s="214">
        <v>803.39</v>
      </c>
      <c r="J197" s="253">
        <f t="shared" si="14"/>
        <v>99.924129353233823</v>
      </c>
      <c r="K197" s="9"/>
      <c r="L197" s="9"/>
    </row>
    <row r="198" spans="1:12" ht="15.75" customHeight="1" x14ac:dyDescent="0.2">
      <c r="A198" s="53"/>
      <c r="B198" s="67"/>
      <c r="C198" s="181" t="s">
        <v>16</v>
      </c>
      <c r="D198" s="53" t="s">
        <v>528</v>
      </c>
      <c r="E198" s="53" t="s">
        <v>118</v>
      </c>
      <c r="F198" s="60">
        <v>1230</v>
      </c>
      <c r="G198" s="60">
        <v>1230</v>
      </c>
      <c r="H198" s="60">
        <v>1230</v>
      </c>
      <c r="I198" s="214">
        <v>0</v>
      </c>
      <c r="J198" s="253">
        <f t="shared" si="14"/>
        <v>0</v>
      </c>
      <c r="K198" s="9"/>
      <c r="L198" s="9"/>
    </row>
    <row r="199" spans="1:12" ht="15.75" customHeight="1" x14ac:dyDescent="0.2">
      <c r="A199" s="53"/>
      <c r="B199" s="67"/>
      <c r="C199" s="181" t="s">
        <v>16</v>
      </c>
      <c r="D199" s="53">
        <v>41</v>
      </c>
      <c r="E199" s="53" t="s">
        <v>119</v>
      </c>
      <c r="F199" s="60">
        <v>6010</v>
      </c>
      <c r="G199" s="60">
        <v>6010</v>
      </c>
      <c r="H199" s="60">
        <v>6010</v>
      </c>
      <c r="I199" s="214">
        <v>6230.67</v>
      </c>
      <c r="J199" s="253">
        <f t="shared" si="14"/>
        <v>103.67171381031615</v>
      </c>
      <c r="K199" s="9"/>
      <c r="L199" s="9"/>
    </row>
    <row r="200" spans="1:12" ht="15.75" customHeight="1" x14ac:dyDescent="0.2">
      <c r="A200" s="53"/>
      <c r="B200" s="67"/>
      <c r="C200" s="181">
        <v>627000</v>
      </c>
      <c r="D200" s="53">
        <v>41</v>
      </c>
      <c r="E200" s="242" t="s">
        <v>844</v>
      </c>
      <c r="F200" s="60"/>
      <c r="G200" s="60">
        <v>360</v>
      </c>
      <c r="H200" s="60">
        <v>360</v>
      </c>
      <c r="I200" s="214">
        <v>377.07</v>
      </c>
      <c r="J200" s="253">
        <f t="shared" si="14"/>
        <v>104.74166666666666</v>
      </c>
      <c r="K200" s="9"/>
      <c r="L200" s="9"/>
    </row>
    <row r="201" spans="1:12" ht="15.75" customHeight="1" x14ac:dyDescent="0.2">
      <c r="A201" s="53"/>
      <c r="B201" s="67"/>
      <c r="C201" s="77">
        <v>631001</v>
      </c>
      <c r="D201" s="53">
        <v>41</v>
      </c>
      <c r="E201" s="53" t="s">
        <v>506</v>
      </c>
      <c r="F201" s="60">
        <v>100</v>
      </c>
      <c r="G201" s="60">
        <v>100</v>
      </c>
      <c r="H201" s="60">
        <v>100</v>
      </c>
      <c r="I201" s="214">
        <v>112.46</v>
      </c>
      <c r="J201" s="253">
        <f t="shared" si="14"/>
        <v>112.46000000000001</v>
      </c>
      <c r="K201" s="9"/>
      <c r="L201" s="9"/>
    </row>
    <row r="202" spans="1:12" ht="15.75" customHeight="1" x14ac:dyDescent="0.2">
      <c r="A202" s="53"/>
      <c r="B202" s="67"/>
      <c r="C202" s="181" t="s">
        <v>38</v>
      </c>
      <c r="D202" s="53">
        <v>41</v>
      </c>
      <c r="E202" s="53" t="s">
        <v>493</v>
      </c>
      <c r="F202" s="60">
        <v>303</v>
      </c>
      <c r="G202" s="60">
        <v>303</v>
      </c>
      <c r="H202" s="60">
        <v>303</v>
      </c>
      <c r="I202" s="214">
        <v>4977.3999999999996</v>
      </c>
      <c r="J202" s="253">
        <f t="shared" si="14"/>
        <v>1642.7062706270626</v>
      </c>
      <c r="K202" s="9"/>
      <c r="L202" s="9"/>
    </row>
    <row r="203" spans="1:12" ht="15.75" customHeight="1" x14ac:dyDescent="0.2">
      <c r="A203" s="53"/>
      <c r="B203" s="67"/>
      <c r="C203" s="77">
        <v>633006</v>
      </c>
      <c r="D203" s="53">
        <v>41</v>
      </c>
      <c r="E203" s="53" t="s">
        <v>335</v>
      </c>
      <c r="F203" s="60">
        <v>326</v>
      </c>
      <c r="G203" s="60">
        <v>831</v>
      </c>
      <c r="H203" s="60">
        <v>831</v>
      </c>
      <c r="I203" s="214">
        <v>927.34</v>
      </c>
      <c r="J203" s="253">
        <f t="shared" si="14"/>
        <v>111.59326113116728</v>
      </c>
      <c r="K203" s="9"/>
      <c r="L203" s="9"/>
    </row>
    <row r="204" spans="1:12" ht="15.75" customHeight="1" x14ac:dyDescent="0.2">
      <c r="A204" s="53"/>
      <c r="B204" s="67"/>
      <c r="C204" s="77">
        <v>633006</v>
      </c>
      <c r="D204" s="53">
        <v>111</v>
      </c>
      <c r="E204" s="53" t="s">
        <v>373</v>
      </c>
      <c r="F204" s="60">
        <v>66</v>
      </c>
      <c r="G204" s="60">
        <v>66</v>
      </c>
      <c r="H204" s="60">
        <v>66</v>
      </c>
      <c r="I204" s="214">
        <v>66</v>
      </c>
      <c r="J204" s="253">
        <f t="shared" si="14"/>
        <v>100</v>
      </c>
      <c r="K204" s="9"/>
      <c r="L204" s="9"/>
    </row>
    <row r="205" spans="1:12" ht="15.75" customHeight="1" x14ac:dyDescent="0.2">
      <c r="A205" s="53"/>
      <c r="B205" s="67"/>
      <c r="C205" s="181">
        <v>633001</v>
      </c>
      <c r="D205" s="53">
        <v>41</v>
      </c>
      <c r="E205" s="242" t="s">
        <v>950</v>
      </c>
      <c r="F205" s="60">
        <v>50</v>
      </c>
      <c r="G205" s="60">
        <v>50</v>
      </c>
      <c r="H205" s="60">
        <v>50</v>
      </c>
      <c r="I205" s="214">
        <v>19</v>
      </c>
      <c r="J205" s="253">
        <f t="shared" si="14"/>
        <v>38</v>
      </c>
      <c r="K205" s="9"/>
      <c r="L205" s="9"/>
    </row>
    <row r="206" spans="1:12" ht="15.75" customHeight="1" x14ac:dyDescent="0.2">
      <c r="A206" s="53"/>
      <c r="B206" s="67"/>
      <c r="C206" s="77">
        <v>637014</v>
      </c>
      <c r="D206" s="53">
        <v>41</v>
      </c>
      <c r="E206" s="53" t="s">
        <v>120</v>
      </c>
      <c r="F206" s="60">
        <v>620</v>
      </c>
      <c r="G206" s="60">
        <v>620</v>
      </c>
      <c r="H206" s="60">
        <v>620</v>
      </c>
      <c r="I206" s="214">
        <v>630.57000000000005</v>
      </c>
      <c r="J206" s="253">
        <f t="shared" si="14"/>
        <v>101.70483870967743</v>
      </c>
      <c r="K206" s="9"/>
      <c r="L206" s="9"/>
    </row>
    <row r="207" spans="1:12" ht="15.75" customHeight="1" x14ac:dyDescent="0.2">
      <c r="A207" s="53"/>
      <c r="B207" s="67"/>
      <c r="C207" s="181" t="s">
        <v>38</v>
      </c>
      <c r="D207" s="53" t="s">
        <v>528</v>
      </c>
      <c r="E207" s="53" t="s">
        <v>494</v>
      </c>
      <c r="F207" s="60">
        <v>730</v>
      </c>
      <c r="G207" s="60">
        <v>730</v>
      </c>
      <c r="H207" s="60">
        <v>730</v>
      </c>
      <c r="I207" s="214">
        <v>0</v>
      </c>
      <c r="J207" s="253">
        <f t="shared" si="14"/>
        <v>0</v>
      </c>
      <c r="K207" s="9"/>
      <c r="L207" s="9"/>
    </row>
    <row r="208" spans="1:12" ht="15.75" customHeight="1" x14ac:dyDescent="0.2">
      <c r="A208" s="53"/>
      <c r="B208" s="67"/>
      <c r="C208" s="77">
        <v>632003</v>
      </c>
      <c r="D208" s="53">
        <v>41</v>
      </c>
      <c r="E208" s="53" t="s">
        <v>374</v>
      </c>
      <c r="F208" s="60">
        <v>320</v>
      </c>
      <c r="G208" s="60">
        <v>320</v>
      </c>
      <c r="H208" s="60">
        <v>320</v>
      </c>
      <c r="I208" s="214">
        <v>252.34</v>
      </c>
      <c r="J208" s="253">
        <f t="shared" si="14"/>
        <v>78.856250000000003</v>
      </c>
      <c r="K208" s="9"/>
      <c r="L208" s="9"/>
    </row>
    <row r="209" spans="1:23" ht="15.75" customHeight="1" x14ac:dyDescent="0.2">
      <c r="A209" s="53"/>
      <c r="B209" s="53"/>
      <c r="C209" s="77">
        <v>637001</v>
      </c>
      <c r="D209" s="53">
        <v>41</v>
      </c>
      <c r="E209" s="53" t="s">
        <v>507</v>
      </c>
      <c r="F209" s="60">
        <v>428</v>
      </c>
      <c r="G209" s="60">
        <v>428</v>
      </c>
      <c r="H209" s="60">
        <v>428</v>
      </c>
      <c r="I209" s="214">
        <v>506</v>
      </c>
      <c r="J209" s="253">
        <f t="shared" si="14"/>
        <v>118.22429906542055</v>
      </c>
      <c r="K209" s="9"/>
      <c r="L209" s="9"/>
    </row>
    <row r="210" spans="1:23" ht="15.75" customHeight="1" x14ac:dyDescent="0.2">
      <c r="A210" s="59"/>
      <c r="B210" s="53"/>
      <c r="C210" s="77">
        <v>633009</v>
      </c>
      <c r="D210" s="53">
        <v>41</v>
      </c>
      <c r="E210" s="53" t="s">
        <v>602</v>
      </c>
      <c r="F210" s="60">
        <v>93</v>
      </c>
      <c r="G210" s="60">
        <v>157</v>
      </c>
      <c r="H210" s="60">
        <v>157</v>
      </c>
      <c r="I210" s="214">
        <v>219.48</v>
      </c>
      <c r="J210" s="253">
        <f t="shared" si="14"/>
        <v>139.79617834394904</v>
      </c>
      <c r="K210" s="9"/>
      <c r="L210" s="9"/>
    </row>
    <row r="211" spans="1:23" ht="15.95" customHeight="1" x14ac:dyDescent="0.2">
      <c r="A211" s="100" t="s">
        <v>384</v>
      </c>
      <c r="B211" s="53"/>
      <c r="C211" s="77"/>
      <c r="D211" s="53"/>
      <c r="E211" s="58" t="s">
        <v>89</v>
      </c>
      <c r="F211" s="133">
        <f>SUM(F194:F210)</f>
        <v>34105</v>
      </c>
      <c r="G211" s="133">
        <f>SUM(G194:G210)</f>
        <v>35710</v>
      </c>
      <c r="H211" s="133">
        <f>SUM(H194:H210)</f>
        <v>35710</v>
      </c>
      <c r="I211" s="294">
        <f>SUM(I193:I210)</f>
        <v>36798.689999999995</v>
      </c>
      <c r="J211" s="293">
        <f t="shared" si="14"/>
        <v>103.04869784374124</v>
      </c>
      <c r="K211" s="156"/>
      <c r="L211" s="51">
        <f>SUM(F211)</f>
        <v>34105</v>
      </c>
      <c r="M211" s="51">
        <f>SUM(G211)</f>
        <v>35710</v>
      </c>
      <c r="N211" s="51">
        <f>SUM(H211)</f>
        <v>35710</v>
      </c>
      <c r="O211" s="51">
        <f>SUM(I211)</f>
        <v>36798.689999999995</v>
      </c>
      <c r="P211" s="51">
        <f>SUM(J211)</f>
        <v>103.04869784374124</v>
      </c>
      <c r="Q211" s="51"/>
      <c r="R211" s="51"/>
      <c r="S211" s="4"/>
      <c r="T211" s="4"/>
      <c r="U211" s="4"/>
      <c r="V211" s="4"/>
      <c r="W211" s="4"/>
    </row>
    <row r="212" spans="1:23" s="11" customFormat="1" ht="15.95" customHeight="1" x14ac:dyDescent="0.25">
      <c r="A212" s="66" t="s">
        <v>301</v>
      </c>
      <c r="B212" s="66"/>
      <c r="C212" s="106"/>
      <c r="D212" s="66"/>
      <c r="E212" s="66"/>
      <c r="F212" s="9"/>
      <c r="G212" s="9"/>
      <c r="H212" s="9"/>
      <c r="I212" s="52"/>
      <c r="J212" s="9"/>
      <c r="K212" s="9"/>
      <c r="L212" s="9"/>
    </row>
    <row r="213" spans="1:23" s="3" customFormat="1" ht="15.95" customHeight="1" x14ac:dyDescent="0.2">
      <c r="A213" s="92"/>
      <c r="B213" s="92" t="s">
        <v>380</v>
      </c>
      <c r="C213" s="93"/>
      <c r="D213" s="94"/>
      <c r="E213" s="92"/>
      <c r="F213" s="9"/>
      <c r="G213" s="9"/>
      <c r="H213" s="9"/>
      <c r="I213" s="52"/>
      <c r="J213" s="9"/>
      <c r="K213" s="9"/>
      <c r="L213" s="9"/>
    </row>
    <row r="214" spans="1:23" ht="15.95" customHeight="1" x14ac:dyDescent="0.2">
      <c r="A214" s="53"/>
      <c r="B214" s="58" t="s">
        <v>121</v>
      </c>
      <c r="C214" s="76"/>
      <c r="D214" s="58"/>
      <c r="E214" s="58" t="s">
        <v>122</v>
      </c>
      <c r="F214" s="60"/>
      <c r="G214" s="68"/>
      <c r="H214" s="68"/>
      <c r="I214" s="214"/>
      <c r="J214" s="68"/>
      <c r="K214" s="9"/>
      <c r="L214" s="9"/>
    </row>
    <row r="215" spans="1:23" ht="15.95" customHeight="1" x14ac:dyDescent="0.2">
      <c r="A215" s="96" t="s">
        <v>381</v>
      </c>
      <c r="B215" s="53"/>
      <c r="C215" s="77">
        <v>633006</v>
      </c>
      <c r="D215" s="53">
        <v>41</v>
      </c>
      <c r="E215" s="53" t="s">
        <v>123</v>
      </c>
      <c r="F215" s="60">
        <v>800</v>
      </c>
      <c r="G215" s="60">
        <v>800</v>
      </c>
      <c r="H215" s="60">
        <v>800</v>
      </c>
      <c r="I215" s="317">
        <v>243.69</v>
      </c>
      <c r="J215" s="60">
        <f>SUM(I215/H215)*100</f>
        <v>30.46125</v>
      </c>
      <c r="K215" s="9"/>
      <c r="L215" s="9"/>
    </row>
    <row r="216" spans="1:23" ht="15.95" customHeight="1" x14ac:dyDescent="0.2">
      <c r="A216" s="96"/>
      <c r="B216" s="53"/>
      <c r="C216" s="77" t="s">
        <v>508</v>
      </c>
      <c r="D216" s="53">
        <v>41</v>
      </c>
      <c r="E216" s="53" t="s">
        <v>604</v>
      </c>
      <c r="F216" s="60">
        <v>2090</v>
      </c>
      <c r="G216" s="60">
        <v>2090</v>
      </c>
      <c r="H216" s="60">
        <v>2090</v>
      </c>
      <c r="I216" s="317">
        <v>2217.88</v>
      </c>
      <c r="J216" s="60">
        <f t="shared" ref="J216:J220" si="15">SUM(I216/H216)*100</f>
        <v>106.11866028708134</v>
      </c>
      <c r="K216" s="9"/>
      <c r="L216" s="9"/>
    </row>
    <row r="217" spans="1:23" ht="15.95" customHeight="1" x14ac:dyDescent="0.2">
      <c r="A217" s="96" t="s">
        <v>381</v>
      </c>
      <c r="B217" s="53"/>
      <c r="C217" s="77">
        <v>635004</v>
      </c>
      <c r="D217" s="53">
        <v>41</v>
      </c>
      <c r="E217" s="53" t="s">
        <v>603</v>
      </c>
      <c r="F217" s="60">
        <v>8000</v>
      </c>
      <c r="G217" s="60">
        <v>5000</v>
      </c>
      <c r="H217" s="60">
        <v>5000</v>
      </c>
      <c r="I217" s="317">
        <v>4633.2</v>
      </c>
      <c r="J217" s="60">
        <f t="shared" si="15"/>
        <v>92.663999999999987</v>
      </c>
      <c r="K217" s="9"/>
      <c r="L217" s="9"/>
    </row>
    <row r="218" spans="1:23" ht="15.95" customHeight="1" x14ac:dyDescent="0.2">
      <c r="A218" s="96" t="s">
        <v>381</v>
      </c>
      <c r="B218" s="67"/>
      <c r="C218" s="181" t="s">
        <v>110</v>
      </c>
      <c r="D218" s="53">
        <v>41</v>
      </c>
      <c r="E218" s="279" t="s">
        <v>951</v>
      </c>
      <c r="F218" s="60">
        <v>30000</v>
      </c>
      <c r="G218" s="60">
        <v>75000</v>
      </c>
      <c r="H218" s="60">
        <v>75000</v>
      </c>
      <c r="I218" s="317">
        <v>67738.929999999993</v>
      </c>
      <c r="J218" s="60">
        <f t="shared" si="15"/>
        <v>90.318573333333319</v>
      </c>
      <c r="K218" s="9"/>
      <c r="L218" s="9"/>
    </row>
    <row r="219" spans="1:23" ht="15.95" customHeight="1" x14ac:dyDescent="0.2">
      <c r="A219" s="96"/>
      <c r="B219" s="67"/>
      <c r="C219" s="181">
        <v>637004</v>
      </c>
      <c r="D219" s="53">
        <v>41</v>
      </c>
      <c r="E219" s="244" t="s">
        <v>996</v>
      </c>
      <c r="F219" s="68">
        <v>0</v>
      </c>
      <c r="G219" s="68">
        <v>0</v>
      </c>
      <c r="H219" s="68">
        <v>0</v>
      </c>
      <c r="I219" s="317">
        <v>881.04</v>
      </c>
      <c r="J219" s="60">
        <v>0</v>
      </c>
      <c r="K219" s="9"/>
      <c r="L219" s="9"/>
    </row>
    <row r="220" spans="1:23" ht="15" customHeight="1" x14ac:dyDescent="0.2">
      <c r="A220" s="58" t="s">
        <v>381</v>
      </c>
      <c r="B220" s="53"/>
      <c r="C220" s="77"/>
      <c r="D220" s="53"/>
      <c r="E220" s="58" t="s">
        <v>89</v>
      </c>
      <c r="F220" s="155">
        <f>SUM(F215:F219)</f>
        <v>40890</v>
      </c>
      <c r="G220" s="155">
        <f>SUM(G215:G219)</f>
        <v>82890</v>
      </c>
      <c r="H220" s="155">
        <f>SUM(H215:H219)</f>
        <v>82890</v>
      </c>
      <c r="I220" s="294">
        <f>SUM(I214:I219)</f>
        <v>75714.739999999991</v>
      </c>
      <c r="J220" s="293">
        <f t="shared" si="15"/>
        <v>91.343636144287601</v>
      </c>
      <c r="K220" s="156"/>
      <c r="L220" s="51">
        <f>SUM(F220)</f>
        <v>40890</v>
      </c>
      <c r="M220" s="51">
        <f>SUM(G220)</f>
        <v>82890</v>
      </c>
      <c r="N220" s="51">
        <f>SUM(H220)</f>
        <v>82890</v>
      </c>
      <c r="O220" s="51">
        <f>SUM(I220)</f>
        <v>75714.739999999991</v>
      </c>
      <c r="P220" s="51">
        <f>SUM(J220)</f>
        <v>91.343636144287601</v>
      </c>
      <c r="Q220" s="51"/>
      <c r="R220" s="51"/>
      <c r="S220" s="4"/>
      <c r="T220" s="4"/>
      <c r="U220" s="4"/>
      <c r="V220" s="4"/>
      <c r="W220" s="4"/>
    </row>
    <row r="221" spans="1:23" s="10" customFormat="1" ht="15" customHeight="1" x14ac:dyDescent="0.2">
      <c r="A221" s="66" t="s">
        <v>302</v>
      </c>
      <c r="B221" s="66"/>
      <c r="C221" s="106"/>
      <c r="D221" s="82"/>
      <c r="E221" s="82"/>
      <c r="F221" s="9"/>
      <c r="G221" s="9"/>
      <c r="H221" s="9"/>
      <c r="I221" s="52"/>
      <c r="J221" s="9"/>
      <c r="K221" s="9"/>
      <c r="L221" s="9"/>
    </row>
    <row r="222" spans="1:23" s="3" customFormat="1" ht="15" customHeight="1" x14ac:dyDescent="0.2">
      <c r="A222" s="98"/>
      <c r="B222" s="92" t="s">
        <v>396</v>
      </c>
      <c r="C222" s="93"/>
      <c r="D222" s="94"/>
      <c r="E222" s="92"/>
      <c r="F222" s="9"/>
      <c r="G222" s="9"/>
      <c r="H222" s="9"/>
      <c r="I222" s="52"/>
      <c r="J222" s="9"/>
      <c r="K222" s="9"/>
      <c r="L222" s="9"/>
    </row>
    <row r="223" spans="1:23" ht="15" customHeight="1" x14ac:dyDescent="0.2">
      <c r="A223" s="59"/>
      <c r="B223" s="58" t="s">
        <v>125</v>
      </c>
      <c r="C223" s="76"/>
      <c r="D223" s="58"/>
      <c r="E223" s="58" t="s">
        <v>126</v>
      </c>
      <c r="F223" s="60"/>
      <c r="G223" s="68"/>
      <c r="H223" s="68"/>
      <c r="I223" s="214"/>
      <c r="J223" s="68"/>
      <c r="K223" s="9"/>
      <c r="L223" s="9"/>
    </row>
    <row r="224" spans="1:23" ht="15" customHeight="1" x14ac:dyDescent="0.2">
      <c r="A224" s="171" t="s">
        <v>303</v>
      </c>
      <c r="B224" s="53"/>
      <c r="C224" s="181" t="s">
        <v>510</v>
      </c>
      <c r="D224" s="53">
        <v>41</v>
      </c>
      <c r="E224" s="242" t="s">
        <v>934</v>
      </c>
      <c r="F224" s="68">
        <v>600</v>
      </c>
      <c r="G224" s="68">
        <v>600</v>
      </c>
      <c r="H224" s="68">
        <v>600</v>
      </c>
      <c r="I224" s="214">
        <v>394.61</v>
      </c>
      <c r="J224" s="68">
        <f>SUM(I224/H224)*100</f>
        <v>65.768333333333345</v>
      </c>
      <c r="K224" s="9"/>
      <c r="L224" s="9"/>
    </row>
    <row r="225" spans="1:23" ht="15" customHeight="1" x14ac:dyDescent="0.2">
      <c r="A225" s="148"/>
      <c r="B225" s="67"/>
      <c r="C225" s="183">
        <v>636002</v>
      </c>
      <c r="D225" s="56">
        <v>41</v>
      </c>
      <c r="E225" s="244" t="s">
        <v>935</v>
      </c>
      <c r="F225" s="68">
        <v>500</v>
      </c>
      <c r="G225" s="68">
        <v>0</v>
      </c>
      <c r="H225" s="68">
        <v>0</v>
      </c>
      <c r="I225" s="214">
        <v>0</v>
      </c>
      <c r="J225" s="68">
        <v>0</v>
      </c>
      <c r="K225" s="9"/>
      <c r="L225" s="9"/>
    </row>
    <row r="226" spans="1:23" ht="15" customHeight="1" x14ac:dyDescent="0.2">
      <c r="A226" s="149"/>
      <c r="B226" s="101"/>
      <c r="C226" s="181" t="s">
        <v>130</v>
      </c>
      <c r="D226" s="53">
        <v>41</v>
      </c>
      <c r="E226" s="242" t="s">
        <v>936</v>
      </c>
      <c r="F226" s="68">
        <v>66</v>
      </c>
      <c r="G226" s="68">
        <v>170</v>
      </c>
      <c r="H226" s="68">
        <v>170</v>
      </c>
      <c r="I226" s="214">
        <v>410</v>
      </c>
      <c r="J226" s="68">
        <f t="shared" ref="J226:J227" si="16">SUM(I226/H226)*100</f>
        <v>241.17647058823528</v>
      </c>
      <c r="K226" s="9"/>
      <c r="L226" s="9"/>
    </row>
    <row r="227" spans="1:23" ht="15.95" customHeight="1" x14ac:dyDescent="0.2">
      <c r="A227" s="171" t="s">
        <v>303</v>
      </c>
      <c r="B227" s="53"/>
      <c r="C227" s="77"/>
      <c r="D227" s="53"/>
      <c r="E227" s="58" t="s">
        <v>89</v>
      </c>
      <c r="F227" s="155">
        <f>SUM(F224:F226)</f>
        <v>1166</v>
      </c>
      <c r="G227" s="155">
        <f>SUM(G224:G226)</f>
        <v>770</v>
      </c>
      <c r="H227" s="155">
        <f>SUM(H224:H226)</f>
        <v>770</v>
      </c>
      <c r="I227" s="294">
        <f>SUM(I223:I226)</f>
        <v>804.61</v>
      </c>
      <c r="J227" s="366">
        <f t="shared" si="16"/>
        <v>104.49480519480521</v>
      </c>
      <c r="K227" s="156"/>
      <c r="L227" s="51">
        <f>SUM(F227)</f>
        <v>1166</v>
      </c>
      <c r="M227" s="51">
        <f>SUM(G227)</f>
        <v>770</v>
      </c>
      <c r="N227" s="51">
        <f>SUM(H227)</f>
        <v>770</v>
      </c>
      <c r="O227" s="51">
        <f>SUM(I227)</f>
        <v>804.61</v>
      </c>
      <c r="P227" s="51">
        <f>SUM(J227)</f>
        <v>104.49480519480521</v>
      </c>
      <c r="Q227" s="51"/>
      <c r="R227" s="51"/>
      <c r="S227" s="4"/>
      <c r="T227" s="4"/>
      <c r="U227" s="4"/>
      <c r="V227" s="4"/>
      <c r="W227" s="4"/>
    </row>
    <row r="228" spans="1:23" s="11" customFormat="1" ht="15.95" customHeight="1" x14ac:dyDescent="0.25">
      <c r="A228" s="66" t="s">
        <v>304</v>
      </c>
      <c r="B228" s="66"/>
      <c r="C228" s="106"/>
      <c r="D228" s="66"/>
      <c r="E228" s="66"/>
      <c r="F228" s="9"/>
      <c r="G228" s="9"/>
      <c r="H228" s="9"/>
      <c r="I228" s="52"/>
      <c r="J228" s="9"/>
      <c r="K228" s="9"/>
      <c r="L228" s="9"/>
    </row>
    <row r="229" spans="1:23" s="8" customFormat="1" ht="15.95" customHeight="1" x14ac:dyDescent="0.2">
      <c r="A229" s="90" t="s">
        <v>425</v>
      </c>
      <c r="B229" s="92" t="s">
        <v>437</v>
      </c>
      <c r="C229" s="81"/>
      <c r="D229" s="82"/>
      <c r="E229" s="82"/>
      <c r="F229" s="9"/>
      <c r="G229" s="9"/>
      <c r="H229" s="9"/>
      <c r="I229" s="52"/>
      <c r="J229" s="9"/>
      <c r="K229" s="9"/>
      <c r="L229" s="9"/>
    </row>
    <row r="230" spans="1:23" ht="15.95" customHeight="1" x14ac:dyDescent="0.2">
      <c r="A230" s="53"/>
      <c r="B230" s="58" t="s">
        <v>127</v>
      </c>
      <c r="C230" s="76"/>
      <c r="D230" s="58"/>
      <c r="E230" s="58" t="s">
        <v>128</v>
      </c>
      <c r="F230" s="60"/>
      <c r="G230" s="68"/>
      <c r="H230" s="68"/>
      <c r="I230" s="214"/>
      <c r="J230" s="68"/>
      <c r="K230" s="9"/>
      <c r="L230" s="9"/>
    </row>
    <row r="231" spans="1:23" ht="15.95" customHeight="1" x14ac:dyDescent="0.2">
      <c r="A231" s="96" t="s">
        <v>305</v>
      </c>
      <c r="B231" s="53"/>
      <c r="C231" s="181" t="s">
        <v>38</v>
      </c>
      <c r="D231" s="53">
        <v>41</v>
      </c>
      <c r="E231" s="53" t="s">
        <v>129</v>
      </c>
      <c r="F231" s="60">
        <v>4650</v>
      </c>
      <c r="G231" s="60">
        <v>4650</v>
      </c>
      <c r="H231" s="60">
        <v>4650</v>
      </c>
      <c r="I231" s="317">
        <v>4097.21</v>
      </c>
      <c r="J231" s="60">
        <f>SUM(I231/H231)*100</f>
        <v>88.1120430107527</v>
      </c>
      <c r="K231" s="9"/>
      <c r="L231" s="9"/>
    </row>
    <row r="232" spans="1:23" ht="15.95" customHeight="1" x14ac:dyDescent="0.2">
      <c r="A232" s="53"/>
      <c r="B232" s="67"/>
      <c r="C232" s="181" t="s">
        <v>681</v>
      </c>
      <c r="D232" s="53">
        <v>41</v>
      </c>
      <c r="E232" s="53" t="s">
        <v>695</v>
      </c>
      <c r="F232" s="60">
        <v>2000</v>
      </c>
      <c r="G232" s="60">
        <v>2000</v>
      </c>
      <c r="H232" s="60">
        <v>2000</v>
      </c>
      <c r="I232" s="317">
        <v>2244</v>
      </c>
      <c r="J232" s="60">
        <f t="shared" ref="J232:J254" si="17">SUM(I232/H232)*100</f>
        <v>112.20000000000002</v>
      </c>
      <c r="K232" s="9"/>
      <c r="L232" s="9"/>
    </row>
    <row r="233" spans="1:23" ht="15.95" customHeight="1" x14ac:dyDescent="0.2">
      <c r="A233" s="53"/>
      <c r="B233" s="67"/>
      <c r="C233" s="181">
        <v>633004</v>
      </c>
      <c r="D233" s="53">
        <v>41</v>
      </c>
      <c r="E233" s="53" t="s">
        <v>696</v>
      </c>
      <c r="F233" s="60">
        <v>10000</v>
      </c>
      <c r="G233" s="60">
        <v>0</v>
      </c>
      <c r="H233" s="60">
        <v>0</v>
      </c>
      <c r="I233" s="317">
        <v>0</v>
      </c>
      <c r="J233" s="60">
        <v>0</v>
      </c>
      <c r="K233" s="9"/>
      <c r="L233" s="9"/>
    </row>
    <row r="234" spans="1:23" ht="15.95" customHeight="1" x14ac:dyDescent="0.2">
      <c r="A234" s="53"/>
      <c r="B234" s="67"/>
      <c r="C234" s="181">
        <v>633004</v>
      </c>
      <c r="D234" s="53">
        <v>41</v>
      </c>
      <c r="E234" s="53" t="s">
        <v>697</v>
      </c>
      <c r="F234" s="60">
        <v>10000</v>
      </c>
      <c r="G234" s="60">
        <v>0</v>
      </c>
      <c r="H234" s="60">
        <v>0</v>
      </c>
      <c r="I234" s="317">
        <v>0</v>
      </c>
      <c r="J234" s="60">
        <v>0</v>
      </c>
      <c r="K234" s="9"/>
      <c r="L234" s="9"/>
    </row>
    <row r="235" spans="1:23" ht="15.95" customHeight="1" x14ac:dyDescent="0.2">
      <c r="A235" s="53"/>
      <c r="B235" s="67"/>
      <c r="C235" s="181">
        <v>634004</v>
      </c>
      <c r="D235" s="53">
        <v>41</v>
      </c>
      <c r="E235" s="53" t="s">
        <v>239</v>
      </c>
      <c r="F235" s="60">
        <v>13000</v>
      </c>
      <c r="G235" s="60">
        <v>20000</v>
      </c>
      <c r="H235" s="60">
        <v>20000</v>
      </c>
      <c r="I235" s="317">
        <v>20691.84</v>
      </c>
      <c r="J235" s="60">
        <f t="shared" si="17"/>
        <v>103.4592</v>
      </c>
      <c r="K235" s="9"/>
      <c r="L235" s="9"/>
    </row>
    <row r="236" spans="1:23" ht="15.95" customHeight="1" x14ac:dyDescent="0.2">
      <c r="A236" s="53"/>
      <c r="B236" s="67"/>
      <c r="C236" s="181" t="s">
        <v>511</v>
      </c>
      <c r="D236" s="53">
        <v>41</v>
      </c>
      <c r="E236" s="53" t="s">
        <v>131</v>
      </c>
      <c r="F236" s="60">
        <v>5700</v>
      </c>
      <c r="G236" s="60">
        <v>500</v>
      </c>
      <c r="H236" s="60">
        <v>500</v>
      </c>
      <c r="I236" s="317">
        <v>400.8</v>
      </c>
      <c r="J236" s="60">
        <f t="shared" si="17"/>
        <v>80.16</v>
      </c>
      <c r="K236" s="9"/>
      <c r="L236" s="9"/>
    </row>
    <row r="237" spans="1:23" ht="15.95" customHeight="1" x14ac:dyDescent="0.2">
      <c r="A237" s="53"/>
      <c r="B237" s="67"/>
      <c r="C237" s="181">
        <v>634005</v>
      </c>
      <c r="D237" s="53">
        <v>41</v>
      </c>
      <c r="E237" s="53" t="s">
        <v>6</v>
      </c>
      <c r="F237" s="60">
        <v>63600</v>
      </c>
      <c r="G237" s="60">
        <v>63600</v>
      </c>
      <c r="H237" s="60">
        <v>63600</v>
      </c>
      <c r="I237" s="317">
        <v>63626.07</v>
      </c>
      <c r="J237" s="60">
        <f t="shared" si="17"/>
        <v>100.04099056603775</v>
      </c>
      <c r="K237" s="9"/>
      <c r="L237" s="9"/>
    </row>
    <row r="238" spans="1:23" ht="15.95" customHeight="1" x14ac:dyDescent="0.2">
      <c r="A238" s="53"/>
      <c r="B238" s="67"/>
      <c r="C238" s="181">
        <v>637005</v>
      </c>
      <c r="D238" s="53">
        <v>41</v>
      </c>
      <c r="E238" s="53" t="s">
        <v>699</v>
      </c>
      <c r="F238" s="60">
        <v>4000</v>
      </c>
      <c r="G238" s="60">
        <v>4000</v>
      </c>
      <c r="H238" s="60">
        <v>4000</v>
      </c>
      <c r="I238" s="317">
        <v>301.2</v>
      </c>
      <c r="J238" s="60">
        <f t="shared" si="17"/>
        <v>7.5299999999999994</v>
      </c>
      <c r="K238" s="9"/>
      <c r="L238" s="9"/>
    </row>
    <row r="239" spans="1:23" ht="15.95" customHeight="1" x14ac:dyDescent="0.2">
      <c r="A239" s="53"/>
      <c r="B239" s="67"/>
      <c r="C239" s="181">
        <v>637012</v>
      </c>
      <c r="D239" s="53">
        <v>41</v>
      </c>
      <c r="E239" s="53" t="s">
        <v>530</v>
      </c>
      <c r="F239" s="60">
        <v>80000</v>
      </c>
      <c r="G239" s="60">
        <v>80000</v>
      </c>
      <c r="H239" s="60">
        <v>80000</v>
      </c>
      <c r="I239" s="317">
        <v>67324.570000000007</v>
      </c>
      <c r="J239" s="60">
        <f t="shared" si="17"/>
        <v>84.155712500000007</v>
      </c>
      <c r="K239" s="9"/>
      <c r="L239" s="9"/>
    </row>
    <row r="240" spans="1:23" ht="15.95" customHeight="1" x14ac:dyDescent="0.2">
      <c r="A240" s="53"/>
      <c r="B240" s="67"/>
      <c r="C240" s="181">
        <v>611</v>
      </c>
      <c r="D240" s="53">
        <v>41</v>
      </c>
      <c r="E240" s="53" t="s">
        <v>132</v>
      </c>
      <c r="F240" s="60">
        <v>15058</v>
      </c>
      <c r="G240" s="60">
        <v>15058</v>
      </c>
      <c r="H240" s="60">
        <v>15058</v>
      </c>
      <c r="I240" s="317">
        <v>15313.15</v>
      </c>
      <c r="J240" s="60">
        <f t="shared" si="17"/>
        <v>101.6944481338823</v>
      </c>
      <c r="K240" s="9"/>
      <c r="L240" s="9"/>
    </row>
    <row r="241" spans="1:23" ht="15.95" customHeight="1" x14ac:dyDescent="0.2">
      <c r="A241" s="53"/>
      <c r="B241" s="67"/>
      <c r="C241" s="181" t="s">
        <v>16</v>
      </c>
      <c r="D241" s="53">
        <v>41</v>
      </c>
      <c r="E241" s="53" t="s">
        <v>133</v>
      </c>
      <c r="F241" s="60">
        <v>5261</v>
      </c>
      <c r="G241" s="60">
        <v>5261</v>
      </c>
      <c r="H241" s="60">
        <v>5261</v>
      </c>
      <c r="I241" s="317">
        <v>5156.71</v>
      </c>
      <c r="J241" s="60">
        <f t="shared" si="17"/>
        <v>98.017677247671543</v>
      </c>
      <c r="K241" s="9"/>
      <c r="L241" s="9"/>
    </row>
    <row r="242" spans="1:23" ht="15.95" customHeight="1" x14ac:dyDescent="0.2">
      <c r="A242" s="53"/>
      <c r="B242" s="67"/>
      <c r="C242" s="181">
        <v>627000</v>
      </c>
      <c r="D242" s="53">
        <v>41</v>
      </c>
      <c r="E242" s="242" t="s">
        <v>849</v>
      </c>
      <c r="F242" s="60"/>
      <c r="G242" s="60">
        <v>339</v>
      </c>
      <c r="H242" s="60">
        <v>339</v>
      </c>
      <c r="I242" s="317">
        <v>353.82</v>
      </c>
      <c r="J242" s="60">
        <f t="shared" si="17"/>
        <v>104.3716814159292</v>
      </c>
      <c r="K242" s="9"/>
      <c r="L242" s="9"/>
    </row>
    <row r="243" spans="1:23" ht="15.95" customHeight="1" x14ac:dyDescent="0.2">
      <c r="A243" s="53"/>
      <c r="B243" s="67"/>
      <c r="C243" s="181" t="s">
        <v>40</v>
      </c>
      <c r="D243" s="53">
        <v>41</v>
      </c>
      <c r="E243" s="53" t="s">
        <v>605</v>
      </c>
      <c r="F243" s="60">
        <v>250</v>
      </c>
      <c r="G243" s="60">
        <v>250</v>
      </c>
      <c r="H243" s="60">
        <v>250</v>
      </c>
      <c r="I243" s="317">
        <v>289.24</v>
      </c>
      <c r="J243" s="60">
        <f t="shared" si="17"/>
        <v>115.696</v>
      </c>
      <c r="K243" s="9"/>
      <c r="L243" s="9"/>
    </row>
    <row r="244" spans="1:23" ht="15.95" customHeight="1" x14ac:dyDescent="0.2">
      <c r="A244" s="53"/>
      <c r="B244" s="67"/>
      <c r="C244" s="181">
        <v>637014</v>
      </c>
      <c r="D244" s="53">
        <v>41</v>
      </c>
      <c r="E244" s="53" t="s">
        <v>134</v>
      </c>
      <c r="F244" s="60">
        <v>620</v>
      </c>
      <c r="G244" s="60">
        <v>620</v>
      </c>
      <c r="H244" s="60">
        <v>620</v>
      </c>
      <c r="I244" s="317">
        <v>653.16</v>
      </c>
      <c r="J244" s="60">
        <f t="shared" si="17"/>
        <v>105.34838709677419</v>
      </c>
      <c r="K244" s="9"/>
      <c r="L244" s="9"/>
    </row>
    <row r="245" spans="1:23" ht="15.95" customHeight="1" x14ac:dyDescent="0.2">
      <c r="A245" s="53"/>
      <c r="B245" s="67"/>
      <c r="C245" s="181" t="s">
        <v>47</v>
      </c>
      <c r="D245" s="53">
        <v>41</v>
      </c>
      <c r="E245" s="53" t="s">
        <v>354</v>
      </c>
      <c r="F245" s="60">
        <v>900</v>
      </c>
      <c r="G245" s="60">
        <v>1200</v>
      </c>
      <c r="H245" s="60">
        <v>1200</v>
      </c>
      <c r="I245" s="317">
        <v>1153.92</v>
      </c>
      <c r="J245" s="60">
        <f t="shared" si="17"/>
        <v>96.16</v>
      </c>
      <c r="K245" s="9"/>
      <c r="L245" s="9"/>
    </row>
    <row r="246" spans="1:23" ht="15.95" customHeight="1" x14ac:dyDescent="0.2">
      <c r="A246" s="56"/>
      <c r="B246" s="67"/>
      <c r="C246" s="181">
        <v>637001</v>
      </c>
      <c r="D246" s="53">
        <v>41</v>
      </c>
      <c r="E246" s="53" t="s">
        <v>567</v>
      </c>
      <c r="F246" s="60">
        <v>36</v>
      </c>
      <c r="G246" s="60">
        <v>0</v>
      </c>
      <c r="H246" s="60">
        <v>0</v>
      </c>
      <c r="I246" s="317">
        <v>18</v>
      </c>
      <c r="J246" s="60">
        <v>0</v>
      </c>
      <c r="K246" s="9"/>
      <c r="L246" s="9"/>
    </row>
    <row r="247" spans="1:23" ht="15.95" customHeight="1" x14ac:dyDescent="0.2">
      <c r="A247" s="56"/>
      <c r="B247" s="53"/>
      <c r="C247" s="181" t="s">
        <v>512</v>
      </c>
      <c r="D247" s="53">
        <v>41</v>
      </c>
      <c r="E247" s="53" t="s">
        <v>513</v>
      </c>
      <c r="F247" s="60">
        <v>3658</v>
      </c>
      <c r="G247" s="60">
        <v>3658</v>
      </c>
      <c r="H247" s="60">
        <v>3658</v>
      </c>
      <c r="I247" s="317">
        <v>3658.16</v>
      </c>
      <c r="J247" s="60">
        <f t="shared" si="17"/>
        <v>100.00437397484964</v>
      </c>
      <c r="K247" s="9"/>
      <c r="L247" s="9"/>
    </row>
    <row r="248" spans="1:23" ht="15.95" customHeight="1" x14ac:dyDescent="0.2">
      <c r="A248" s="56"/>
      <c r="B248" s="53"/>
      <c r="C248" s="245">
        <v>637004</v>
      </c>
      <c r="D248" s="246">
        <v>41</v>
      </c>
      <c r="E248" s="246" t="s">
        <v>852</v>
      </c>
      <c r="F248" s="60">
        <v>0</v>
      </c>
      <c r="G248" s="60">
        <v>940</v>
      </c>
      <c r="H248" s="60">
        <v>940</v>
      </c>
      <c r="I248" s="317">
        <v>1880</v>
      </c>
      <c r="J248" s="60">
        <f t="shared" si="17"/>
        <v>200</v>
      </c>
      <c r="K248" s="9"/>
      <c r="L248" s="9"/>
    </row>
    <row r="249" spans="1:23" ht="15.95" customHeight="1" x14ac:dyDescent="0.2">
      <c r="A249" s="56"/>
      <c r="B249" s="53"/>
      <c r="C249" s="77">
        <v>637005</v>
      </c>
      <c r="D249" s="265" t="s">
        <v>787</v>
      </c>
      <c r="E249" s="242" t="s">
        <v>851</v>
      </c>
      <c r="F249" s="60">
        <v>0</v>
      </c>
      <c r="G249" s="60">
        <v>9861</v>
      </c>
      <c r="H249" s="60">
        <v>9861</v>
      </c>
      <c r="I249" s="317">
        <v>10408.27</v>
      </c>
      <c r="J249" s="60">
        <f t="shared" si="17"/>
        <v>105.54984281513032</v>
      </c>
      <c r="K249" s="9"/>
      <c r="L249" s="9"/>
    </row>
    <row r="250" spans="1:23" ht="15.95" customHeight="1" x14ac:dyDescent="0.2">
      <c r="A250" s="56"/>
      <c r="B250" s="53"/>
      <c r="C250" s="77">
        <v>637005</v>
      </c>
      <c r="D250" s="265">
        <v>41</v>
      </c>
      <c r="E250" s="242" t="s">
        <v>850</v>
      </c>
      <c r="F250" s="60"/>
      <c r="G250" s="60">
        <v>519</v>
      </c>
      <c r="H250" s="60">
        <v>519</v>
      </c>
      <c r="I250" s="317">
        <v>547.78</v>
      </c>
      <c r="J250" s="60">
        <f t="shared" si="17"/>
        <v>105.54527938342966</v>
      </c>
      <c r="K250" s="9"/>
      <c r="L250" s="9"/>
    </row>
    <row r="251" spans="1:23" ht="15.95" customHeight="1" x14ac:dyDescent="0.2">
      <c r="A251" s="56"/>
      <c r="B251" s="53"/>
      <c r="C251" s="252" t="s">
        <v>853</v>
      </c>
      <c r="D251" s="265">
        <v>41</v>
      </c>
      <c r="E251" s="242" t="s">
        <v>854</v>
      </c>
      <c r="F251" s="60">
        <v>0</v>
      </c>
      <c r="G251" s="60">
        <v>529</v>
      </c>
      <c r="H251" s="60">
        <v>529</v>
      </c>
      <c r="I251" s="317">
        <v>672</v>
      </c>
      <c r="J251" s="60">
        <f t="shared" si="17"/>
        <v>127.0321361058601</v>
      </c>
      <c r="K251" s="9"/>
      <c r="L251" s="9"/>
    </row>
    <row r="252" spans="1:23" ht="15.95" customHeight="1" x14ac:dyDescent="0.2">
      <c r="A252" s="56"/>
      <c r="B252" s="53"/>
      <c r="C252" s="77">
        <v>637011</v>
      </c>
      <c r="D252" s="53">
        <v>41</v>
      </c>
      <c r="E252" s="53" t="s">
        <v>682</v>
      </c>
      <c r="F252" s="60">
        <v>3644</v>
      </c>
      <c r="G252" s="60">
        <v>3644</v>
      </c>
      <c r="H252" s="60">
        <v>3644</v>
      </c>
      <c r="I252" s="317">
        <v>2676</v>
      </c>
      <c r="J252" s="60">
        <f t="shared" si="17"/>
        <v>73.435784851811192</v>
      </c>
      <c r="K252" s="9"/>
      <c r="L252" s="9"/>
    </row>
    <row r="253" spans="1:23" ht="15.95" customHeight="1" x14ac:dyDescent="0.2">
      <c r="A253" s="56"/>
      <c r="B253" s="53"/>
      <c r="C253" s="245">
        <v>634003</v>
      </c>
      <c r="D253" s="246">
        <v>41</v>
      </c>
      <c r="E253" s="246" t="s">
        <v>731</v>
      </c>
      <c r="F253" s="60">
        <v>861</v>
      </c>
      <c r="G253" s="60">
        <v>861</v>
      </c>
      <c r="H253" s="60">
        <v>861</v>
      </c>
      <c r="I253" s="317">
        <v>458.86</v>
      </c>
      <c r="J253" s="60">
        <f t="shared" si="17"/>
        <v>53.293844367015097</v>
      </c>
      <c r="K253" s="9"/>
      <c r="L253" s="9"/>
    </row>
    <row r="254" spans="1:23" ht="15.95" customHeight="1" x14ac:dyDescent="0.2">
      <c r="A254" s="96" t="s">
        <v>305</v>
      </c>
      <c r="B254" s="53"/>
      <c r="C254" s="77"/>
      <c r="D254" s="53"/>
      <c r="E254" s="58" t="s">
        <v>89</v>
      </c>
      <c r="F254" s="133">
        <f>SUM(F231:F253)</f>
        <v>223238</v>
      </c>
      <c r="G254" s="133">
        <f>SUM(G231:G253)</f>
        <v>217490</v>
      </c>
      <c r="H254" s="133">
        <f>SUM(H231:H253)</f>
        <v>217490</v>
      </c>
      <c r="I254" s="294">
        <f>SUM(I230:I253)</f>
        <v>201924.75999999998</v>
      </c>
      <c r="J254" s="293">
        <f t="shared" si="17"/>
        <v>92.843238769598585</v>
      </c>
      <c r="K254" s="156"/>
      <c r="L254" s="51">
        <f>SUM(F254)</f>
        <v>223238</v>
      </c>
      <c r="M254" s="51">
        <f>SUM(G254)</f>
        <v>217490</v>
      </c>
      <c r="N254" s="51">
        <f>SUM(H254)</f>
        <v>217490</v>
      </c>
      <c r="O254" s="51">
        <f>SUM(I254)</f>
        <v>201924.75999999998</v>
      </c>
      <c r="P254" s="51">
        <f>SUM(J254)</f>
        <v>92.843238769598585</v>
      </c>
      <c r="Q254" s="51"/>
      <c r="R254" s="51"/>
      <c r="S254" s="4"/>
      <c r="T254" s="4"/>
      <c r="U254" s="4"/>
      <c r="V254" s="4"/>
      <c r="W254" s="4"/>
    </row>
    <row r="255" spans="1:23" s="10" customFormat="1" ht="15.95" customHeight="1" x14ac:dyDescent="0.2">
      <c r="A255" s="66" t="s">
        <v>297</v>
      </c>
      <c r="B255" s="82"/>
      <c r="C255" s="81"/>
      <c r="D255" s="82"/>
      <c r="E255" s="82"/>
      <c r="F255" s="9"/>
      <c r="G255" s="9"/>
      <c r="H255" s="9"/>
      <c r="I255" s="52"/>
      <c r="J255" s="9"/>
      <c r="K255" s="9"/>
      <c r="L255" s="9"/>
    </row>
    <row r="256" spans="1:23" s="8" customFormat="1" ht="15.95" customHeight="1" x14ac:dyDescent="0.2">
      <c r="A256" s="90" t="s">
        <v>425</v>
      </c>
      <c r="B256" s="92" t="s">
        <v>438</v>
      </c>
      <c r="C256" s="81"/>
      <c r="D256" s="82"/>
      <c r="E256" s="82"/>
      <c r="F256" s="9"/>
      <c r="G256" s="9"/>
      <c r="H256" s="9"/>
      <c r="I256" s="52"/>
      <c r="J256" s="9"/>
      <c r="K256" s="9"/>
      <c r="L256" s="9"/>
    </row>
    <row r="257" spans="1:23" ht="15.95" customHeight="1" x14ac:dyDescent="0.2">
      <c r="A257" s="59"/>
      <c r="B257" s="58" t="s">
        <v>135</v>
      </c>
      <c r="C257" s="109"/>
      <c r="D257" s="58"/>
      <c r="E257" s="58" t="s">
        <v>136</v>
      </c>
      <c r="F257" s="60"/>
      <c r="G257" s="68"/>
      <c r="H257" s="68"/>
      <c r="I257" s="214"/>
      <c r="J257" s="68"/>
      <c r="K257" s="9"/>
      <c r="L257" s="9"/>
    </row>
    <row r="258" spans="1:23" ht="15.95" customHeight="1" x14ac:dyDescent="0.2">
      <c r="A258" s="96" t="s">
        <v>306</v>
      </c>
      <c r="B258" s="61"/>
      <c r="C258" s="77">
        <v>632001</v>
      </c>
      <c r="D258" s="53">
        <v>41</v>
      </c>
      <c r="E258" s="53" t="s">
        <v>529</v>
      </c>
      <c r="F258" s="68">
        <v>23000</v>
      </c>
      <c r="G258" s="68">
        <v>23000</v>
      </c>
      <c r="H258" s="68">
        <v>23000</v>
      </c>
      <c r="I258" s="214">
        <v>22674.400000000001</v>
      </c>
      <c r="J258" s="68">
        <f>SUM(I258/H258)*100</f>
        <v>98.584347826086955</v>
      </c>
      <c r="K258" s="9"/>
      <c r="L258" s="9"/>
    </row>
    <row r="259" spans="1:23" ht="15.95" customHeight="1" x14ac:dyDescent="0.2">
      <c r="A259" s="96" t="s">
        <v>306</v>
      </c>
      <c r="B259" s="67"/>
      <c r="C259" s="77">
        <v>635005</v>
      </c>
      <c r="D259" s="53">
        <v>41</v>
      </c>
      <c r="E259" s="53" t="s">
        <v>137</v>
      </c>
      <c r="F259" s="68">
        <v>10000</v>
      </c>
      <c r="G259" s="68">
        <v>20000</v>
      </c>
      <c r="H259" s="68">
        <v>20000</v>
      </c>
      <c r="I259" s="317">
        <v>16116.15</v>
      </c>
      <c r="J259" s="68">
        <f t="shared" ref="J259:J263" si="18">SUM(I259/H259)*100</f>
        <v>80.580749999999995</v>
      </c>
      <c r="K259" s="9"/>
      <c r="L259" s="9"/>
    </row>
    <row r="260" spans="1:23" ht="15.95" customHeight="1" x14ac:dyDescent="0.2">
      <c r="A260" s="110"/>
      <c r="B260" s="67"/>
      <c r="C260" s="77">
        <v>637005</v>
      </c>
      <c r="D260" s="53">
        <v>41</v>
      </c>
      <c r="E260" s="53" t="s">
        <v>531</v>
      </c>
      <c r="F260" s="68">
        <v>287</v>
      </c>
      <c r="G260" s="68">
        <v>400</v>
      </c>
      <c r="H260" s="68">
        <v>400</v>
      </c>
      <c r="I260" s="317">
        <v>473.18</v>
      </c>
      <c r="J260" s="68">
        <f t="shared" si="18"/>
        <v>118.29499999999999</v>
      </c>
      <c r="K260" s="9"/>
      <c r="L260" s="9"/>
    </row>
    <row r="261" spans="1:23" ht="15.95" customHeight="1" x14ac:dyDescent="0.2">
      <c r="A261" s="110"/>
      <c r="B261" s="67"/>
      <c r="C261" s="181" t="s">
        <v>477</v>
      </c>
      <c r="D261" s="53">
        <v>41</v>
      </c>
      <c r="E261" s="53" t="s">
        <v>476</v>
      </c>
      <c r="F261" s="68">
        <v>783</v>
      </c>
      <c r="G261" s="68">
        <v>783</v>
      </c>
      <c r="H261" s="68">
        <v>783</v>
      </c>
      <c r="I261" s="317">
        <v>0</v>
      </c>
      <c r="J261" s="68">
        <f t="shared" si="18"/>
        <v>0</v>
      </c>
      <c r="K261" s="9"/>
      <c r="L261" s="9"/>
    </row>
    <row r="262" spans="1:23" ht="15.95" customHeight="1" x14ac:dyDescent="0.2">
      <c r="A262" s="110"/>
      <c r="B262" s="67"/>
      <c r="C262" s="250">
        <v>637011</v>
      </c>
      <c r="D262" s="246">
        <v>41</v>
      </c>
      <c r="E262" s="246" t="s">
        <v>732</v>
      </c>
      <c r="F262" s="68">
        <v>1900</v>
      </c>
      <c r="G262" s="68">
        <v>366</v>
      </c>
      <c r="H262" s="68">
        <v>366</v>
      </c>
      <c r="I262" s="317">
        <v>758.95</v>
      </c>
      <c r="J262" s="68">
        <f t="shared" si="18"/>
        <v>207.3633879781421</v>
      </c>
      <c r="K262" s="9"/>
      <c r="L262" s="9"/>
    </row>
    <row r="263" spans="1:23" ht="15.95" customHeight="1" x14ac:dyDescent="0.2">
      <c r="A263" s="96" t="s">
        <v>306</v>
      </c>
      <c r="B263" s="53"/>
      <c r="C263" s="77"/>
      <c r="D263" s="53"/>
      <c r="E263" s="58" t="s">
        <v>66</v>
      </c>
      <c r="F263" s="133">
        <f>SUM(F258:F262)</f>
        <v>35970</v>
      </c>
      <c r="G263" s="133">
        <f>SUM(G258:G262)</f>
        <v>44549</v>
      </c>
      <c r="H263" s="133">
        <f>SUM(H258:H262)</f>
        <v>44549</v>
      </c>
      <c r="I263" s="294">
        <f>SUM(I257:I262)</f>
        <v>40022.68</v>
      </c>
      <c r="J263" s="366">
        <f t="shared" si="18"/>
        <v>89.839682147747425</v>
      </c>
      <c r="K263" s="156"/>
      <c r="L263" s="51">
        <f>SUM(F263)</f>
        <v>35970</v>
      </c>
      <c r="M263" s="51">
        <f>SUM(G263)</f>
        <v>44549</v>
      </c>
      <c r="N263" s="51">
        <f>SUM(H263)</f>
        <v>44549</v>
      </c>
      <c r="O263" s="51">
        <f>SUM(I263)</f>
        <v>40022.68</v>
      </c>
      <c r="P263" s="51">
        <f>SUM(J263)</f>
        <v>89.839682147747425</v>
      </c>
      <c r="Q263" s="51"/>
      <c r="R263" s="51"/>
      <c r="S263" s="4"/>
      <c r="T263" s="4"/>
      <c r="U263" s="4"/>
      <c r="V263" s="4"/>
      <c r="W263" s="4"/>
    </row>
    <row r="264" spans="1:23" s="10" customFormat="1" ht="15.95" customHeight="1" x14ac:dyDescent="0.2">
      <c r="A264" s="66" t="s">
        <v>307</v>
      </c>
      <c r="B264" s="82"/>
      <c r="C264" s="81"/>
      <c r="D264" s="82"/>
      <c r="E264" s="82"/>
      <c r="F264" s="9"/>
      <c r="G264" s="9"/>
      <c r="H264" s="9"/>
      <c r="I264" s="52"/>
      <c r="J264" s="9"/>
      <c r="K264" s="9"/>
      <c r="L264" s="9"/>
      <c r="S264" s="131"/>
    </row>
    <row r="265" spans="1:23" s="8" customFormat="1" ht="15.95" customHeight="1" x14ac:dyDescent="0.2">
      <c r="A265" s="90" t="s">
        <v>425</v>
      </c>
      <c r="B265" s="98" t="s">
        <v>439</v>
      </c>
      <c r="C265" s="99"/>
      <c r="D265" s="90"/>
      <c r="E265" s="90"/>
      <c r="F265" s="9"/>
      <c r="G265" s="9"/>
      <c r="H265" s="9"/>
      <c r="I265" s="52"/>
      <c r="J265" s="9"/>
      <c r="K265" s="9"/>
      <c r="L265" s="9"/>
    </row>
    <row r="266" spans="1:23" ht="15.95" customHeight="1" x14ac:dyDescent="0.2">
      <c r="A266" s="59"/>
      <c r="B266" s="58" t="s">
        <v>138</v>
      </c>
      <c r="C266" s="76"/>
      <c r="D266" s="58"/>
      <c r="E266" s="58" t="s">
        <v>139</v>
      </c>
      <c r="F266" s="60"/>
      <c r="G266" s="60"/>
      <c r="H266" s="60"/>
      <c r="I266" s="214"/>
      <c r="J266" s="60"/>
      <c r="K266" s="9"/>
      <c r="L266" s="9"/>
    </row>
    <row r="267" spans="1:23" ht="15.95" customHeight="1" x14ac:dyDescent="0.2">
      <c r="A267" s="100" t="s">
        <v>389</v>
      </c>
      <c r="B267" s="111"/>
      <c r="C267" s="87">
        <v>632001</v>
      </c>
      <c r="D267" s="59">
        <v>41</v>
      </c>
      <c r="E267" s="59" t="s">
        <v>140</v>
      </c>
      <c r="F267" s="60">
        <v>313</v>
      </c>
      <c r="G267" s="60">
        <v>256</v>
      </c>
      <c r="H267" s="60">
        <v>256</v>
      </c>
      <c r="I267" s="317">
        <v>255.7</v>
      </c>
      <c r="J267" s="60">
        <f>SUM(I267/H267)*100</f>
        <v>99.8828125</v>
      </c>
      <c r="K267" s="9"/>
      <c r="L267" s="9"/>
    </row>
    <row r="268" spans="1:23" ht="15.95" customHeight="1" x14ac:dyDescent="0.2">
      <c r="A268" s="100"/>
      <c r="B268" s="111"/>
      <c r="C268" s="186" t="s">
        <v>30</v>
      </c>
      <c r="D268" s="59">
        <v>41</v>
      </c>
      <c r="E268" s="59" t="s">
        <v>427</v>
      </c>
      <c r="F268" s="60">
        <v>150</v>
      </c>
      <c r="G268" s="60">
        <v>160</v>
      </c>
      <c r="H268" s="60">
        <v>160</v>
      </c>
      <c r="I268" s="317">
        <v>159.86000000000001</v>
      </c>
      <c r="J268" s="60">
        <f t="shared" ref="J268:J331" si="19">SUM(I268/H268)*100</f>
        <v>99.912500000000009</v>
      </c>
      <c r="K268" s="9"/>
      <c r="L268" s="9"/>
    </row>
    <row r="269" spans="1:23" ht="15.95" customHeight="1" x14ac:dyDescent="0.2">
      <c r="A269" s="53"/>
      <c r="B269" s="67"/>
      <c r="C269" s="181" t="s">
        <v>26</v>
      </c>
      <c r="D269" s="53">
        <v>41</v>
      </c>
      <c r="E269" s="53" t="s">
        <v>141</v>
      </c>
      <c r="F269" s="60">
        <v>300</v>
      </c>
      <c r="G269" s="60">
        <v>285</v>
      </c>
      <c r="H269" s="60">
        <v>285</v>
      </c>
      <c r="I269" s="317">
        <v>285.06</v>
      </c>
      <c r="J269" s="60">
        <f t="shared" si="19"/>
        <v>100.02105263157894</v>
      </c>
      <c r="K269" s="9"/>
      <c r="L269" s="9"/>
    </row>
    <row r="270" spans="1:23" ht="15.95" customHeight="1" x14ac:dyDescent="0.2">
      <c r="A270" s="53"/>
      <c r="B270" s="53"/>
      <c r="C270" s="181" t="s">
        <v>76</v>
      </c>
      <c r="D270" s="53">
        <v>41</v>
      </c>
      <c r="E270" s="53" t="s">
        <v>142</v>
      </c>
      <c r="F270" s="60">
        <v>15500</v>
      </c>
      <c r="G270" s="60">
        <v>15500</v>
      </c>
      <c r="H270" s="60">
        <v>15500</v>
      </c>
      <c r="I270" s="317">
        <v>14509.75</v>
      </c>
      <c r="J270" s="60">
        <f t="shared" si="19"/>
        <v>93.611290322580643</v>
      </c>
      <c r="K270" s="9"/>
      <c r="L270" s="9"/>
    </row>
    <row r="271" spans="1:23" ht="15.95" customHeight="1" x14ac:dyDescent="0.2">
      <c r="A271" s="53"/>
      <c r="B271" s="53"/>
      <c r="C271" s="181" t="s">
        <v>96</v>
      </c>
      <c r="D271" s="53">
        <v>41</v>
      </c>
      <c r="E271" s="53" t="s">
        <v>143</v>
      </c>
      <c r="F271" s="60">
        <v>2700</v>
      </c>
      <c r="G271" s="60">
        <v>2700</v>
      </c>
      <c r="H271" s="60">
        <v>2700</v>
      </c>
      <c r="I271" s="317">
        <v>2697.62</v>
      </c>
      <c r="J271" s="60">
        <f t="shared" si="19"/>
        <v>99.91185185185185</v>
      </c>
      <c r="K271" s="9"/>
      <c r="L271" s="9"/>
    </row>
    <row r="272" spans="1:23" ht="15.95" customHeight="1" x14ac:dyDescent="0.2">
      <c r="A272" s="53"/>
      <c r="B272" s="53"/>
      <c r="C272" s="181" t="s">
        <v>28</v>
      </c>
      <c r="D272" s="53">
        <v>41</v>
      </c>
      <c r="E272" s="53" t="s">
        <v>355</v>
      </c>
      <c r="F272" s="60">
        <v>400</v>
      </c>
      <c r="G272" s="60">
        <v>393</v>
      </c>
      <c r="H272" s="60">
        <v>393</v>
      </c>
      <c r="I272" s="317">
        <v>392.55</v>
      </c>
      <c r="J272" s="60">
        <f t="shared" si="19"/>
        <v>99.885496183206115</v>
      </c>
      <c r="K272" s="9"/>
      <c r="L272" s="9"/>
    </row>
    <row r="273" spans="1:12" ht="15.95" customHeight="1" x14ac:dyDescent="0.2">
      <c r="A273" s="53"/>
      <c r="B273" s="67"/>
      <c r="C273" s="181" t="s">
        <v>30</v>
      </c>
      <c r="D273" s="53">
        <v>41</v>
      </c>
      <c r="E273" s="53" t="s">
        <v>142</v>
      </c>
      <c r="F273" s="60">
        <v>17400</v>
      </c>
      <c r="G273" s="60">
        <v>17400</v>
      </c>
      <c r="H273" s="60">
        <v>17400</v>
      </c>
      <c r="I273" s="317">
        <v>15004.62</v>
      </c>
      <c r="J273" s="60">
        <f t="shared" si="19"/>
        <v>86.233448275862074</v>
      </c>
      <c r="K273" s="9"/>
      <c r="L273" s="9"/>
    </row>
    <row r="274" spans="1:12" ht="15.95" customHeight="1" x14ac:dyDescent="0.2">
      <c r="A274" s="53"/>
      <c r="B274" s="67"/>
      <c r="C274" s="181" t="s">
        <v>144</v>
      </c>
      <c r="D274" s="53">
        <v>41</v>
      </c>
      <c r="E274" s="53" t="s">
        <v>143</v>
      </c>
      <c r="F274" s="60">
        <v>2600</v>
      </c>
      <c r="G274" s="60">
        <v>3500</v>
      </c>
      <c r="H274" s="60">
        <v>3500</v>
      </c>
      <c r="I274" s="317">
        <v>4217.5600000000004</v>
      </c>
      <c r="J274" s="60">
        <f t="shared" si="19"/>
        <v>120.5017142857143</v>
      </c>
      <c r="K274" s="9"/>
      <c r="L274" s="9"/>
    </row>
    <row r="275" spans="1:12" ht="15.95" customHeight="1" x14ac:dyDescent="0.2">
      <c r="A275" s="53"/>
      <c r="B275" s="67"/>
      <c r="C275" s="181" t="s">
        <v>515</v>
      </c>
      <c r="D275" s="53">
        <v>41</v>
      </c>
      <c r="E275" s="53" t="s">
        <v>517</v>
      </c>
      <c r="F275" s="60">
        <v>0</v>
      </c>
      <c r="G275" s="60">
        <v>63.85</v>
      </c>
      <c r="H275" s="60">
        <v>63.85</v>
      </c>
      <c r="I275" s="317">
        <v>63.85</v>
      </c>
      <c r="J275" s="60">
        <f t="shared" si="19"/>
        <v>100</v>
      </c>
      <c r="K275" s="9"/>
      <c r="L275" s="9"/>
    </row>
    <row r="276" spans="1:12" ht="15.95" customHeight="1" x14ac:dyDescent="0.2">
      <c r="A276" s="53"/>
      <c r="B276" s="67"/>
      <c r="C276" s="181" t="s">
        <v>35</v>
      </c>
      <c r="D276" s="53">
        <v>41</v>
      </c>
      <c r="E276" s="53" t="s">
        <v>606</v>
      </c>
      <c r="F276" s="60">
        <v>567</v>
      </c>
      <c r="G276" s="60">
        <v>1606</v>
      </c>
      <c r="H276" s="60">
        <v>1606</v>
      </c>
      <c r="I276" s="317">
        <v>2025.83</v>
      </c>
      <c r="J276" s="60">
        <f t="shared" si="19"/>
        <v>126.14134495641345</v>
      </c>
      <c r="K276" s="9"/>
      <c r="L276" s="9"/>
    </row>
    <row r="277" spans="1:12" ht="15.95" customHeight="1" x14ac:dyDescent="0.2">
      <c r="A277" s="53"/>
      <c r="B277" s="67"/>
      <c r="C277" s="243" t="s">
        <v>35</v>
      </c>
      <c r="D277" s="53">
        <v>41</v>
      </c>
      <c r="E277" s="242" t="s">
        <v>807</v>
      </c>
      <c r="F277" s="60">
        <v>0</v>
      </c>
      <c r="G277" s="60">
        <v>975</v>
      </c>
      <c r="H277" s="60">
        <v>975</v>
      </c>
      <c r="I277" s="317">
        <v>975.33</v>
      </c>
      <c r="J277" s="60">
        <f t="shared" si="19"/>
        <v>100.03384615384616</v>
      </c>
      <c r="K277" s="9"/>
      <c r="L277" s="9"/>
    </row>
    <row r="278" spans="1:12" ht="15.95" customHeight="1" x14ac:dyDescent="0.2">
      <c r="A278" s="53"/>
      <c r="B278" s="67"/>
      <c r="C278" s="181">
        <v>632002</v>
      </c>
      <c r="D278" s="53">
        <v>41</v>
      </c>
      <c r="E278" s="53" t="s">
        <v>145</v>
      </c>
      <c r="F278" s="60">
        <v>207</v>
      </c>
      <c r="G278" s="60">
        <v>207</v>
      </c>
      <c r="H278" s="60">
        <v>207</v>
      </c>
      <c r="I278" s="317">
        <v>110.14</v>
      </c>
      <c r="J278" s="60">
        <f t="shared" si="19"/>
        <v>53.207729468599027</v>
      </c>
      <c r="K278" s="9"/>
      <c r="L278" s="9"/>
    </row>
    <row r="279" spans="1:12" ht="15.95" customHeight="1" x14ac:dyDescent="0.2">
      <c r="A279" s="53"/>
      <c r="B279" s="67"/>
      <c r="C279" s="181">
        <v>632002</v>
      </c>
      <c r="D279" s="53">
        <v>41</v>
      </c>
      <c r="E279" s="53" t="s">
        <v>146</v>
      </c>
      <c r="F279" s="60">
        <v>59</v>
      </c>
      <c r="G279" s="60">
        <v>59</v>
      </c>
      <c r="H279" s="60">
        <v>59</v>
      </c>
      <c r="I279" s="317">
        <v>65.03</v>
      </c>
      <c r="J279" s="60">
        <f t="shared" si="19"/>
        <v>110.22033898305085</v>
      </c>
      <c r="K279" s="9"/>
      <c r="L279" s="9"/>
    </row>
    <row r="280" spans="1:12" ht="15.95" customHeight="1" x14ac:dyDescent="0.2">
      <c r="A280" s="53"/>
      <c r="B280" s="67"/>
      <c r="C280" s="181" t="s">
        <v>47</v>
      </c>
      <c r="D280" s="53">
        <v>41</v>
      </c>
      <c r="E280" s="53" t="s">
        <v>518</v>
      </c>
      <c r="F280" s="60">
        <v>75</v>
      </c>
      <c r="G280" s="60">
        <v>75</v>
      </c>
      <c r="H280" s="60">
        <v>75</v>
      </c>
      <c r="I280" s="317">
        <v>60.03</v>
      </c>
      <c r="J280" s="60">
        <f t="shared" si="19"/>
        <v>80.040000000000006</v>
      </c>
      <c r="K280" s="9"/>
      <c r="L280" s="9"/>
    </row>
    <row r="281" spans="1:12" ht="15.95" customHeight="1" x14ac:dyDescent="0.2">
      <c r="A281" s="53"/>
      <c r="B281" s="67"/>
      <c r="C281" s="181">
        <v>637015</v>
      </c>
      <c r="D281" s="53">
        <v>41</v>
      </c>
      <c r="E281" s="53" t="s">
        <v>523</v>
      </c>
      <c r="F281" s="60">
        <v>678</v>
      </c>
      <c r="G281" s="60">
        <v>678</v>
      </c>
      <c r="H281" s="60">
        <v>678</v>
      </c>
      <c r="I281" s="317">
        <v>475.39</v>
      </c>
      <c r="J281" s="60">
        <f t="shared" si="19"/>
        <v>70.116519174041287</v>
      </c>
      <c r="K281" s="9"/>
      <c r="L281" s="9"/>
    </row>
    <row r="282" spans="1:12" ht="15.95" customHeight="1" x14ac:dyDescent="0.2">
      <c r="A282" s="53"/>
      <c r="B282" s="67"/>
      <c r="C282" s="181">
        <v>637004</v>
      </c>
      <c r="D282" s="53">
        <v>41</v>
      </c>
      <c r="E282" s="53" t="s">
        <v>651</v>
      </c>
      <c r="F282" s="60">
        <v>145</v>
      </c>
      <c r="G282" s="60">
        <v>145</v>
      </c>
      <c r="H282" s="60">
        <v>145</v>
      </c>
      <c r="I282" s="317">
        <v>40</v>
      </c>
      <c r="J282" s="60">
        <f t="shared" si="19"/>
        <v>27.586206896551722</v>
      </c>
      <c r="K282" s="9"/>
      <c r="L282" s="9"/>
    </row>
    <row r="283" spans="1:12" ht="15.95" customHeight="1" x14ac:dyDescent="0.2">
      <c r="A283" s="53"/>
      <c r="B283" s="67"/>
      <c r="C283" s="181" t="s">
        <v>650</v>
      </c>
      <c r="D283" s="53">
        <v>41</v>
      </c>
      <c r="E283" s="53" t="s">
        <v>652</v>
      </c>
      <c r="F283" s="60">
        <v>145</v>
      </c>
      <c r="G283" s="60">
        <v>145</v>
      </c>
      <c r="H283" s="60">
        <v>145</v>
      </c>
      <c r="I283" s="317">
        <v>40</v>
      </c>
      <c r="J283" s="60">
        <f t="shared" si="19"/>
        <v>27.586206896551722</v>
      </c>
      <c r="K283" s="9"/>
      <c r="L283" s="9"/>
    </row>
    <row r="284" spans="1:12" ht="15.95" customHeight="1" x14ac:dyDescent="0.2">
      <c r="A284" s="53"/>
      <c r="B284" s="67"/>
      <c r="C284" s="181" t="s">
        <v>524</v>
      </c>
      <c r="D284" s="53">
        <v>41</v>
      </c>
      <c r="E284" s="53" t="s">
        <v>525</v>
      </c>
      <c r="F284" s="60">
        <v>574</v>
      </c>
      <c r="G284" s="60">
        <v>574</v>
      </c>
      <c r="H284" s="60">
        <v>574</v>
      </c>
      <c r="I284" s="317">
        <v>574.44000000000005</v>
      </c>
      <c r="J284" s="60">
        <f t="shared" si="19"/>
        <v>100.07665505226481</v>
      </c>
      <c r="K284" s="9"/>
      <c r="L284" s="9"/>
    </row>
    <row r="285" spans="1:12" ht="15.95" customHeight="1" x14ac:dyDescent="0.2">
      <c r="A285" s="53"/>
      <c r="B285" s="67"/>
      <c r="C285" s="181">
        <v>637015</v>
      </c>
      <c r="D285" s="53">
        <v>41</v>
      </c>
      <c r="E285" s="53" t="s">
        <v>568</v>
      </c>
      <c r="F285" s="60">
        <v>421</v>
      </c>
      <c r="G285" s="60">
        <v>421</v>
      </c>
      <c r="H285" s="60">
        <v>421</v>
      </c>
      <c r="I285" s="317">
        <v>421.09</v>
      </c>
      <c r="J285" s="60">
        <f t="shared" si="19"/>
        <v>100.02137767220903</v>
      </c>
      <c r="K285" s="9"/>
      <c r="L285" s="9"/>
    </row>
    <row r="286" spans="1:12" ht="15.95" customHeight="1" x14ac:dyDescent="0.2">
      <c r="A286" s="53"/>
      <c r="B286" s="67"/>
      <c r="C286" s="181">
        <v>637005</v>
      </c>
      <c r="D286" s="53">
        <v>41</v>
      </c>
      <c r="E286" s="53" t="s">
        <v>522</v>
      </c>
      <c r="F286" s="60">
        <v>173</v>
      </c>
      <c r="G286" s="60">
        <v>172</v>
      </c>
      <c r="H286" s="60">
        <v>172</v>
      </c>
      <c r="I286" s="317">
        <v>172</v>
      </c>
      <c r="J286" s="60">
        <f t="shared" si="19"/>
        <v>100</v>
      </c>
      <c r="K286" s="9"/>
      <c r="L286" s="9"/>
    </row>
    <row r="287" spans="1:12" ht="15.95" customHeight="1" x14ac:dyDescent="0.2">
      <c r="A287" s="53"/>
      <c r="B287" s="67"/>
      <c r="C287" s="181" t="s">
        <v>347</v>
      </c>
      <c r="D287" s="53">
        <v>41</v>
      </c>
      <c r="E287" s="53" t="s">
        <v>521</v>
      </c>
      <c r="F287" s="60">
        <v>173</v>
      </c>
      <c r="G287" s="60">
        <v>170</v>
      </c>
      <c r="H287" s="60">
        <v>170</v>
      </c>
      <c r="I287" s="317">
        <v>170.28</v>
      </c>
      <c r="J287" s="60">
        <f t="shared" si="19"/>
        <v>100.16470588235293</v>
      </c>
      <c r="K287" s="9"/>
      <c r="L287" s="9"/>
    </row>
    <row r="288" spans="1:12" ht="15.95" customHeight="1" x14ac:dyDescent="0.2">
      <c r="A288" s="53"/>
      <c r="B288" s="67"/>
      <c r="C288" s="181">
        <v>635006</v>
      </c>
      <c r="D288" s="53">
        <v>41</v>
      </c>
      <c r="E288" s="246" t="s">
        <v>748</v>
      </c>
      <c r="F288" s="154">
        <v>50000</v>
      </c>
      <c r="G288" s="154">
        <v>33285</v>
      </c>
      <c r="H288" s="154">
        <v>33285</v>
      </c>
      <c r="I288" s="317">
        <v>1308.82</v>
      </c>
      <c r="J288" s="60">
        <f t="shared" si="19"/>
        <v>3.932161634369836</v>
      </c>
      <c r="K288" s="303"/>
      <c r="L288" s="303"/>
    </row>
    <row r="289" spans="1:12" ht="15.95" customHeight="1" x14ac:dyDescent="0.2">
      <c r="A289" s="53"/>
      <c r="B289" s="67"/>
      <c r="C289" s="181" t="s">
        <v>110</v>
      </c>
      <c r="D289" s="53">
        <v>41</v>
      </c>
      <c r="E289" s="53" t="s">
        <v>554</v>
      </c>
      <c r="F289" s="60">
        <v>4000</v>
      </c>
      <c r="G289" s="60">
        <v>4000</v>
      </c>
      <c r="H289" s="60">
        <v>4000</v>
      </c>
      <c r="I289" s="317">
        <v>670.83</v>
      </c>
      <c r="J289" s="60">
        <f t="shared" si="19"/>
        <v>16.77075</v>
      </c>
      <c r="K289" s="9"/>
      <c r="L289" s="9"/>
    </row>
    <row r="290" spans="1:12" ht="15.95" customHeight="1" x14ac:dyDescent="0.2">
      <c r="A290" s="53"/>
      <c r="B290" s="67"/>
      <c r="C290" s="181" t="s">
        <v>555</v>
      </c>
      <c r="D290" s="53">
        <v>41</v>
      </c>
      <c r="E290" s="53" t="s">
        <v>556</v>
      </c>
      <c r="F290" s="60">
        <v>2000</v>
      </c>
      <c r="G290" s="60">
        <v>2000</v>
      </c>
      <c r="H290" s="60">
        <v>2000</v>
      </c>
      <c r="I290" s="317">
        <v>128</v>
      </c>
      <c r="J290" s="60">
        <f t="shared" si="19"/>
        <v>6.4</v>
      </c>
      <c r="K290" s="9"/>
      <c r="L290" s="9"/>
    </row>
    <row r="291" spans="1:12" ht="15.95" customHeight="1" x14ac:dyDescent="0.2">
      <c r="A291" s="53"/>
      <c r="B291" s="67"/>
      <c r="C291" s="77">
        <v>635009</v>
      </c>
      <c r="D291" s="53">
        <v>41</v>
      </c>
      <c r="E291" s="148" t="s">
        <v>557</v>
      </c>
      <c r="F291" s="60">
        <v>90</v>
      </c>
      <c r="G291" s="60">
        <v>50</v>
      </c>
      <c r="H291" s="60">
        <v>50</v>
      </c>
      <c r="I291" s="317">
        <v>50</v>
      </c>
      <c r="J291" s="60">
        <f t="shared" si="19"/>
        <v>100</v>
      </c>
      <c r="K291" s="9"/>
      <c r="L291" s="9"/>
    </row>
    <row r="292" spans="1:12" ht="15.95" customHeight="1" x14ac:dyDescent="0.2">
      <c r="A292" s="53"/>
      <c r="B292" s="67"/>
      <c r="C292" s="77">
        <v>635009</v>
      </c>
      <c r="D292" s="53">
        <v>41</v>
      </c>
      <c r="E292" s="148" t="s">
        <v>558</v>
      </c>
      <c r="F292" s="60">
        <v>90</v>
      </c>
      <c r="G292" s="60">
        <v>50</v>
      </c>
      <c r="H292" s="60">
        <v>50</v>
      </c>
      <c r="I292" s="317">
        <v>50</v>
      </c>
      <c r="J292" s="60">
        <f t="shared" si="19"/>
        <v>100</v>
      </c>
      <c r="K292" s="9"/>
      <c r="L292" s="9"/>
    </row>
    <row r="293" spans="1:12" ht="15.95" customHeight="1" x14ac:dyDescent="0.2">
      <c r="A293" s="53"/>
      <c r="B293" s="67"/>
      <c r="C293" s="181" t="s">
        <v>429</v>
      </c>
      <c r="D293" s="53">
        <v>41</v>
      </c>
      <c r="E293" s="242" t="s">
        <v>838</v>
      </c>
      <c r="F293" s="60">
        <v>3500</v>
      </c>
      <c r="G293" s="60">
        <v>4321</v>
      </c>
      <c r="H293" s="60">
        <v>4321</v>
      </c>
      <c r="I293" s="317">
        <v>4320.96</v>
      </c>
      <c r="J293" s="60">
        <f t="shared" si="19"/>
        <v>99.999074288359182</v>
      </c>
      <c r="K293" s="9"/>
      <c r="L293" s="9"/>
    </row>
    <row r="294" spans="1:12" ht="15.95" customHeight="1" x14ac:dyDescent="0.2">
      <c r="A294" s="53"/>
      <c r="B294" s="67"/>
      <c r="C294" s="181" t="s">
        <v>106</v>
      </c>
      <c r="D294" s="53">
        <v>41</v>
      </c>
      <c r="E294" s="242" t="s">
        <v>839</v>
      </c>
      <c r="F294" s="60">
        <v>3500</v>
      </c>
      <c r="G294" s="60">
        <v>3828</v>
      </c>
      <c r="H294" s="60">
        <v>3828</v>
      </c>
      <c r="I294" s="317">
        <v>3828.42</v>
      </c>
      <c r="J294" s="60">
        <f t="shared" si="19"/>
        <v>100.01097178683386</v>
      </c>
      <c r="K294" s="9"/>
      <c r="L294" s="9"/>
    </row>
    <row r="295" spans="1:12" ht="15.95" customHeight="1" x14ac:dyDescent="0.2">
      <c r="A295" s="53"/>
      <c r="B295" s="67"/>
      <c r="C295" s="181" t="s">
        <v>559</v>
      </c>
      <c r="D295" s="53">
        <v>41</v>
      </c>
      <c r="E295" s="53" t="s">
        <v>561</v>
      </c>
      <c r="F295" s="60">
        <v>250</v>
      </c>
      <c r="G295" s="60">
        <v>250</v>
      </c>
      <c r="H295" s="60">
        <v>250</v>
      </c>
      <c r="I295" s="317"/>
      <c r="J295" s="60">
        <f t="shared" si="19"/>
        <v>0</v>
      </c>
      <c r="K295" s="9"/>
      <c r="L295" s="9"/>
    </row>
    <row r="296" spans="1:12" ht="15.95" customHeight="1" x14ac:dyDescent="0.2">
      <c r="A296" s="53"/>
      <c r="B296" s="67"/>
      <c r="C296" s="181" t="s">
        <v>559</v>
      </c>
      <c r="D296" s="53">
        <v>41</v>
      </c>
      <c r="E296" s="53" t="s">
        <v>560</v>
      </c>
      <c r="F296" s="60">
        <v>250</v>
      </c>
      <c r="G296" s="60">
        <v>250</v>
      </c>
      <c r="H296" s="60">
        <v>250</v>
      </c>
      <c r="I296" s="317">
        <v>96</v>
      </c>
      <c r="J296" s="60">
        <f t="shared" si="19"/>
        <v>38.4</v>
      </c>
      <c r="K296" s="9"/>
      <c r="L296" s="9"/>
    </row>
    <row r="297" spans="1:12" ht="15.95" customHeight="1" x14ac:dyDescent="0.2">
      <c r="A297" s="53"/>
      <c r="B297" s="67"/>
      <c r="C297" s="181">
        <v>637011</v>
      </c>
      <c r="D297" s="53">
        <v>41</v>
      </c>
      <c r="E297" s="53" t="s">
        <v>653</v>
      </c>
      <c r="F297" s="60">
        <v>0</v>
      </c>
      <c r="G297" s="60">
        <v>0</v>
      </c>
      <c r="H297" s="60">
        <v>0</v>
      </c>
      <c r="I297" s="317"/>
      <c r="J297" s="60">
        <v>0</v>
      </c>
      <c r="K297" s="9"/>
      <c r="L297" s="9"/>
    </row>
    <row r="298" spans="1:12" ht="15.95" customHeight="1" x14ac:dyDescent="0.2">
      <c r="A298" s="53"/>
      <c r="B298" s="62"/>
      <c r="C298" s="181">
        <v>632002</v>
      </c>
      <c r="D298" s="53">
        <v>41</v>
      </c>
      <c r="E298" s="263" t="s">
        <v>808</v>
      </c>
      <c r="F298" s="60">
        <v>1093</v>
      </c>
      <c r="G298" s="60">
        <v>1093</v>
      </c>
      <c r="H298" s="60">
        <v>1093</v>
      </c>
      <c r="I298" s="317">
        <v>212.39</v>
      </c>
      <c r="J298" s="60">
        <f t="shared" si="19"/>
        <v>19.431838975297346</v>
      </c>
      <c r="K298" s="9"/>
      <c r="L298" s="9"/>
    </row>
    <row r="299" spans="1:12" ht="15.95" customHeight="1" x14ac:dyDescent="0.2">
      <c r="A299" s="53"/>
      <c r="B299" s="62"/>
      <c r="C299" s="187" t="s">
        <v>519</v>
      </c>
      <c r="D299" s="53">
        <v>41</v>
      </c>
      <c r="E299" s="112" t="s">
        <v>520</v>
      </c>
      <c r="F299" s="60">
        <v>1211</v>
      </c>
      <c r="G299" s="60">
        <v>1211</v>
      </c>
      <c r="H299" s="60">
        <v>1211</v>
      </c>
      <c r="I299" s="317"/>
      <c r="J299" s="60">
        <f t="shared" si="19"/>
        <v>0</v>
      </c>
      <c r="K299" s="9"/>
      <c r="L299" s="9"/>
    </row>
    <row r="300" spans="1:12" ht="15.95" customHeight="1" x14ac:dyDescent="0.2">
      <c r="A300" s="53"/>
      <c r="B300" s="67"/>
      <c r="C300" s="181">
        <v>637027</v>
      </c>
      <c r="D300" s="53">
        <v>41</v>
      </c>
      <c r="E300" s="53" t="s">
        <v>689</v>
      </c>
      <c r="F300" s="60">
        <v>0</v>
      </c>
      <c r="G300" s="60">
        <v>0</v>
      </c>
      <c r="H300" s="60">
        <v>0</v>
      </c>
      <c r="I300" s="317">
        <v>0</v>
      </c>
      <c r="J300" s="60">
        <v>0</v>
      </c>
      <c r="K300" s="9"/>
      <c r="L300" s="9"/>
    </row>
    <row r="301" spans="1:12" ht="15.95" customHeight="1" x14ac:dyDescent="0.2">
      <c r="A301" s="53"/>
      <c r="B301" s="53"/>
      <c r="C301" s="181" t="s">
        <v>44</v>
      </c>
      <c r="D301" s="53">
        <v>41</v>
      </c>
      <c r="E301" s="53" t="s">
        <v>649</v>
      </c>
      <c r="F301" s="60">
        <v>1000</v>
      </c>
      <c r="G301" s="60">
        <v>1000</v>
      </c>
      <c r="H301" s="60">
        <v>1000</v>
      </c>
      <c r="I301" s="317">
        <v>1283.3900000000001</v>
      </c>
      <c r="J301" s="60">
        <f t="shared" si="19"/>
        <v>128.339</v>
      </c>
      <c r="K301" s="9"/>
      <c r="L301" s="9"/>
    </row>
    <row r="302" spans="1:12" ht="15.95" customHeight="1" x14ac:dyDescent="0.2">
      <c r="A302" s="53"/>
      <c r="B302" s="56"/>
      <c r="C302" s="183">
        <v>636001</v>
      </c>
      <c r="D302" s="53">
        <v>41</v>
      </c>
      <c r="E302" s="56" t="s">
        <v>532</v>
      </c>
      <c r="F302" s="60">
        <v>3</v>
      </c>
      <c r="G302" s="60">
        <v>3</v>
      </c>
      <c r="H302" s="60">
        <v>3</v>
      </c>
      <c r="I302" s="317">
        <v>274.52999999999997</v>
      </c>
      <c r="J302" s="60">
        <f t="shared" si="19"/>
        <v>9151</v>
      </c>
      <c r="K302" s="9"/>
      <c r="L302" s="9"/>
    </row>
    <row r="303" spans="1:12" ht="15.95" customHeight="1" x14ac:dyDescent="0.2">
      <c r="A303" s="53"/>
      <c r="B303" s="53"/>
      <c r="C303" s="181" t="s">
        <v>428</v>
      </c>
      <c r="D303" s="53">
        <v>41</v>
      </c>
      <c r="E303" s="53" t="s">
        <v>608</v>
      </c>
      <c r="F303" s="60">
        <v>900</v>
      </c>
      <c r="G303" s="60">
        <v>900</v>
      </c>
      <c r="H303" s="60">
        <v>900</v>
      </c>
      <c r="I303" s="317"/>
      <c r="J303" s="60">
        <f t="shared" si="19"/>
        <v>0</v>
      </c>
      <c r="K303" s="9"/>
      <c r="L303" s="9"/>
    </row>
    <row r="304" spans="1:12" ht="15.95" customHeight="1" x14ac:dyDescent="0.2">
      <c r="A304" s="53"/>
      <c r="B304" s="53"/>
      <c r="C304" s="181">
        <v>633006</v>
      </c>
      <c r="D304" s="53">
        <v>41</v>
      </c>
      <c r="E304" s="53" t="s">
        <v>607</v>
      </c>
      <c r="F304" s="60">
        <v>2500</v>
      </c>
      <c r="G304" s="60">
        <v>2500</v>
      </c>
      <c r="H304" s="60">
        <v>2500</v>
      </c>
      <c r="I304" s="317">
        <v>1266.71</v>
      </c>
      <c r="J304" s="60">
        <f t="shared" si="19"/>
        <v>50.668400000000005</v>
      </c>
      <c r="K304" s="9"/>
      <c r="L304" s="9"/>
    </row>
    <row r="305" spans="1:12" ht="15.95" customHeight="1" x14ac:dyDescent="0.2">
      <c r="A305" s="53"/>
      <c r="B305" s="53"/>
      <c r="C305" s="181">
        <v>633006</v>
      </c>
      <c r="D305" s="53">
        <v>41</v>
      </c>
      <c r="E305" s="53" t="s">
        <v>684</v>
      </c>
      <c r="F305" s="154">
        <v>250</v>
      </c>
      <c r="G305" s="154">
        <v>250</v>
      </c>
      <c r="H305" s="154">
        <v>250</v>
      </c>
      <c r="I305" s="317">
        <v>27</v>
      </c>
      <c r="J305" s="60">
        <f t="shared" si="19"/>
        <v>10.8</v>
      </c>
      <c r="K305" s="303"/>
      <c r="L305" s="303"/>
    </row>
    <row r="306" spans="1:12" ht="15.95" customHeight="1" x14ac:dyDescent="0.2">
      <c r="A306" s="53"/>
      <c r="B306" s="53"/>
      <c r="C306" s="243" t="s">
        <v>830</v>
      </c>
      <c r="D306" s="242">
        <v>41</v>
      </c>
      <c r="E306" s="242" t="s">
        <v>831</v>
      </c>
      <c r="F306" s="154">
        <v>0</v>
      </c>
      <c r="G306" s="154">
        <v>250</v>
      </c>
      <c r="H306" s="154">
        <v>250</v>
      </c>
      <c r="I306" s="317">
        <v>810</v>
      </c>
      <c r="J306" s="60">
        <f t="shared" si="19"/>
        <v>324</v>
      </c>
      <c r="K306" s="303"/>
      <c r="L306" s="303"/>
    </row>
    <row r="307" spans="1:12" ht="15.95" customHeight="1" x14ac:dyDescent="0.2">
      <c r="A307" s="53"/>
      <c r="B307" s="53"/>
      <c r="C307" s="243" t="s">
        <v>832</v>
      </c>
      <c r="D307" s="53">
        <v>41</v>
      </c>
      <c r="E307" s="242" t="s">
        <v>833</v>
      </c>
      <c r="F307" s="154">
        <v>0</v>
      </c>
      <c r="G307" s="253">
        <v>480</v>
      </c>
      <c r="H307" s="253">
        <v>480</v>
      </c>
      <c r="I307" s="317">
        <v>480</v>
      </c>
      <c r="J307" s="60">
        <f t="shared" si="19"/>
        <v>100</v>
      </c>
      <c r="K307" s="302"/>
      <c r="L307" s="302"/>
    </row>
    <row r="308" spans="1:12" ht="15.95" customHeight="1" x14ac:dyDescent="0.2">
      <c r="A308" s="53"/>
      <c r="B308" s="53"/>
      <c r="C308" s="250" t="s">
        <v>834</v>
      </c>
      <c r="D308" s="246">
        <v>41</v>
      </c>
      <c r="E308" s="246" t="s">
        <v>835</v>
      </c>
      <c r="F308" s="154">
        <v>0</v>
      </c>
      <c r="G308" s="154">
        <v>9000</v>
      </c>
      <c r="H308" s="154">
        <v>9000</v>
      </c>
      <c r="I308" s="317">
        <v>9000</v>
      </c>
      <c r="J308" s="60">
        <f t="shared" si="19"/>
        <v>100</v>
      </c>
      <c r="K308" s="303"/>
      <c r="L308" s="303"/>
    </row>
    <row r="309" spans="1:12" ht="15.95" customHeight="1" x14ac:dyDescent="0.2">
      <c r="A309" s="53"/>
      <c r="B309" s="53"/>
      <c r="C309" s="250" t="s">
        <v>836</v>
      </c>
      <c r="D309" s="246">
        <v>41</v>
      </c>
      <c r="E309" s="246" t="s">
        <v>837</v>
      </c>
      <c r="F309" s="154">
        <v>0</v>
      </c>
      <c r="G309" s="154">
        <v>277</v>
      </c>
      <c r="H309" s="154">
        <v>277</v>
      </c>
      <c r="I309" s="317">
        <v>277.24</v>
      </c>
      <c r="J309" s="60">
        <f t="shared" si="19"/>
        <v>100.08664259927798</v>
      </c>
      <c r="K309" s="303"/>
      <c r="L309" s="303"/>
    </row>
    <row r="310" spans="1:12" ht="15.95" customHeight="1" x14ac:dyDescent="0.2">
      <c r="A310" s="53"/>
      <c r="B310" s="53"/>
      <c r="C310" s="181">
        <v>637005</v>
      </c>
      <c r="D310" s="53">
        <v>41</v>
      </c>
      <c r="E310" s="53" t="s">
        <v>705</v>
      </c>
      <c r="F310" s="154">
        <v>0</v>
      </c>
      <c r="G310" s="154">
        <v>0</v>
      </c>
      <c r="H310" s="154">
        <v>0</v>
      </c>
      <c r="I310" s="317">
        <v>0</v>
      </c>
      <c r="J310" s="60">
        <v>0</v>
      </c>
      <c r="K310" s="303"/>
      <c r="L310" s="303"/>
    </row>
    <row r="311" spans="1:12" ht="15.95" customHeight="1" x14ac:dyDescent="0.2">
      <c r="A311" s="53"/>
      <c r="B311" s="53"/>
      <c r="C311" s="250">
        <v>633001</v>
      </c>
      <c r="D311" s="246">
        <v>41</v>
      </c>
      <c r="E311" s="246" t="s">
        <v>809</v>
      </c>
      <c r="F311" s="154"/>
      <c r="G311" s="154">
        <v>361</v>
      </c>
      <c r="H311" s="154">
        <v>361</v>
      </c>
      <c r="I311" s="317">
        <v>361.2</v>
      </c>
      <c r="J311" s="60">
        <f t="shared" si="19"/>
        <v>100.05540166204985</v>
      </c>
      <c r="K311" s="303"/>
      <c r="L311" s="303"/>
    </row>
    <row r="312" spans="1:12" ht="15.95" customHeight="1" x14ac:dyDescent="0.2">
      <c r="A312" s="53"/>
      <c r="B312" s="53"/>
      <c r="C312" s="250" t="s">
        <v>792</v>
      </c>
      <c r="D312" s="246">
        <v>41</v>
      </c>
      <c r="E312" s="246" t="s">
        <v>810</v>
      </c>
      <c r="F312" s="154"/>
      <c r="G312" s="154">
        <v>1195</v>
      </c>
      <c r="H312" s="154">
        <v>1195</v>
      </c>
      <c r="I312" s="317">
        <v>1195.2</v>
      </c>
      <c r="J312" s="60">
        <f t="shared" si="19"/>
        <v>100.01673640167364</v>
      </c>
      <c r="K312" s="303"/>
      <c r="L312" s="303"/>
    </row>
    <row r="313" spans="1:12" ht="15.95" customHeight="1" x14ac:dyDescent="0.2">
      <c r="A313" s="53"/>
      <c r="B313" s="53"/>
      <c r="C313" s="250" t="s">
        <v>733</v>
      </c>
      <c r="D313" s="246">
        <v>41</v>
      </c>
      <c r="E313" s="246" t="s">
        <v>811</v>
      </c>
      <c r="F313" s="154"/>
      <c r="G313" s="154">
        <v>1113</v>
      </c>
      <c r="H313" s="154">
        <v>1113</v>
      </c>
      <c r="I313" s="317">
        <v>1113.4000000000001</v>
      </c>
      <c r="J313" s="60">
        <f t="shared" si="19"/>
        <v>100.03593890386344</v>
      </c>
      <c r="K313" s="303"/>
      <c r="L313" s="303"/>
    </row>
    <row r="314" spans="1:12" ht="15.95" customHeight="1" x14ac:dyDescent="0.2">
      <c r="A314" s="53"/>
      <c r="B314" s="53"/>
      <c r="C314" s="250" t="s">
        <v>813</v>
      </c>
      <c r="D314" s="246">
        <v>41</v>
      </c>
      <c r="E314" s="246" t="s">
        <v>812</v>
      </c>
      <c r="F314" s="154"/>
      <c r="G314" s="154">
        <v>360</v>
      </c>
      <c r="H314" s="154">
        <v>360</v>
      </c>
      <c r="I314" s="317">
        <v>360</v>
      </c>
      <c r="J314" s="60">
        <f t="shared" si="19"/>
        <v>100</v>
      </c>
      <c r="K314" s="303"/>
      <c r="L314" s="303"/>
    </row>
    <row r="315" spans="1:12" ht="15.95" customHeight="1" x14ac:dyDescent="0.2">
      <c r="A315" s="53"/>
      <c r="B315" s="53"/>
      <c r="C315" s="250" t="s">
        <v>814</v>
      </c>
      <c r="D315" s="246">
        <v>41</v>
      </c>
      <c r="E315" s="246" t="s">
        <v>815</v>
      </c>
      <c r="F315" s="154"/>
      <c r="G315" s="154">
        <v>144</v>
      </c>
      <c r="H315" s="154">
        <v>144</v>
      </c>
      <c r="I315" s="317">
        <v>286.8</v>
      </c>
      <c r="J315" s="60">
        <f t="shared" si="19"/>
        <v>199.16666666666666</v>
      </c>
      <c r="K315" s="303"/>
      <c r="L315" s="303"/>
    </row>
    <row r="316" spans="1:12" ht="15.95" customHeight="1" x14ac:dyDescent="0.2">
      <c r="A316" s="53"/>
      <c r="B316" s="53"/>
      <c r="C316" s="250" t="s">
        <v>819</v>
      </c>
      <c r="D316" s="246">
        <v>41</v>
      </c>
      <c r="E316" s="246" t="s">
        <v>820</v>
      </c>
      <c r="F316" s="154"/>
      <c r="G316" s="154">
        <v>156</v>
      </c>
      <c r="H316" s="154">
        <v>156</v>
      </c>
      <c r="I316" s="317">
        <v>156</v>
      </c>
      <c r="J316" s="60">
        <f t="shared" si="19"/>
        <v>100</v>
      </c>
      <c r="K316" s="303"/>
      <c r="L316" s="303"/>
    </row>
    <row r="317" spans="1:12" ht="15.95" customHeight="1" x14ac:dyDescent="0.2">
      <c r="A317" s="53"/>
      <c r="B317" s="53"/>
      <c r="C317" s="250" t="s">
        <v>821</v>
      </c>
      <c r="D317" s="246">
        <v>41</v>
      </c>
      <c r="E317" s="246" t="s">
        <v>822</v>
      </c>
      <c r="F317" s="154"/>
      <c r="G317" s="154">
        <v>747</v>
      </c>
      <c r="H317" s="154">
        <v>747</v>
      </c>
      <c r="I317" s="317">
        <v>746.88</v>
      </c>
      <c r="J317" s="60">
        <f t="shared" si="19"/>
        <v>99.98393574297188</v>
      </c>
      <c r="K317" s="303"/>
      <c r="L317" s="303"/>
    </row>
    <row r="318" spans="1:12" ht="15.95" customHeight="1" x14ac:dyDescent="0.2">
      <c r="A318" s="53"/>
      <c r="B318" s="53"/>
      <c r="C318" s="250" t="s">
        <v>823</v>
      </c>
      <c r="D318" s="246">
        <v>41</v>
      </c>
      <c r="E318" s="246" t="s">
        <v>824</v>
      </c>
      <c r="F318" s="154"/>
      <c r="G318" s="154">
        <v>2000</v>
      </c>
      <c r="H318" s="154">
        <v>2000</v>
      </c>
      <c r="I318" s="317">
        <v>1548.56</v>
      </c>
      <c r="J318" s="60">
        <f t="shared" si="19"/>
        <v>77.427999999999997</v>
      </c>
      <c r="K318" s="303"/>
      <c r="L318" s="303"/>
    </row>
    <row r="319" spans="1:12" ht="15.95" customHeight="1" x14ac:dyDescent="0.2">
      <c r="A319" s="53"/>
      <c r="B319" s="53"/>
      <c r="C319" s="250" t="s">
        <v>825</v>
      </c>
      <c r="D319" s="246">
        <v>41</v>
      </c>
      <c r="E319" s="246" t="s">
        <v>952</v>
      </c>
      <c r="F319" s="154"/>
      <c r="G319" s="154">
        <v>1817</v>
      </c>
      <c r="H319" s="154">
        <v>1817</v>
      </c>
      <c r="I319" s="317">
        <v>1816.74</v>
      </c>
      <c r="J319" s="60">
        <f t="shared" si="19"/>
        <v>99.985690698954315</v>
      </c>
      <c r="K319" s="303"/>
      <c r="L319" s="303"/>
    </row>
    <row r="320" spans="1:12" ht="15.95" customHeight="1" x14ac:dyDescent="0.2">
      <c r="A320" s="53"/>
      <c r="B320" s="53"/>
      <c r="C320" s="250" t="s">
        <v>826</v>
      </c>
      <c r="D320" s="246">
        <v>41</v>
      </c>
      <c r="E320" s="246" t="s">
        <v>827</v>
      </c>
      <c r="F320" s="154"/>
      <c r="G320" s="154">
        <v>819</v>
      </c>
      <c r="H320" s="154">
        <v>819</v>
      </c>
      <c r="I320" s="317">
        <v>819</v>
      </c>
      <c r="J320" s="60">
        <f t="shared" si="19"/>
        <v>100</v>
      </c>
      <c r="K320" s="303"/>
      <c r="L320" s="303"/>
    </row>
    <row r="321" spans="1:23" ht="15.95" customHeight="1" x14ac:dyDescent="0.2">
      <c r="A321" s="53"/>
      <c r="B321" s="53"/>
      <c r="C321" s="250" t="s">
        <v>828</v>
      </c>
      <c r="D321" s="246">
        <v>41</v>
      </c>
      <c r="E321" s="246" t="s">
        <v>829</v>
      </c>
      <c r="F321" s="154"/>
      <c r="G321" s="154">
        <v>1000</v>
      </c>
      <c r="H321" s="154">
        <v>1000</v>
      </c>
      <c r="I321" s="317">
        <v>1064.3900000000001</v>
      </c>
      <c r="J321" s="60">
        <f t="shared" si="19"/>
        <v>106.43900000000002</v>
      </c>
      <c r="K321" s="303"/>
      <c r="L321" s="303"/>
    </row>
    <row r="322" spans="1:23" ht="15.95" customHeight="1" x14ac:dyDescent="0.2">
      <c r="A322" s="53"/>
      <c r="B322" s="53"/>
      <c r="C322" s="250" t="s">
        <v>734</v>
      </c>
      <c r="D322" s="246">
        <v>41</v>
      </c>
      <c r="E322" s="246" t="s">
        <v>735</v>
      </c>
      <c r="F322" s="154">
        <v>300</v>
      </c>
      <c r="G322" s="154">
        <v>300</v>
      </c>
      <c r="H322" s="154">
        <v>300</v>
      </c>
      <c r="I322" s="317">
        <v>299.79000000000002</v>
      </c>
      <c r="J322" s="60">
        <f t="shared" si="19"/>
        <v>99.93</v>
      </c>
      <c r="K322" s="303"/>
      <c r="L322" s="303"/>
      <c r="S322" s="1"/>
    </row>
    <row r="323" spans="1:23" ht="15.95" customHeight="1" x14ac:dyDescent="0.2">
      <c r="A323" s="53"/>
      <c r="B323" s="53"/>
      <c r="C323" s="250" t="s">
        <v>798</v>
      </c>
      <c r="D323" s="246" t="s">
        <v>719</v>
      </c>
      <c r="E323" s="246" t="s">
        <v>840</v>
      </c>
      <c r="F323" s="154"/>
      <c r="G323" s="154">
        <v>4760</v>
      </c>
      <c r="H323" s="154">
        <v>4760</v>
      </c>
      <c r="I323" s="317">
        <v>4760.59</v>
      </c>
      <c r="J323" s="60">
        <f t="shared" si="19"/>
        <v>100.01239495798319</v>
      </c>
      <c r="K323" s="303"/>
      <c r="L323" s="303"/>
      <c r="S323" s="1"/>
    </row>
    <row r="324" spans="1:23" ht="15.95" customHeight="1" x14ac:dyDescent="0.2">
      <c r="A324" s="53"/>
      <c r="B324" s="53"/>
      <c r="C324" s="250" t="s">
        <v>798</v>
      </c>
      <c r="D324" s="246">
        <v>41</v>
      </c>
      <c r="E324" s="246" t="s">
        <v>908</v>
      </c>
      <c r="F324" s="154"/>
      <c r="G324" s="154">
        <v>1834</v>
      </c>
      <c r="H324" s="154">
        <v>1834</v>
      </c>
      <c r="I324" s="317">
        <v>1834</v>
      </c>
      <c r="J324" s="60">
        <f t="shared" si="19"/>
        <v>100</v>
      </c>
      <c r="K324" s="303"/>
      <c r="L324" s="303"/>
      <c r="S324" s="1"/>
    </row>
    <row r="325" spans="1:23" ht="15.95" customHeight="1" x14ac:dyDescent="0.2">
      <c r="A325" s="53"/>
      <c r="B325" s="53"/>
      <c r="C325" s="250" t="s">
        <v>818</v>
      </c>
      <c r="D325" s="246" t="s">
        <v>725</v>
      </c>
      <c r="E325" s="246" t="s">
        <v>841</v>
      </c>
      <c r="F325" s="154"/>
      <c r="G325" s="154">
        <v>2200</v>
      </c>
      <c r="H325" s="154">
        <v>2200</v>
      </c>
      <c r="I325" s="317">
        <v>2200</v>
      </c>
      <c r="J325" s="60">
        <f t="shared" si="19"/>
        <v>100</v>
      </c>
      <c r="K325" s="303"/>
      <c r="L325" s="303"/>
      <c r="S325" s="1"/>
    </row>
    <row r="326" spans="1:23" ht="15.95" customHeight="1" x14ac:dyDescent="0.2">
      <c r="A326" s="53"/>
      <c r="B326" s="53"/>
      <c r="C326" s="250" t="s">
        <v>816</v>
      </c>
      <c r="D326" s="246">
        <v>41</v>
      </c>
      <c r="E326" s="246" t="s">
        <v>817</v>
      </c>
      <c r="F326" s="154"/>
      <c r="G326" s="154">
        <v>200</v>
      </c>
      <c r="H326" s="154">
        <v>200</v>
      </c>
      <c r="I326" s="317">
        <v>200</v>
      </c>
      <c r="J326" s="60">
        <f t="shared" si="19"/>
        <v>100</v>
      </c>
      <c r="K326" s="303"/>
      <c r="L326" s="303"/>
      <c r="S326" s="1"/>
    </row>
    <row r="327" spans="1:23" ht="15.95" customHeight="1" x14ac:dyDescent="0.2">
      <c r="A327" s="53"/>
      <c r="B327" s="53"/>
      <c r="C327" s="250" t="s">
        <v>989</v>
      </c>
      <c r="D327" s="246">
        <v>41</v>
      </c>
      <c r="E327" s="246" t="s">
        <v>990</v>
      </c>
      <c r="F327" s="154">
        <v>0</v>
      </c>
      <c r="G327" s="154">
        <v>0</v>
      </c>
      <c r="H327" s="154">
        <v>0</v>
      </c>
      <c r="I327" s="317">
        <v>72</v>
      </c>
      <c r="J327" s="60">
        <v>0</v>
      </c>
      <c r="K327" s="303"/>
      <c r="L327" s="303"/>
      <c r="S327" s="1"/>
    </row>
    <row r="328" spans="1:23" ht="15.95" customHeight="1" x14ac:dyDescent="0.2">
      <c r="A328" s="53"/>
      <c r="B328" s="53"/>
      <c r="C328" s="250">
        <v>637005</v>
      </c>
      <c r="D328" s="246"/>
      <c r="E328" s="246" t="s">
        <v>856</v>
      </c>
      <c r="F328" s="154"/>
      <c r="G328" s="154">
        <v>282</v>
      </c>
      <c r="H328" s="154">
        <v>282</v>
      </c>
      <c r="I328" s="317">
        <v>282</v>
      </c>
      <c r="J328" s="60">
        <f t="shared" si="19"/>
        <v>100</v>
      </c>
      <c r="K328" s="303"/>
      <c r="L328" s="303"/>
      <c r="S328" s="1"/>
    </row>
    <row r="329" spans="1:23" ht="15.95" customHeight="1" x14ac:dyDescent="0.2">
      <c r="A329" s="53"/>
      <c r="B329" s="53"/>
      <c r="C329" s="250" t="s">
        <v>349</v>
      </c>
      <c r="D329" s="246">
        <v>41</v>
      </c>
      <c r="E329" s="246" t="s">
        <v>986</v>
      </c>
      <c r="F329" s="154">
        <v>0</v>
      </c>
      <c r="G329" s="154">
        <v>0</v>
      </c>
      <c r="H329" s="154">
        <v>0</v>
      </c>
      <c r="I329" s="317">
        <v>530</v>
      </c>
      <c r="J329" s="60">
        <v>0</v>
      </c>
      <c r="K329" s="303"/>
      <c r="L329" s="303"/>
      <c r="S329" s="1"/>
    </row>
    <row r="330" spans="1:23" ht="15.95" customHeight="1" x14ac:dyDescent="0.2">
      <c r="A330" s="53"/>
      <c r="B330" s="53"/>
      <c r="C330" s="250" t="s">
        <v>987</v>
      </c>
      <c r="D330" s="246">
        <v>41</v>
      </c>
      <c r="E330" s="246" t="s">
        <v>988</v>
      </c>
      <c r="F330" s="154">
        <v>0</v>
      </c>
      <c r="G330" s="154">
        <v>0</v>
      </c>
      <c r="H330" s="154">
        <v>0</v>
      </c>
      <c r="I330" s="317">
        <v>624</v>
      </c>
      <c r="J330" s="60">
        <v>0</v>
      </c>
      <c r="K330" s="303"/>
      <c r="L330" s="303"/>
      <c r="S330" s="1"/>
    </row>
    <row r="331" spans="1:23" ht="15.95" customHeight="1" x14ac:dyDescent="0.2">
      <c r="A331" s="96" t="s">
        <v>389</v>
      </c>
      <c r="B331" s="53"/>
      <c r="C331" s="77"/>
      <c r="D331" s="53"/>
      <c r="E331" s="58" t="s">
        <v>66</v>
      </c>
      <c r="F331" s="153">
        <f>SUM(F267:F322)</f>
        <v>113517</v>
      </c>
      <c r="G331" s="153">
        <f>SUM(G267:G330)</f>
        <v>129770.85</v>
      </c>
      <c r="H331" s="153">
        <f>SUM(H267:H330)</f>
        <v>129770.85</v>
      </c>
      <c r="I331" s="318">
        <f>SUM(I265:I330)</f>
        <v>87070.969999999987</v>
      </c>
      <c r="J331" s="293">
        <f t="shared" si="19"/>
        <v>67.09593872583865</v>
      </c>
      <c r="K331" s="240"/>
      <c r="L331" s="51">
        <f t="shared" ref="L331:M331" si="20">SUM(F331)</f>
        <v>113517</v>
      </c>
      <c r="M331" s="51">
        <f t="shared" si="20"/>
        <v>129770.85</v>
      </c>
      <c r="N331" s="51">
        <f>SUM(H331)</f>
        <v>129770.85</v>
      </c>
      <c r="O331" s="51">
        <f>SUM(I331)</f>
        <v>87070.969999999987</v>
      </c>
      <c r="P331" s="51">
        <f>SUM(J331)</f>
        <v>67.09593872583865</v>
      </c>
      <c r="Q331" s="51"/>
      <c r="R331" s="51"/>
      <c r="S331" s="4"/>
      <c r="T331" s="4"/>
      <c r="U331" s="4"/>
      <c r="V331" s="4"/>
      <c r="W331" s="4"/>
    </row>
    <row r="332" spans="1:23" ht="15.95" customHeight="1" x14ac:dyDescent="0.2">
      <c r="A332" s="59"/>
      <c r="B332" s="113" t="s">
        <v>514</v>
      </c>
      <c r="C332" s="183" t="s">
        <v>77</v>
      </c>
      <c r="D332" s="56">
        <v>41</v>
      </c>
      <c r="E332" s="148" t="s">
        <v>569</v>
      </c>
      <c r="F332" s="158">
        <v>736</v>
      </c>
      <c r="G332" s="158">
        <v>736</v>
      </c>
      <c r="H332" s="158">
        <v>736</v>
      </c>
      <c r="I332" s="317"/>
      <c r="J332" s="60">
        <f t="shared" ref="J332:J339" si="21">SUM(I332/H332)*100</f>
        <v>0</v>
      </c>
      <c r="K332" s="9"/>
      <c r="L332" s="9"/>
    </row>
    <row r="333" spans="1:23" ht="15.95" customHeight="1" x14ac:dyDescent="0.2">
      <c r="A333" s="59"/>
      <c r="B333" s="101"/>
      <c r="C333" s="183">
        <v>632001</v>
      </c>
      <c r="D333" s="56">
        <v>41</v>
      </c>
      <c r="E333" s="53" t="s">
        <v>449</v>
      </c>
      <c r="F333" s="158">
        <v>0</v>
      </c>
      <c r="G333" s="158">
        <v>2322</v>
      </c>
      <c r="H333" s="158">
        <v>2322</v>
      </c>
      <c r="I333" s="317">
        <v>3096</v>
      </c>
      <c r="J333" s="60">
        <f t="shared" si="21"/>
        <v>133.33333333333331</v>
      </c>
      <c r="K333" s="9"/>
      <c r="L333" s="9"/>
    </row>
    <row r="334" spans="1:23" ht="15.95" customHeight="1" x14ac:dyDescent="0.2">
      <c r="A334" s="53"/>
      <c r="B334" s="53"/>
      <c r="C334" s="77">
        <v>632002</v>
      </c>
      <c r="D334" s="53">
        <v>41</v>
      </c>
      <c r="E334" s="242" t="s">
        <v>802</v>
      </c>
      <c r="F334" s="60">
        <v>50</v>
      </c>
      <c r="G334" s="60">
        <v>50</v>
      </c>
      <c r="H334" s="60">
        <v>50</v>
      </c>
      <c r="I334" s="317">
        <v>4.96</v>
      </c>
      <c r="J334" s="60">
        <f t="shared" si="21"/>
        <v>9.92</v>
      </c>
      <c r="K334" s="9"/>
      <c r="L334" s="9"/>
    </row>
    <row r="335" spans="1:23" ht="15.95" customHeight="1" x14ac:dyDescent="0.2">
      <c r="A335" s="59"/>
      <c r="B335" s="56"/>
      <c r="C335" s="255" t="s">
        <v>794</v>
      </c>
      <c r="D335" s="53">
        <v>41</v>
      </c>
      <c r="E335" s="244" t="s">
        <v>803</v>
      </c>
      <c r="F335" s="68">
        <v>0</v>
      </c>
      <c r="G335" s="68">
        <v>1184</v>
      </c>
      <c r="H335" s="68">
        <v>1184</v>
      </c>
      <c r="I335" s="317">
        <v>1184</v>
      </c>
      <c r="J335" s="60">
        <f t="shared" si="21"/>
        <v>100</v>
      </c>
      <c r="K335" s="9"/>
      <c r="L335" s="9"/>
    </row>
    <row r="336" spans="1:23" ht="15.95" customHeight="1" x14ac:dyDescent="0.2">
      <c r="A336" s="59"/>
      <c r="B336" s="56"/>
      <c r="C336" s="255">
        <v>633006</v>
      </c>
      <c r="D336" s="53">
        <v>41</v>
      </c>
      <c r="E336" s="244" t="s">
        <v>804</v>
      </c>
      <c r="F336" s="68">
        <v>0</v>
      </c>
      <c r="G336" s="68">
        <v>1936</v>
      </c>
      <c r="H336" s="68">
        <v>1936</v>
      </c>
      <c r="I336" s="317">
        <v>1936.22</v>
      </c>
      <c r="J336" s="60">
        <f t="shared" si="21"/>
        <v>100.01136363636365</v>
      </c>
      <c r="K336" s="9"/>
      <c r="L336" s="9"/>
    </row>
    <row r="337" spans="1:23" ht="15.95" customHeight="1" x14ac:dyDescent="0.2">
      <c r="A337" s="59"/>
      <c r="B337" s="56"/>
      <c r="C337" s="255" t="s">
        <v>42</v>
      </c>
      <c r="D337" s="53">
        <v>41</v>
      </c>
      <c r="E337" s="244" t="s">
        <v>805</v>
      </c>
      <c r="F337" s="68">
        <v>0</v>
      </c>
      <c r="G337" s="68">
        <v>379</v>
      </c>
      <c r="H337" s="68">
        <v>379</v>
      </c>
      <c r="I337" s="317">
        <v>379.18</v>
      </c>
      <c r="J337" s="60">
        <f t="shared" si="21"/>
        <v>100.04749340369395</v>
      </c>
      <c r="K337" s="9"/>
      <c r="L337" s="9"/>
    </row>
    <row r="338" spans="1:23" ht="15.95" customHeight="1" x14ac:dyDescent="0.2">
      <c r="A338" s="59"/>
      <c r="B338" s="56"/>
      <c r="C338" s="255">
        <v>635006</v>
      </c>
      <c r="D338" s="53">
        <v>41</v>
      </c>
      <c r="E338" s="244" t="s">
        <v>806</v>
      </c>
      <c r="F338" s="68">
        <v>0</v>
      </c>
      <c r="G338" s="68">
        <v>60</v>
      </c>
      <c r="H338" s="68">
        <v>60</v>
      </c>
      <c r="I338" s="317">
        <v>60</v>
      </c>
      <c r="J338" s="60">
        <f t="shared" si="21"/>
        <v>100</v>
      </c>
      <c r="K338" s="9"/>
      <c r="L338" s="9"/>
    </row>
    <row r="339" spans="1:23" ht="15.95" customHeight="1" x14ac:dyDescent="0.2">
      <c r="A339" s="100" t="s">
        <v>389</v>
      </c>
      <c r="B339" s="56"/>
      <c r="C339" s="79"/>
      <c r="D339" s="53"/>
      <c r="E339" s="64" t="s">
        <v>66</v>
      </c>
      <c r="F339" s="155">
        <f>SUM(F332:F338)</f>
        <v>786</v>
      </c>
      <c r="G339" s="155">
        <f>SUM(G332:G338)</f>
        <v>6667</v>
      </c>
      <c r="H339" s="155">
        <f>SUM(H332:H338)</f>
        <v>6667</v>
      </c>
      <c r="I339" s="294">
        <f>SUM(I332:I338)</f>
        <v>6660.3600000000006</v>
      </c>
      <c r="J339" s="293">
        <f t="shared" si="21"/>
        <v>99.900404979751016</v>
      </c>
      <c r="K339" s="156"/>
      <c r="L339" s="51">
        <f>SUM(F339)</f>
        <v>786</v>
      </c>
      <c r="M339" s="51">
        <f>SUM(G339)</f>
        <v>6667</v>
      </c>
      <c r="N339" s="51">
        <f>SUM(H339)</f>
        <v>6667</v>
      </c>
      <c r="O339" s="51">
        <f>SUM(I339)</f>
        <v>6660.3600000000006</v>
      </c>
      <c r="P339" s="51">
        <f>SUM(J339)</f>
        <v>99.900404979751016</v>
      </c>
      <c r="Q339" s="51"/>
      <c r="R339" s="51"/>
      <c r="S339" s="4"/>
      <c r="T339" s="4"/>
      <c r="U339" s="4"/>
      <c r="V339" s="4"/>
      <c r="W339" s="4"/>
    </row>
    <row r="340" spans="1:23" s="10" customFormat="1" ht="15.95" customHeight="1" x14ac:dyDescent="0.2">
      <c r="A340" s="97" t="s">
        <v>397</v>
      </c>
      <c r="B340" s="97"/>
      <c r="C340" s="108"/>
      <c r="D340" s="102"/>
      <c r="E340" s="102"/>
      <c r="F340" s="9"/>
      <c r="G340" s="9"/>
      <c r="H340" s="9"/>
      <c r="I340" s="52"/>
      <c r="J340" s="9"/>
      <c r="K340" s="9"/>
      <c r="L340" s="9"/>
    </row>
    <row r="341" spans="1:23" s="3" customFormat="1" ht="15.95" customHeight="1" x14ac:dyDescent="0.2">
      <c r="A341" s="98"/>
      <c r="B341" s="98" t="s">
        <v>398</v>
      </c>
      <c r="C341" s="114"/>
      <c r="D341" s="115"/>
      <c r="E341" s="98"/>
      <c r="F341" s="9"/>
      <c r="G341" s="9"/>
      <c r="H341" s="9"/>
      <c r="I341" s="52"/>
      <c r="J341" s="9"/>
      <c r="K341" s="9"/>
      <c r="L341" s="9"/>
    </row>
    <row r="342" spans="1:23" ht="15.95" customHeight="1" x14ac:dyDescent="0.2">
      <c r="A342" s="100" t="s">
        <v>399</v>
      </c>
      <c r="B342" s="103" t="s">
        <v>147</v>
      </c>
      <c r="C342" s="80"/>
      <c r="D342" s="65"/>
      <c r="E342" s="65" t="s">
        <v>148</v>
      </c>
      <c r="F342" s="60"/>
      <c r="G342" s="68"/>
      <c r="H342" s="68"/>
      <c r="I342" s="214"/>
      <c r="J342" s="68"/>
      <c r="K342" s="9"/>
      <c r="L342" s="9"/>
    </row>
    <row r="343" spans="1:23" ht="15.95" customHeight="1" x14ac:dyDescent="0.2">
      <c r="A343" s="53"/>
      <c r="B343" s="67"/>
      <c r="C343" s="77">
        <v>642014</v>
      </c>
      <c r="D343" s="53">
        <v>41</v>
      </c>
      <c r="E343" s="53" t="s">
        <v>625</v>
      </c>
      <c r="F343" s="68">
        <v>600</v>
      </c>
      <c r="G343" s="68">
        <v>1230</v>
      </c>
      <c r="H343" s="68">
        <v>1230</v>
      </c>
      <c r="I343" s="214">
        <v>1230</v>
      </c>
      <c r="J343" s="68">
        <f>SUM(I343/H343)*100</f>
        <v>100</v>
      </c>
      <c r="K343" s="9"/>
      <c r="L343" s="9"/>
    </row>
    <row r="344" spans="1:23" ht="15.95" customHeight="1" x14ac:dyDescent="0.2">
      <c r="A344" s="171" t="s">
        <v>399</v>
      </c>
      <c r="B344" s="53"/>
      <c r="C344" s="77"/>
      <c r="D344" s="53"/>
      <c r="E344" s="58" t="s">
        <v>66</v>
      </c>
      <c r="F344" s="133">
        <f t="shared" ref="F344" si="22">SUM(F343)</f>
        <v>600</v>
      </c>
      <c r="G344" s="155">
        <f>SUM(G343)</f>
        <v>1230</v>
      </c>
      <c r="H344" s="155">
        <f>SUM(H343)</f>
        <v>1230</v>
      </c>
      <c r="I344" s="294">
        <f>SUM(I343)</f>
        <v>1230</v>
      </c>
      <c r="J344" s="366">
        <f>SUM(I344/H344)*100</f>
        <v>100</v>
      </c>
      <c r="K344" s="156"/>
      <c r="L344" s="51">
        <f>SUM(F344)</f>
        <v>600</v>
      </c>
      <c r="M344" s="51">
        <f>SUM(G344)</f>
        <v>1230</v>
      </c>
      <c r="N344" s="51">
        <f>SUM(H344)</f>
        <v>1230</v>
      </c>
      <c r="O344" s="51">
        <f>SUM(I344)</f>
        <v>1230</v>
      </c>
      <c r="P344" s="51">
        <f>SUM(J344)</f>
        <v>100</v>
      </c>
      <c r="Q344" s="51"/>
      <c r="R344" s="51"/>
      <c r="S344" s="4"/>
      <c r="T344" s="4"/>
      <c r="U344" s="4"/>
      <c r="V344" s="4"/>
      <c r="W344" s="4"/>
    </row>
    <row r="345" spans="1:23" s="10" customFormat="1" ht="15.95" customHeight="1" x14ac:dyDescent="0.2">
      <c r="A345" s="66" t="s">
        <v>302</v>
      </c>
      <c r="B345" s="66"/>
      <c r="C345" s="106"/>
      <c r="D345" s="82"/>
      <c r="E345" s="82"/>
      <c r="F345" s="9"/>
      <c r="G345" s="9"/>
      <c r="H345" s="9"/>
      <c r="I345" s="52"/>
      <c r="J345" s="9"/>
      <c r="K345" s="9"/>
      <c r="L345" s="9"/>
    </row>
    <row r="346" spans="1:23" s="3" customFormat="1" ht="15.95" customHeight="1" x14ac:dyDescent="0.2">
      <c r="A346" s="98"/>
      <c r="B346" s="98" t="s">
        <v>400</v>
      </c>
      <c r="C346" s="114"/>
      <c r="D346" s="115"/>
      <c r="E346" s="98"/>
      <c r="F346" s="9"/>
      <c r="G346" s="9"/>
      <c r="H346" s="9"/>
      <c r="I346" s="52"/>
      <c r="J346" s="9"/>
      <c r="K346" s="9"/>
      <c r="L346" s="9"/>
    </row>
    <row r="347" spans="1:23" ht="15.95" customHeight="1" x14ac:dyDescent="0.2">
      <c r="A347" s="59"/>
      <c r="B347" s="103" t="s">
        <v>149</v>
      </c>
      <c r="C347" s="80"/>
      <c r="D347" s="65"/>
      <c r="E347" s="65" t="s">
        <v>150</v>
      </c>
      <c r="F347" s="60"/>
      <c r="G347" s="68"/>
      <c r="H347" s="68"/>
      <c r="I347" s="214"/>
      <c r="J347" s="68"/>
      <c r="K347" s="9"/>
      <c r="L347" s="9"/>
    </row>
    <row r="348" spans="1:23" ht="15.95" customHeight="1" x14ac:dyDescent="0.2">
      <c r="A348" s="53"/>
      <c r="B348" s="67"/>
      <c r="C348" s="181">
        <v>632001</v>
      </c>
      <c r="D348" s="53">
        <v>41</v>
      </c>
      <c r="E348" s="53" t="s">
        <v>548</v>
      </c>
      <c r="F348" s="68">
        <v>9331</v>
      </c>
      <c r="G348" s="68">
        <v>6319</v>
      </c>
      <c r="H348" s="68">
        <v>6319</v>
      </c>
      <c r="I348" s="317">
        <v>6319.38</v>
      </c>
      <c r="J348" s="68">
        <f>SUM(I348/H348)*100</f>
        <v>100.00601360974839</v>
      </c>
      <c r="K348" s="9"/>
      <c r="L348" s="9"/>
    </row>
    <row r="349" spans="1:23" ht="15.95" customHeight="1" x14ac:dyDescent="0.2">
      <c r="A349" s="53"/>
      <c r="B349" s="67"/>
      <c r="C349" s="181" t="s">
        <v>124</v>
      </c>
      <c r="D349" s="53">
        <v>41</v>
      </c>
      <c r="E349" s="53" t="s">
        <v>707</v>
      </c>
      <c r="F349" s="68">
        <v>8000</v>
      </c>
      <c r="G349" s="68">
        <v>8000</v>
      </c>
      <c r="H349" s="68">
        <v>8000</v>
      </c>
      <c r="I349" s="317">
        <v>1217.93</v>
      </c>
      <c r="J349" s="68">
        <f t="shared" ref="J349:J377" si="23">SUM(I349/H349)*100</f>
        <v>15.224124999999999</v>
      </c>
      <c r="K349" s="9"/>
      <c r="L349" s="9"/>
    </row>
    <row r="350" spans="1:23" ht="15.95" customHeight="1" x14ac:dyDescent="0.2">
      <c r="A350" s="53"/>
      <c r="B350" s="67"/>
      <c r="C350" s="250">
        <v>641012</v>
      </c>
      <c r="D350" s="246">
        <v>41</v>
      </c>
      <c r="E350" s="246" t="s">
        <v>736</v>
      </c>
      <c r="F350" s="68">
        <v>10000</v>
      </c>
      <c r="G350" s="68">
        <v>10000</v>
      </c>
      <c r="H350" s="68">
        <v>10000</v>
      </c>
      <c r="I350" s="317">
        <v>10000</v>
      </c>
      <c r="J350" s="68">
        <f t="shared" si="23"/>
        <v>100</v>
      </c>
      <c r="K350" s="9"/>
      <c r="L350" s="9"/>
    </row>
    <row r="351" spans="1:23" ht="15.95" customHeight="1" x14ac:dyDescent="0.2">
      <c r="A351" s="53"/>
      <c r="B351" s="67"/>
      <c r="C351" s="181">
        <v>642002</v>
      </c>
      <c r="D351" s="53">
        <v>41</v>
      </c>
      <c r="E351" s="53" t="s">
        <v>151</v>
      </c>
      <c r="F351" s="68">
        <v>28000</v>
      </c>
      <c r="G351" s="68">
        <v>28000</v>
      </c>
      <c r="H351" s="68">
        <v>28000</v>
      </c>
      <c r="I351" s="317">
        <v>28000</v>
      </c>
      <c r="J351" s="68">
        <f t="shared" si="23"/>
        <v>100</v>
      </c>
      <c r="K351" s="9"/>
      <c r="L351" s="9"/>
    </row>
    <row r="352" spans="1:23" ht="15.95" customHeight="1" x14ac:dyDescent="0.2">
      <c r="A352" s="53"/>
      <c r="B352" s="67"/>
      <c r="C352" s="181">
        <v>642002</v>
      </c>
      <c r="D352" s="53">
        <v>41</v>
      </c>
      <c r="E352" s="53" t="s">
        <v>692</v>
      </c>
      <c r="F352" s="68">
        <v>800</v>
      </c>
      <c r="G352" s="68">
        <v>800</v>
      </c>
      <c r="H352" s="68">
        <v>800</v>
      </c>
      <c r="I352" s="317">
        <v>800</v>
      </c>
      <c r="J352" s="68">
        <f t="shared" si="23"/>
        <v>100</v>
      </c>
      <c r="K352" s="9"/>
      <c r="L352" s="9"/>
    </row>
    <row r="353" spans="1:12" ht="15.95" customHeight="1" x14ac:dyDescent="0.2">
      <c r="A353" s="53"/>
      <c r="B353" s="67"/>
      <c r="C353" s="181">
        <v>642007</v>
      </c>
      <c r="D353" s="53">
        <v>41</v>
      </c>
      <c r="E353" s="53" t="s">
        <v>708</v>
      </c>
      <c r="F353" s="68">
        <v>6000</v>
      </c>
      <c r="G353" s="68">
        <v>6000</v>
      </c>
      <c r="H353" s="68">
        <v>6000</v>
      </c>
      <c r="I353" s="317">
        <v>6000</v>
      </c>
      <c r="J353" s="68">
        <f t="shared" si="23"/>
        <v>100</v>
      </c>
      <c r="K353" s="9"/>
      <c r="L353" s="9"/>
    </row>
    <row r="354" spans="1:12" ht="15.95" customHeight="1" x14ac:dyDescent="0.2">
      <c r="A354" s="53"/>
      <c r="B354" s="67"/>
      <c r="C354" s="181" t="s">
        <v>545</v>
      </c>
      <c r="D354" s="53">
        <v>41</v>
      </c>
      <c r="E354" s="53" t="s">
        <v>546</v>
      </c>
      <c r="F354" s="68">
        <v>21000</v>
      </c>
      <c r="G354" s="68">
        <v>21000</v>
      </c>
      <c r="H354" s="68">
        <v>21000</v>
      </c>
      <c r="I354" s="317">
        <v>20242</v>
      </c>
      <c r="J354" s="68">
        <f t="shared" si="23"/>
        <v>96.390476190476193</v>
      </c>
      <c r="K354" s="9"/>
      <c r="L354" s="9"/>
    </row>
    <row r="355" spans="1:12" ht="15.95" customHeight="1" x14ac:dyDescent="0.2">
      <c r="A355" s="53"/>
      <c r="B355" s="67"/>
      <c r="C355" s="181" t="s">
        <v>43</v>
      </c>
      <c r="D355" s="53">
        <v>41</v>
      </c>
      <c r="E355" s="53" t="s">
        <v>478</v>
      </c>
      <c r="F355" s="60">
        <v>1120</v>
      </c>
      <c r="G355" s="60">
        <v>1120</v>
      </c>
      <c r="H355" s="60">
        <v>1120</v>
      </c>
      <c r="I355" s="317">
        <v>1056.0999999999999</v>
      </c>
      <c r="J355" s="68">
        <f t="shared" si="23"/>
        <v>94.294642857142847</v>
      </c>
      <c r="K355" s="9"/>
      <c r="L355" s="9"/>
    </row>
    <row r="356" spans="1:12" ht="15.95" customHeight="1" x14ac:dyDescent="0.2">
      <c r="A356" s="53"/>
      <c r="B356" s="53"/>
      <c r="C356" s="181">
        <v>631001</v>
      </c>
      <c r="D356" s="53">
        <v>41</v>
      </c>
      <c r="E356" s="53" t="s">
        <v>5</v>
      </c>
      <c r="F356" s="60">
        <v>1000</v>
      </c>
      <c r="G356" s="60">
        <v>1000</v>
      </c>
      <c r="H356" s="60">
        <v>1000</v>
      </c>
      <c r="I356" s="317">
        <v>901.33</v>
      </c>
      <c r="J356" s="68">
        <f t="shared" si="23"/>
        <v>90.13300000000001</v>
      </c>
      <c r="K356" s="9"/>
      <c r="L356" s="9"/>
    </row>
    <row r="357" spans="1:12" ht="15.95" customHeight="1" x14ac:dyDescent="0.2">
      <c r="A357" s="53"/>
      <c r="B357" s="53"/>
      <c r="C357" s="181" t="s">
        <v>240</v>
      </c>
      <c r="D357" s="53">
        <v>41</v>
      </c>
      <c r="E357" s="53" t="s">
        <v>268</v>
      </c>
      <c r="F357" s="68">
        <v>5000</v>
      </c>
      <c r="G357" s="273">
        <v>5000</v>
      </c>
      <c r="H357" s="273">
        <v>5000</v>
      </c>
      <c r="I357" s="317">
        <v>3215.54</v>
      </c>
      <c r="J357" s="68">
        <f t="shared" si="23"/>
        <v>64.3108</v>
      </c>
      <c r="K357" s="302"/>
      <c r="L357" s="302"/>
    </row>
    <row r="358" spans="1:12" ht="15.95" customHeight="1" x14ac:dyDescent="0.2">
      <c r="A358" s="53"/>
      <c r="B358" s="53"/>
      <c r="C358" s="181">
        <v>636001</v>
      </c>
      <c r="D358" s="53">
        <v>41</v>
      </c>
      <c r="E358" s="53" t="s">
        <v>679</v>
      </c>
      <c r="F358" s="68">
        <v>0</v>
      </c>
      <c r="G358" s="68">
        <v>0</v>
      </c>
      <c r="H358" s="68">
        <v>0</v>
      </c>
      <c r="I358" s="317">
        <v>360</v>
      </c>
      <c r="J358" s="68">
        <v>0</v>
      </c>
      <c r="K358" s="9"/>
      <c r="L358" s="9"/>
    </row>
    <row r="359" spans="1:12" ht="15.95" customHeight="1" x14ac:dyDescent="0.2">
      <c r="A359" s="53"/>
      <c r="B359" s="53"/>
      <c r="C359" s="181" t="s">
        <v>44</v>
      </c>
      <c r="D359" s="53">
        <v>41</v>
      </c>
      <c r="E359" s="242" t="s">
        <v>998</v>
      </c>
      <c r="F359" s="68">
        <v>0</v>
      </c>
      <c r="G359" s="68">
        <v>0</v>
      </c>
      <c r="H359" s="68">
        <v>0</v>
      </c>
      <c r="I359" s="317">
        <v>2091.6999999999998</v>
      </c>
      <c r="J359" s="68">
        <v>0</v>
      </c>
      <c r="K359" s="9"/>
      <c r="L359" s="9"/>
    </row>
    <row r="360" spans="1:12" ht="15.95" customHeight="1" x14ac:dyDescent="0.2">
      <c r="A360" s="53"/>
      <c r="B360" s="53"/>
      <c r="C360" s="181" t="s">
        <v>491</v>
      </c>
      <c r="D360" s="53">
        <v>41</v>
      </c>
      <c r="E360" s="53" t="s">
        <v>611</v>
      </c>
      <c r="F360" s="68">
        <v>420</v>
      </c>
      <c r="G360" s="68">
        <v>420</v>
      </c>
      <c r="H360" s="68">
        <v>420</v>
      </c>
      <c r="I360" s="317">
        <v>196</v>
      </c>
      <c r="J360" s="68">
        <f t="shared" si="23"/>
        <v>46.666666666666664</v>
      </c>
      <c r="K360" s="9"/>
      <c r="L360" s="9"/>
    </row>
    <row r="361" spans="1:12" ht="15.95" customHeight="1" x14ac:dyDescent="0.2">
      <c r="A361" s="53"/>
      <c r="B361" s="53"/>
      <c r="C361" s="181">
        <v>637002</v>
      </c>
      <c r="D361" s="53">
        <v>41</v>
      </c>
      <c r="E361" s="242" t="s">
        <v>898</v>
      </c>
      <c r="F361" s="68">
        <v>0</v>
      </c>
      <c r="G361" s="68">
        <v>1100</v>
      </c>
      <c r="H361" s="68">
        <v>1100</v>
      </c>
      <c r="I361" s="317">
        <v>1100</v>
      </c>
      <c r="J361" s="68">
        <f t="shared" si="23"/>
        <v>100</v>
      </c>
      <c r="K361" s="9"/>
      <c r="L361" s="9"/>
    </row>
    <row r="362" spans="1:12" ht="15.95" customHeight="1" x14ac:dyDescent="0.2">
      <c r="A362" s="53"/>
      <c r="B362" s="53"/>
      <c r="C362" s="181" t="s">
        <v>170</v>
      </c>
      <c r="D362" s="53">
        <v>41</v>
      </c>
      <c r="E362" s="53" t="s">
        <v>624</v>
      </c>
      <c r="F362" s="68">
        <v>360</v>
      </c>
      <c r="G362" s="68">
        <v>360</v>
      </c>
      <c r="H362" s="68">
        <v>360</v>
      </c>
      <c r="I362" s="317">
        <v>270</v>
      </c>
      <c r="J362" s="68">
        <f t="shared" si="23"/>
        <v>75</v>
      </c>
      <c r="K362" s="9"/>
      <c r="L362" s="9"/>
    </row>
    <row r="363" spans="1:12" ht="15.95" customHeight="1" x14ac:dyDescent="0.2">
      <c r="A363" s="53"/>
      <c r="B363" s="53"/>
      <c r="C363" s="250" t="s">
        <v>491</v>
      </c>
      <c r="D363" s="246">
        <v>41</v>
      </c>
      <c r="E363" s="246" t="s">
        <v>737</v>
      </c>
      <c r="F363" s="68">
        <v>105</v>
      </c>
      <c r="G363" s="68">
        <v>263</v>
      </c>
      <c r="H363" s="68">
        <v>263</v>
      </c>
      <c r="I363" s="317">
        <v>262.5</v>
      </c>
      <c r="J363" s="68">
        <f t="shared" si="23"/>
        <v>99.809885931558938</v>
      </c>
      <c r="K363" s="9"/>
      <c r="L363" s="9"/>
    </row>
    <row r="364" spans="1:12" ht="15.95" customHeight="1" x14ac:dyDescent="0.2">
      <c r="A364" s="53"/>
      <c r="B364" s="53"/>
      <c r="C364" s="250">
        <v>633006</v>
      </c>
      <c r="D364" s="246">
        <v>41</v>
      </c>
      <c r="E364" s="246" t="s">
        <v>897</v>
      </c>
      <c r="F364" s="68">
        <v>0</v>
      </c>
      <c r="G364" s="68">
        <v>164</v>
      </c>
      <c r="H364" s="68">
        <v>164</v>
      </c>
      <c r="I364" s="317">
        <v>208.27</v>
      </c>
      <c r="J364" s="68">
        <f t="shared" si="23"/>
        <v>126.9939024390244</v>
      </c>
      <c r="K364" s="9"/>
      <c r="L364" s="9"/>
    </row>
    <row r="365" spans="1:12" ht="15.95" customHeight="1" x14ac:dyDescent="0.2">
      <c r="A365" s="53"/>
      <c r="B365" s="53"/>
      <c r="C365" s="181">
        <v>633006</v>
      </c>
      <c r="D365" s="53">
        <v>41</v>
      </c>
      <c r="E365" s="53" t="s">
        <v>715</v>
      </c>
      <c r="F365" s="68">
        <v>1385</v>
      </c>
      <c r="G365" s="68">
        <v>1385</v>
      </c>
      <c r="H365" s="68">
        <v>1385</v>
      </c>
      <c r="I365" s="317">
        <v>172.32</v>
      </c>
      <c r="J365" s="68">
        <f t="shared" si="23"/>
        <v>12.441877256317689</v>
      </c>
      <c r="K365" s="9"/>
      <c r="L365" s="9"/>
    </row>
    <row r="366" spans="1:12" ht="15.95" customHeight="1" x14ac:dyDescent="0.2">
      <c r="A366" s="56"/>
      <c r="B366" s="56"/>
      <c r="C366" s="183">
        <v>633006</v>
      </c>
      <c r="D366" s="56">
        <v>41</v>
      </c>
      <c r="E366" s="53" t="s">
        <v>680</v>
      </c>
      <c r="F366" s="176">
        <v>28</v>
      </c>
      <c r="G366" s="176">
        <v>28</v>
      </c>
      <c r="H366" s="176">
        <v>28</v>
      </c>
      <c r="I366" s="317">
        <v>0</v>
      </c>
      <c r="J366" s="68">
        <f t="shared" si="23"/>
        <v>0</v>
      </c>
      <c r="K366" s="303"/>
      <c r="L366" s="303"/>
    </row>
    <row r="367" spans="1:12" ht="15.95" customHeight="1" x14ac:dyDescent="0.2">
      <c r="A367" s="53"/>
      <c r="B367" s="53"/>
      <c r="C367" s="181" t="s">
        <v>609</v>
      </c>
      <c r="D367" s="53">
        <v>41</v>
      </c>
      <c r="E367" s="53" t="s">
        <v>610</v>
      </c>
      <c r="F367" s="68">
        <v>130</v>
      </c>
      <c r="G367" s="68">
        <v>130</v>
      </c>
      <c r="H367" s="68">
        <v>130</v>
      </c>
      <c r="I367" s="317">
        <v>86.89</v>
      </c>
      <c r="J367" s="68">
        <f t="shared" si="23"/>
        <v>66.83846153846153</v>
      </c>
      <c r="K367" s="9"/>
      <c r="L367" s="9"/>
    </row>
    <row r="368" spans="1:12" ht="15.95" customHeight="1" x14ac:dyDescent="0.2">
      <c r="A368" s="53"/>
      <c r="B368" s="53"/>
      <c r="C368" s="181" t="s">
        <v>549</v>
      </c>
      <c r="D368" s="53">
        <v>41</v>
      </c>
      <c r="E368" s="242" t="s">
        <v>744</v>
      </c>
      <c r="F368" s="68">
        <v>8778</v>
      </c>
      <c r="G368" s="68">
        <v>0</v>
      </c>
      <c r="H368" s="68">
        <v>0</v>
      </c>
      <c r="I368" s="317">
        <v>0</v>
      </c>
      <c r="J368" s="68">
        <v>0</v>
      </c>
      <c r="K368" s="9"/>
      <c r="L368" s="9"/>
    </row>
    <row r="369" spans="1:23" ht="15.95" customHeight="1" x14ac:dyDescent="0.2">
      <c r="A369" s="56"/>
      <c r="B369" s="56"/>
      <c r="C369" s="79">
        <v>637004</v>
      </c>
      <c r="D369" s="56">
        <v>41</v>
      </c>
      <c r="E369" s="53" t="s">
        <v>626</v>
      </c>
      <c r="F369" s="176">
        <v>1888</v>
      </c>
      <c r="G369" s="176">
        <v>1888</v>
      </c>
      <c r="H369" s="176">
        <v>1888</v>
      </c>
      <c r="I369" s="317">
        <v>500</v>
      </c>
      <c r="J369" s="68">
        <f t="shared" si="23"/>
        <v>26.48305084745763</v>
      </c>
      <c r="K369" s="303"/>
      <c r="L369" s="303"/>
    </row>
    <row r="370" spans="1:23" ht="15.95" customHeight="1" x14ac:dyDescent="0.2">
      <c r="A370" s="56"/>
      <c r="B370" s="56"/>
      <c r="C370" s="79">
        <v>633001</v>
      </c>
      <c r="D370" s="56">
        <v>41</v>
      </c>
      <c r="E370" s="242" t="s">
        <v>896</v>
      </c>
      <c r="F370" s="176">
        <v>0</v>
      </c>
      <c r="G370" s="176">
        <v>800</v>
      </c>
      <c r="H370" s="176">
        <v>800</v>
      </c>
      <c r="I370" s="317">
        <v>800</v>
      </c>
      <c r="J370" s="68">
        <f t="shared" si="23"/>
        <v>100</v>
      </c>
      <c r="K370" s="303"/>
      <c r="L370" s="303"/>
    </row>
    <row r="371" spans="1:23" ht="15.95" customHeight="1" x14ac:dyDescent="0.2">
      <c r="A371" s="56"/>
      <c r="B371" s="56"/>
      <c r="C371" s="79">
        <v>633007</v>
      </c>
      <c r="D371" s="56">
        <v>41</v>
      </c>
      <c r="E371" s="242" t="s">
        <v>997</v>
      </c>
      <c r="F371" s="176">
        <v>0</v>
      </c>
      <c r="G371" s="176">
        <v>0</v>
      </c>
      <c r="H371" s="176">
        <v>0</v>
      </c>
      <c r="I371" s="317">
        <v>68.7</v>
      </c>
      <c r="J371" s="68">
        <v>0</v>
      </c>
      <c r="K371" s="303"/>
      <c r="L371" s="303"/>
    </row>
    <row r="372" spans="1:23" ht="15.95" customHeight="1" x14ac:dyDescent="0.2">
      <c r="A372" s="56"/>
      <c r="B372" s="56"/>
      <c r="C372" s="79">
        <v>635006</v>
      </c>
      <c r="D372" s="56">
        <v>41</v>
      </c>
      <c r="E372" s="242" t="s">
        <v>1000</v>
      </c>
      <c r="F372" s="176">
        <v>0</v>
      </c>
      <c r="G372" s="176">
        <v>0</v>
      </c>
      <c r="H372" s="176">
        <v>0</v>
      </c>
      <c r="I372" s="317">
        <v>1260</v>
      </c>
      <c r="J372" s="68">
        <v>0</v>
      </c>
      <c r="K372" s="303"/>
      <c r="L372" s="303"/>
    </row>
    <row r="373" spans="1:23" ht="15.95" customHeight="1" x14ac:dyDescent="0.2">
      <c r="A373" s="56"/>
      <c r="B373" s="56"/>
      <c r="C373" s="79">
        <v>633010</v>
      </c>
      <c r="D373" s="56">
        <v>41</v>
      </c>
      <c r="E373" s="242" t="s">
        <v>899</v>
      </c>
      <c r="F373" s="176">
        <v>0</v>
      </c>
      <c r="G373" s="176">
        <v>385</v>
      </c>
      <c r="H373" s="176">
        <v>385</v>
      </c>
      <c r="I373" s="317">
        <v>308.22000000000003</v>
      </c>
      <c r="J373" s="68">
        <f t="shared" si="23"/>
        <v>80.057142857142864</v>
      </c>
      <c r="K373" s="303"/>
      <c r="L373" s="303"/>
    </row>
    <row r="374" spans="1:23" ht="15.95" customHeight="1" x14ac:dyDescent="0.2">
      <c r="A374" s="56"/>
      <c r="B374" s="56"/>
      <c r="C374" s="79">
        <v>633010</v>
      </c>
      <c r="D374" s="56">
        <v>41</v>
      </c>
      <c r="E374" s="242" t="s">
        <v>999</v>
      </c>
      <c r="F374" s="176">
        <v>0</v>
      </c>
      <c r="G374" s="176">
        <v>0</v>
      </c>
      <c r="H374" s="176">
        <v>0</v>
      </c>
      <c r="I374" s="317">
        <v>2300</v>
      </c>
      <c r="J374" s="68">
        <v>0</v>
      </c>
      <c r="K374" s="303"/>
      <c r="L374" s="303"/>
    </row>
    <row r="375" spans="1:23" ht="15.95" customHeight="1" x14ac:dyDescent="0.2">
      <c r="A375" s="56"/>
      <c r="B375" s="56"/>
      <c r="C375" s="79">
        <v>637005</v>
      </c>
      <c r="D375" s="56">
        <v>41</v>
      </c>
      <c r="E375" s="242" t="s">
        <v>1001</v>
      </c>
      <c r="F375" s="176">
        <v>0</v>
      </c>
      <c r="G375" s="176">
        <v>0</v>
      </c>
      <c r="H375" s="176">
        <v>0</v>
      </c>
      <c r="I375" s="317">
        <v>115</v>
      </c>
      <c r="J375" s="68">
        <v>0</v>
      </c>
      <c r="K375" s="303"/>
      <c r="L375" s="303"/>
    </row>
    <row r="376" spans="1:23" ht="15.95" customHeight="1" x14ac:dyDescent="0.2">
      <c r="A376" s="56"/>
      <c r="B376" s="56"/>
      <c r="C376" s="255" t="s">
        <v>937</v>
      </c>
      <c r="D376" s="56">
        <v>41</v>
      </c>
      <c r="E376" s="242" t="s">
        <v>938</v>
      </c>
      <c r="F376" s="176">
        <v>0</v>
      </c>
      <c r="G376" s="176">
        <v>5000</v>
      </c>
      <c r="H376" s="176">
        <v>5000</v>
      </c>
      <c r="I376" s="317">
        <v>5000</v>
      </c>
      <c r="J376" s="68">
        <f t="shared" si="23"/>
        <v>100</v>
      </c>
      <c r="K376" s="303"/>
      <c r="L376" s="303"/>
    </row>
    <row r="377" spans="1:23" ht="15.95" customHeight="1" x14ac:dyDescent="0.2">
      <c r="A377" s="171" t="s">
        <v>401</v>
      </c>
      <c r="B377" s="53"/>
      <c r="C377" s="77"/>
      <c r="D377" s="53"/>
      <c r="E377" s="58" t="s">
        <v>66</v>
      </c>
      <c r="F377" s="155">
        <f>SUM(F348:F376)</f>
        <v>103345</v>
      </c>
      <c r="G377" s="155">
        <f>SUM(G348:G376)</f>
        <v>99162</v>
      </c>
      <c r="H377" s="155">
        <f>SUM(H348:H376)</f>
        <v>99162</v>
      </c>
      <c r="I377" s="294">
        <f>SUM(I347:I376)</f>
        <v>92851.88</v>
      </c>
      <c r="J377" s="366">
        <f t="shared" si="23"/>
        <v>93.636554325245555</v>
      </c>
      <c r="K377" s="156"/>
      <c r="L377" s="51">
        <f>SUM(F377)</f>
        <v>103345</v>
      </c>
      <c r="M377" s="51">
        <f>SUM(G377)</f>
        <v>99162</v>
      </c>
      <c r="N377" s="51">
        <f>SUM(H377)</f>
        <v>99162</v>
      </c>
      <c r="O377" s="51">
        <f>SUM(I377)</f>
        <v>92851.88</v>
      </c>
      <c r="P377" s="51">
        <f>SUM(J377)</f>
        <v>93.636554325245555</v>
      </c>
      <c r="Q377" s="51"/>
      <c r="R377" s="51"/>
      <c r="S377" s="4"/>
      <c r="T377" s="4"/>
      <c r="U377" s="4"/>
      <c r="V377" s="4"/>
      <c r="W377" s="4"/>
    </row>
    <row r="378" spans="1:23" s="10" customFormat="1" ht="15.95" customHeight="1" x14ac:dyDescent="0.2">
      <c r="A378" s="97" t="s">
        <v>302</v>
      </c>
      <c r="B378" s="66"/>
      <c r="C378" s="106"/>
      <c r="D378" s="82"/>
      <c r="E378" s="82"/>
      <c r="F378" s="9"/>
      <c r="G378" s="9"/>
      <c r="H378" s="9"/>
      <c r="I378" s="52"/>
      <c r="J378" s="9"/>
      <c r="K378" s="9"/>
      <c r="L378" s="9"/>
    </row>
    <row r="379" spans="1:23" s="3" customFormat="1" ht="15.95" customHeight="1" x14ac:dyDescent="0.2">
      <c r="A379" s="98"/>
      <c r="B379" s="98" t="s">
        <v>402</v>
      </c>
      <c r="C379" s="114"/>
      <c r="D379" s="115"/>
      <c r="E379" s="98"/>
      <c r="F379" s="9"/>
      <c r="G379" s="9"/>
      <c r="H379" s="9"/>
      <c r="I379" s="52"/>
      <c r="J379" s="9"/>
      <c r="K379" s="9"/>
      <c r="L379" s="9"/>
    </row>
    <row r="380" spans="1:23" ht="15" customHeight="1" x14ac:dyDescent="0.2">
      <c r="A380" s="59"/>
      <c r="B380" s="103" t="s">
        <v>152</v>
      </c>
      <c r="C380" s="80"/>
      <c r="D380" s="65"/>
      <c r="E380" s="65" t="s">
        <v>153</v>
      </c>
      <c r="F380" s="60"/>
      <c r="G380" s="68"/>
      <c r="H380" s="68"/>
      <c r="I380" s="214"/>
      <c r="J380" s="68"/>
      <c r="K380" s="9"/>
      <c r="L380" s="9"/>
    </row>
    <row r="381" spans="1:23" ht="15" customHeight="1" x14ac:dyDescent="0.2">
      <c r="A381" s="171" t="s">
        <v>403</v>
      </c>
      <c r="B381" s="67"/>
      <c r="C381" s="77">
        <v>632001</v>
      </c>
      <c r="D381" s="53">
        <v>41</v>
      </c>
      <c r="E381" s="53" t="s">
        <v>480</v>
      </c>
      <c r="F381" s="68">
        <v>191</v>
      </c>
      <c r="G381" s="68">
        <v>600</v>
      </c>
      <c r="H381" s="68">
        <v>600</v>
      </c>
      <c r="I381" s="317">
        <v>274.64999999999998</v>
      </c>
      <c r="J381" s="68">
        <f>SUM(I381/H381)*100</f>
        <v>45.774999999999991</v>
      </c>
      <c r="K381" s="9"/>
      <c r="L381" s="9"/>
    </row>
    <row r="382" spans="1:23" ht="15" customHeight="1" x14ac:dyDescent="0.2">
      <c r="A382" s="96"/>
      <c r="B382" s="67"/>
      <c r="C382" s="77">
        <v>635006</v>
      </c>
      <c r="D382" s="53">
        <v>41</v>
      </c>
      <c r="E382" s="53" t="s">
        <v>479</v>
      </c>
      <c r="F382" s="68">
        <v>1472</v>
      </c>
      <c r="G382" s="68">
        <v>200</v>
      </c>
      <c r="H382" s="68">
        <v>200</v>
      </c>
      <c r="I382" s="317">
        <v>0</v>
      </c>
      <c r="J382" s="68">
        <f t="shared" ref="J382:J400" si="24">SUM(I382/H382)*100</f>
        <v>0</v>
      </c>
      <c r="K382" s="9"/>
      <c r="L382" s="9"/>
    </row>
    <row r="383" spans="1:23" ht="15" customHeight="1" x14ac:dyDescent="0.2">
      <c r="A383" s="96"/>
      <c r="B383" s="67"/>
      <c r="C383" s="181" t="s">
        <v>45</v>
      </c>
      <c r="D383" s="53">
        <v>41</v>
      </c>
      <c r="E383" s="53" t="s">
        <v>683</v>
      </c>
      <c r="F383" s="68">
        <v>200</v>
      </c>
      <c r="G383" s="68">
        <v>200</v>
      </c>
      <c r="H383" s="68">
        <v>200</v>
      </c>
      <c r="I383" s="317">
        <v>35.1</v>
      </c>
      <c r="J383" s="68">
        <f t="shared" si="24"/>
        <v>17.55</v>
      </c>
      <c r="K383" s="9"/>
      <c r="L383" s="9"/>
    </row>
    <row r="384" spans="1:23" ht="15" customHeight="1" x14ac:dyDescent="0.2">
      <c r="A384" s="96"/>
      <c r="B384" s="67"/>
      <c r="C384" s="181">
        <v>633006</v>
      </c>
      <c r="D384" s="53">
        <v>41</v>
      </c>
      <c r="E384" s="242" t="s">
        <v>905</v>
      </c>
      <c r="F384" s="68">
        <v>0</v>
      </c>
      <c r="G384" s="68">
        <v>180</v>
      </c>
      <c r="H384" s="68">
        <v>180</v>
      </c>
      <c r="I384" s="317">
        <v>245.03</v>
      </c>
      <c r="J384" s="68">
        <f t="shared" si="24"/>
        <v>136.12777777777779</v>
      </c>
      <c r="K384" s="9"/>
      <c r="L384" s="9"/>
    </row>
    <row r="385" spans="1:23" ht="15" customHeight="1" x14ac:dyDescent="0.2">
      <c r="A385" s="96"/>
      <c r="B385" s="67"/>
      <c r="C385" s="181" t="s">
        <v>96</v>
      </c>
      <c r="D385" s="53">
        <v>41</v>
      </c>
      <c r="E385" s="53" t="s">
        <v>612</v>
      </c>
      <c r="F385" s="68">
        <v>3191</v>
      </c>
      <c r="G385" s="68">
        <v>3593</v>
      </c>
      <c r="H385" s="68">
        <v>3593</v>
      </c>
      <c r="I385" s="317">
        <v>3704.33</v>
      </c>
      <c r="J385" s="68">
        <f t="shared" si="24"/>
        <v>103.09852490954634</v>
      </c>
      <c r="K385" s="9"/>
      <c r="L385" s="9"/>
    </row>
    <row r="386" spans="1:23" ht="15" customHeight="1" x14ac:dyDescent="0.2">
      <c r="A386" s="96"/>
      <c r="B386" s="67"/>
      <c r="C386" s="181" t="s">
        <v>526</v>
      </c>
      <c r="D386" s="53">
        <v>41</v>
      </c>
      <c r="E386" s="53" t="s">
        <v>613</v>
      </c>
      <c r="F386" s="68">
        <v>320</v>
      </c>
      <c r="G386" s="68">
        <v>320</v>
      </c>
      <c r="H386" s="68">
        <v>320</v>
      </c>
      <c r="I386" s="317">
        <v>416.82</v>
      </c>
      <c r="J386" s="68">
        <f t="shared" si="24"/>
        <v>130.25624999999999</v>
      </c>
      <c r="K386" s="9"/>
      <c r="L386" s="9"/>
    </row>
    <row r="387" spans="1:23" ht="15" customHeight="1" x14ac:dyDescent="0.2">
      <c r="A387" s="96"/>
      <c r="B387" s="67"/>
      <c r="C387" s="243" t="s">
        <v>792</v>
      </c>
      <c r="D387" s="53">
        <v>41</v>
      </c>
      <c r="E387" s="242" t="s">
        <v>900</v>
      </c>
      <c r="F387" s="68">
        <v>0</v>
      </c>
      <c r="G387" s="68">
        <v>2040</v>
      </c>
      <c r="H387" s="68">
        <v>2040</v>
      </c>
      <c r="I387" s="317">
        <v>2040</v>
      </c>
      <c r="J387" s="68">
        <f t="shared" si="24"/>
        <v>100</v>
      </c>
      <c r="K387" s="9"/>
      <c r="L387" s="9"/>
    </row>
    <row r="388" spans="1:23" ht="15" customHeight="1" x14ac:dyDescent="0.2">
      <c r="A388" s="96"/>
      <c r="B388" s="67"/>
      <c r="C388" s="243" t="s">
        <v>794</v>
      </c>
      <c r="D388" s="53">
        <v>41</v>
      </c>
      <c r="E388" s="242" t="s">
        <v>901</v>
      </c>
      <c r="F388" s="68">
        <v>0</v>
      </c>
      <c r="G388" s="68">
        <v>1021</v>
      </c>
      <c r="H388" s="68">
        <v>1021</v>
      </c>
      <c r="I388" s="317">
        <v>1021.2</v>
      </c>
      <c r="J388" s="68">
        <f t="shared" si="24"/>
        <v>100.01958863858962</v>
      </c>
      <c r="K388" s="9"/>
      <c r="L388" s="9"/>
    </row>
    <row r="389" spans="1:23" ht="15" customHeight="1" x14ac:dyDescent="0.2">
      <c r="A389" s="96"/>
      <c r="B389" s="67"/>
      <c r="C389" s="243" t="s">
        <v>902</v>
      </c>
      <c r="D389" s="53">
        <v>41</v>
      </c>
      <c r="E389" s="242" t="s">
        <v>903</v>
      </c>
      <c r="F389" s="68">
        <v>0</v>
      </c>
      <c r="G389" s="68">
        <v>679</v>
      </c>
      <c r="H389" s="68">
        <v>679</v>
      </c>
      <c r="I389" s="317">
        <v>678.9</v>
      </c>
      <c r="J389" s="68">
        <f t="shared" si="24"/>
        <v>99.985272459499271</v>
      </c>
      <c r="K389" s="9"/>
      <c r="L389" s="9"/>
    </row>
    <row r="390" spans="1:23" ht="15" customHeight="1" x14ac:dyDescent="0.2">
      <c r="A390" s="96"/>
      <c r="B390" s="67"/>
      <c r="C390" s="243">
        <v>633004</v>
      </c>
      <c r="D390" s="53">
        <v>41</v>
      </c>
      <c r="E390" s="242" t="s">
        <v>904</v>
      </c>
      <c r="F390" s="68">
        <v>0</v>
      </c>
      <c r="G390" s="68">
        <v>1016</v>
      </c>
      <c r="H390" s="68">
        <v>1016</v>
      </c>
      <c r="I390" s="317">
        <v>1015.67</v>
      </c>
      <c r="J390" s="68">
        <f t="shared" si="24"/>
        <v>99.967519685039363</v>
      </c>
      <c r="K390" s="9"/>
      <c r="L390" s="9"/>
    </row>
    <row r="391" spans="1:23" ht="15" customHeight="1" x14ac:dyDescent="0.2">
      <c r="A391" s="96"/>
      <c r="B391" s="67"/>
      <c r="C391" s="181">
        <v>634004</v>
      </c>
      <c r="D391" s="53">
        <v>41</v>
      </c>
      <c r="E391" s="53" t="s">
        <v>527</v>
      </c>
      <c r="F391" s="68">
        <v>741</v>
      </c>
      <c r="G391" s="68">
        <v>367</v>
      </c>
      <c r="H391" s="68">
        <v>367</v>
      </c>
      <c r="I391" s="317">
        <v>366.72</v>
      </c>
      <c r="J391" s="68">
        <f t="shared" si="24"/>
        <v>99.923705722070849</v>
      </c>
      <c r="K391" s="9"/>
      <c r="L391" s="9"/>
    </row>
    <row r="392" spans="1:23" ht="15" customHeight="1" x14ac:dyDescent="0.2">
      <c r="A392" s="96"/>
      <c r="B392" s="67"/>
      <c r="C392" s="181">
        <v>637005</v>
      </c>
      <c r="D392" s="53">
        <v>41</v>
      </c>
      <c r="E392" s="188" t="s">
        <v>1022</v>
      </c>
      <c r="F392" s="68">
        <v>20000</v>
      </c>
      <c r="G392" s="68">
        <v>20000</v>
      </c>
      <c r="H392" s="68">
        <v>20000</v>
      </c>
      <c r="I392" s="317">
        <v>27892.07</v>
      </c>
      <c r="J392" s="68">
        <f t="shared" si="24"/>
        <v>139.46034999999998</v>
      </c>
      <c r="K392" s="9"/>
      <c r="L392" s="9"/>
    </row>
    <row r="393" spans="1:23" ht="15" customHeight="1" x14ac:dyDescent="0.2">
      <c r="A393" s="96"/>
      <c r="B393" s="67"/>
      <c r="C393" s="181" t="s">
        <v>43</v>
      </c>
      <c r="D393" s="53">
        <v>41</v>
      </c>
      <c r="E393" s="53" t="s">
        <v>154</v>
      </c>
      <c r="F393" s="68">
        <v>4000</v>
      </c>
      <c r="G393" s="68">
        <v>4000</v>
      </c>
      <c r="H393" s="68">
        <v>4000</v>
      </c>
      <c r="I393" s="317">
        <v>1785.48</v>
      </c>
      <c r="J393" s="68">
        <f t="shared" si="24"/>
        <v>44.637</v>
      </c>
      <c r="K393" s="9"/>
      <c r="L393" s="9"/>
    </row>
    <row r="394" spans="1:23" ht="15" customHeight="1" x14ac:dyDescent="0.2">
      <c r="A394" s="110"/>
      <c r="B394" s="101"/>
      <c r="C394" s="183" t="s">
        <v>42</v>
      </c>
      <c r="D394" s="56">
        <v>41</v>
      </c>
      <c r="E394" s="56" t="s">
        <v>227</v>
      </c>
      <c r="F394" s="68">
        <v>1924</v>
      </c>
      <c r="G394" s="68">
        <v>1924</v>
      </c>
      <c r="H394" s="68">
        <v>1924</v>
      </c>
      <c r="I394" s="317">
        <v>671.32</v>
      </c>
      <c r="J394" s="68">
        <f t="shared" si="24"/>
        <v>34.891891891891895</v>
      </c>
      <c r="K394" s="9"/>
      <c r="L394" s="9"/>
    </row>
    <row r="395" spans="1:23" ht="15" customHeight="1" x14ac:dyDescent="0.2">
      <c r="A395" s="110"/>
      <c r="B395" s="101"/>
      <c r="C395" s="183" t="s">
        <v>614</v>
      </c>
      <c r="D395" s="56">
        <v>41</v>
      </c>
      <c r="E395" s="56" t="s">
        <v>615</v>
      </c>
      <c r="F395" s="134">
        <v>536</v>
      </c>
      <c r="G395" s="134">
        <v>536</v>
      </c>
      <c r="H395" s="134">
        <v>536</v>
      </c>
      <c r="I395" s="317">
        <v>25.34</v>
      </c>
      <c r="J395" s="68">
        <f t="shared" si="24"/>
        <v>4.7276119402985071</v>
      </c>
      <c r="K395" s="9"/>
      <c r="L395" s="9"/>
    </row>
    <row r="396" spans="1:23" ht="15" customHeight="1" x14ac:dyDescent="0.2">
      <c r="A396" s="110"/>
      <c r="B396" s="101"/>
      <c r="C396" s="183">
        <v>636002</v>
      </c>
      <c r="D396" s="56">
        <v>41</v>
      </c>
      <c r="E396" s="56" t="s">
        <v>616</v>
      </c>
      <c r="F396" s="134">
        <v>1900</v>
      </c>
      <c r="G396" s="134">
        <v>2032</v>
      </c>
      <c r="H396" s="134">
        <v>2032</v>
      </c>
      <c r="I396" s="317">
        <v>2653.6</v>
      </c>
      <c r="J396" s="68">
        <f t="shared" si="24"/>
        <v>130.59055118110237</v>
      </c>
      <c r="K396" s="9"/>
      <c r="L396" s="9"/>
    </row>
    <row r="397" spans="1:23" ht="15" customHeight="1" x14ac:dyDescent="0.2">
      <c r="A397" s="110"/>
      <c r="B397" s="101"/>
      <c r="C397" s="79">
        <v>633006</v>
      </c>
      <c r="D397" s="56">
        <v>41</v>
      </c>
      <c r="E397" s="56" t="s">
        <v>688</v>
      </c>
      <c r="F397" s="134">
        <v>2600</v>
      </c>
      <c r="G397" s="134">
        <v>2600</v>
      </c>
      <c r="H397" s="134">
        <v>2600</v>
      </c>
      <c r="I397" s="317">
        <v>207.01</v>
      </c>
      <c r="J397" s="68">
        <f t="shared" si="24"/>
        <v>7.9619230769230764</v>
      </c>
      <c r="K397" s="9"/>
      <c r="L397" s="9"/>
    </row>
    <row r="398" spans="1:23" ht="15" customHeight="1" x14ac:dyDescent="0.2">
      <c r="A398" s="110"/>
      <c r="B398" s="101"/>
      <c r="C398" s="79">
        <v>642014</v>
      </c>
      <c r="D398" s="56">
        <v>41</v>
      </c>
      <c r="E398" s="56" t="s">
        <v>720</v>
      </c>
      <c r="F398" s="134">
        <v>2400</v>
      </c>
      <c r="G398" s="134">
        <v>3734</v>
      </c>
      <c r="H398" s="134">
        <v>3734</v>
      </c>
      <c r="I398" s="317">
        <v>3734.4</v>
      </c>
      <c r="J398" s="68">
        <f t="shared" si="24"/>
        <v>100.01071237279058</v>
      </c>
      <c r="K398" s="9"/>
      <c r="L398" s="9"/>
    </row>
    <row r="399" spans="1:23" ht="15" customHeight="1" x14ac:dyDescent="0.2">
      <c r="A399" s="110"/>
      <c r="B399" s="101"/>
      <c r="C399" s="255" t="s">
        <v>1002</v>
      </c>
      <c r="D399" s="56">
        <v>41</v>
      </c>
      <c r="E399" s="244" t="s">
        <v>1003</v>
      </c>
      <c r="F399" s="134">
        <v>0</v>
      </c>
      <c r="G399" s="134">
        <v>0</v>
      </c>
      <c r="H399" s="134">
        <v>0</v>
      </c>
      <c r="I399" s="317">
        <v>1000</v>
      </c>
      <c r="J399" s="68">
        <v>0</v>
      </c>
      <c r="K399" s="9"/>
      <c r="L399" s="9"/>
    </row>
    <row r="400" spans="1:23" ht="15" customHeight="1" x14ac:dyDescent="0.2">
      <c r="A400" s="171" t="s">
        <v>403</v>
      </c>
      <c r="B400" s="53"/>
      <c r="C400" s="77"/>
      <c r="D400" s="53"/>
      <c r="E400" s="58" t="s">
        <v>66</v>
      </c>
      <c r="F400" s="155">
        <f>SUM(F381:F399)</f>
        <v>39475</v>
      </c>
      <c r="G400" s="155">
        <f>SUM(G381:G399)</f>
        <v>45042</v>
      </c>
      <c r="H400" s="155">
        <f>SUM(H381:H399)</f>
        <v>45042</v>
      </c>
      <c r="I400" s="294">
        <f>SUM(I380:I399)</f>
        <v>47767.64</v>
      </c>
      <c r="J400" s="366">
        <f t="shared" si="24"/>
        <v>106.05132986989921</v>
      </c>
      <c r="K400" s="156"/>
      <c r="L400" s="51">
        <f>SUM(F400)</f>
        <v>39475</v>
      </c>
      <c r="M400" s="51">
        <f>SUM(G400)</f>
        <v>45042</v>
      </c>
      <c r="N400" s="51">
        <f>SUM(H400)</f>
        <v>45042</v>
      </c>
      <c r="O400" s="51">
        <f>SUM(I400)</f>
        <v>47767.64</v>
      </c>
      <c r="P400" s="51">
        <f>SUM(J400)</f>
        <v>106.05132986989921</v>
      </c>
      <c r="Q400" s="51"/>
      <c r="R400" s="51"/>
      <c r="S400" s="4"/>
      <c r="T400" s="4"/>
      <c r="U400" s="4"/>
      <c r="V400" s="4"/>
      <c r="W400" s="4"/>
    </row>
    <row r="401" spans="1:23" s="10" customFormat="1" ht="15.95" customHeight="1" x14ac:dyDescent="0.2">
      <c r="A401" s="66" t="s">
        <v>302</v>
      </c>
      <c r="B401" s="116"/>
      <c r="C401" s="117"/>
      <c r="D401" s="82"/>
      <c r="E401" s="82"/>
      <c r="F401" s="9"/>
      <c r="G401" s="9"/>
      <c r="H401" s="9"/>
      <c r="I401" s="52"/>
      <c r="J401" s="9"/>
      <c r="K401" s="9"/>
      <c r="L401" s="9"/>
    </row>
    <row r="402" spans="1:23" s="3" customFormat="1" ht="15.95" customHeight="1" x14ac:dyDescent="0.2">
      <c r="A402" s="98"/>
      <c r="B402" s="98" t="s">
        <v>404</v>
      </c>
      <c r="C402" s="114"/>
      <c r="D402" s="115"/>
      <c r="E402" s="98"/>
      <c r="F402" s="9"/>
      <c r="G402" s="9"/>
      <c r="H402" s="9"/>
      <c r="I402" s="52"/>
      <c r="J402" s="9"/>
      <c r="K402" s="9"/>
      <c r="L402" s="9"/>
    </row>
    <row r="403" spans="1:23" ht="15.95" customHeight="1" x14ac:dyDescent="0.2">
      <c r="A403" s="59"/>
      <c r="B403" s="65" t="s">
        <v>550</v>
      </c>
      <c r="C403" s="80"/>
      <c r="D403" s="65"/>
      <c r="E403" s="65" t="s">
        <v>155</v>
      </c>
      <c r="F403" s="60"/>
      <c r="G403" s="68"/>
      <c r="H403" s="68"/>
      <c r="I403" s="214"/>
      <c r="J403" s="68"/>
      <c r="K403" s="9"/>
      <c r="L403" s="9"/>
    </row>
    <row r="404" spans="1:23" ht="15.95" customHeight="1" x14ac:dyDescent="0.2">
      <c r="A404" s="171" t="s">
        <v>419</v>
      </c>
      <c r="B404" s="67"/>
      <c r="C404" s="77">
        <v>633016</v>
      </c>
      <c r="D404" s="53">
        <v>41</v>
      </c>
      <c r="E404" s="242" t="s">
        <v>1004</v>
      </c>
      <c r="F404" s="68">
        <v>200</v>
      </c>
      <c r="G404" s="68">
        <v>300</v>
      </c>
      <c r="H404" s="68">
        <v>300</v>
      </c>
      <c r="I404" s="317">
        <v>401.38</v>
      </c>
      <c r="J404" s="68">
        <f>SUM(I404/H404)*100</f>
        <v>133.79333333333335</v>
      </c>
      <c r="K404" s="9"/>
      <c r="L404" s="9"/>
    </row>
    <row r="405" spans="1:23" ht="15.95" customHeight="1" x14ac:dyDescent="0.2">
      <c r="A405" s="53"/>
      <c r="B405" s="67"/>
      <c r="C405" s="77">
        <v>637027</v>
      </c>
      <c r="D405" s="53">
        <v>41</v>
      </c>
      <c r="E405" s="53" t="s">
        <v>156</v>
      </c>
      <c r="F405" s="68">
        <v>90</v>
      </c>
      <c r="G405" s="68">
        <v>90</v>
      </c>
      <c r="H405" s="68">
        <v>90</v>
      </c>
      <c r="I405" s="317">
        <v>240</v>
      </c>
      <c r="J405" s="68">
        <f t="shared" ref="J405:J407" si="25">SUM(I405/H405)*100</f>
        <v>266.66666666666663</v>
      </c>
      <c r="K405" s="9"/>
      <c r="L405" s="9"/>
    </row>
    <row r="406" spans="1:23" ht="15.95" customHeight="1" x14ac:dyDescent="0.2">
      <c r="A406" s="53"/>
      <c r="B406" s="67"/>
      <c r="C406" s="77">
        <v>621</v>
      </c>
      <c r="D406" s="53">
        <v>41</v>
      </c>
      <c r="E406" s="53" t="s">
        <v>677</v>
      </c>
      <c r="F406" s="68">
        <v>25</v>
      </c>
      <c r="G406" s="68">
        <v>25</v>
      </c>
      <c r="H406" s="68">
        <v>25</v>
      </c>
      <c r="I406" s="317">
        <v>66.099999999999994</v>
      </c>
      <c r="J406" s="68">
        <f t="shared" si="25"/>
        <v>264.39999999999998</v>
      </c>
      <c r="K406" s="9"/>
      <c r="L406" s="9"/>
    </row>
    <row r="407" spans="1:23" ht="15.95" customHeight="1" x14ac:dyDescent="0.2">
      <c r="A407" s="171" t="s">
        <v>419</v>
      </c>
      <c r="B407" s="53"/>
      <c r="C407" s="77"/>
      <c r="D407" s="53"/>
      <c r="E407" s="58" t="s">
        <v>66</v>
      </c>
      <c r="F407" s="155">
        <f>SUM(F404:F406)</f>
        <v>315</v>
      </c>
      <c r="G407" s="155">
        <f>SUM(G404:G406)</f>
        <v>415</v>
      </c>
      <c r="H407" s="155">
        <f>SUM(H404:H406)</f>
        <v>415</v>
      </c>
      <c r="I407" s="294">
        <f>SUM(I403:I406)</f>
        <v>707.48</v>
      </c>
      <c r="J407" s="366">
        <f t="shared" si="25"/>
        <v>170.47710843373494</v>
      </c>
      <c r="K407" s="156"/>
      <c r="L407" s="51">
        <f>SUM(F407)</f>
        <v>315</v>
      </c>
      <c r="M407" s="51">
        <f>SUM(G407)</f>
        <v>415</v>
      </c>
      <c r="N407" s="51">
        <f>SUM(H407)</f>
        <v>415</v>
      </c>
      <c r="O407" s="51">
        <f>SUM(I407)</f>
        <v>707.48</v>
      </c>
      <c r="P407" s="51">
        <f>SUM(J407)</f>
        <v>170.47710843373494</v>
      </c>
      <c r="Q407" s="51"/>
      <c r="R407" s="51"/>
      <c r="S407" s="4"/>
      <c r="T407" s="4"/>
      <c r="U407" s="4"/>
      <c r="V407" s="4"/>
      <c r="W407" s="4"/>
    </row>
    <row r="408" spans="1:23" s="10" customFormat="1" ht="15.95" customHeight="1" x14ac:dyDescent="0.2">
      <c r="A408" s="66" t="s">
        <v>308</v>
      </c>
      <c r="B408" s="82"/>
      <c r="C408" s="81"/>
      <c r="D408" s="82"/>
      <c r="E408" s="82"/>
      <c r="F408" s="9"/>
      <c r="G408" s="9"/>
      <c r="H408" s="9"/>
      <c r="I408" s="52"/>
      <c r="J408" s="9"/>
      <c r="K408" s="9"/>
      <c r="L408" s="9"/>
    </row>
    <row r="409" spans="1:23" s="8" customFormat="1" ht="15.95" customHeight="1" x14ac:dyDescent="0.2">
      <c r="A409" s="90" t="s">
        <v>425</v>
      </c>
      <c r="B409" s="98" t="s">
        <v>440</v>
      </c>
      <c r="C409" s="99"/>
      <c r="D409" s="90"/>
      <c r="E409" s="90"/>
      <c r="F409" s="9"/>
      <c r="G409" s="9"/>
      <c r="H409" s="9"/>
      <c r="I409" s="52"/>
      <c r="J409" s="9"/>
      <c r="K409" s="9"/>
      <c r="L409" s="9"/>
    </row>
    <row r="410" spans="1:23" ht="15.95" customHeight="1" x14ac:dyDescent="0.2">
      <c r="A410" s="59"/>
      <c r="B410" s="103" t="s">
        <v>157</v>
      </c>
      <c r="C410" s="80"/>
      <c r="D410" s="65"/>
      <c r="E410" s="65" t="s">
        <v>158</v>
      </c>
      <c r="F410" s="60"/>
      <c r="G410" s="68"/>
      <c r="H410" s="68"/>
      <c r="I410" s="214"/>
      <c r="J410" s="68"/>
      <c r="K410" s="9"/>
      <c r="L410" s="9"/>
    </row>
    <row r="411" spans="1:23" ht="15.95" customHeight="1" x14ac:dyDescent="0.2">
      <c r="A411" s="96" t="s">
        <v>309</v>
      </c>
      <c r="B411" s="67"/>
      <c r="C411" s="77">
        <v>632001</v>
      </c>
      <c r="D411" s="53">
        <v>41</v>
      </c>
      <c r="E411" s="53" t="s">
        <v>159</v>
      </c>
      <c r="F411" s="68">
        <v>2898</v>
      </c>
      <c r="G411" s="68">
        <v>2565</v>
      </c>
      <c r="H411" s="68">
        <v>2565</v>
      </c>
      <c r="I411" s="214">
        <v>2564.8200000000002</v>
      </c>
      <c r="J411" s="68">
        <f>SUM(I411/H411)*100</f>
        <v>99.992982456140354</v>
      </c>
      <c r="K411" s="9"/>
      <c r="L411" s="9"/>
    </row>
    <row r="412" spans="1:23" ht="15.95" customHeight="1" x14ac:dyDescent="0.2">
      <c r="A412" s="96"/>
      <c r="B412" s="67"/>
      <c r="C412" s="77">
        <v>632003</v>
      </c>
      <c r="D412" s="53">
        <v>41</v>
      </c>
      <c r="E412" s="53" t="s">
        <v>160</v>
      </c>
      <c r="F412" s="68">
        <v>470</v>
      </c>
      <c r="G412" s="68">
        <v>470</v>
      </c>
      <c r="H412" s="68">
        <v>470</v>
      </c>
      <c r="I412" s="214">
        <v>437.74</v>
      </c>
      <c r="J412" s="68">
        <f t="shared" ref="J412:J414" si="26">SUM(I412/H412)*100</f>
        <v>93.136170212765961</v>
      </c>
      <c r="K412" s="9"/>
      <c r="L412" s="9"/>
    </row>
    <row r="413" spans="1:23" ht="15.95" customHeight="1" x14ac:dyDescent="0.2">
      <c r="A413" s="53"/>
      <c r="B413" s="53"/>
      <c r="C413" s="77">
        <v>635005</v>
      </c>
      <c r="D413" s="53">
        <v>41</v>
      </c>
      <c r="E413" s="242" t="s">
        <v>801</v>
      </c>
      <c r="F413" s="68">
        <v>9000</v>
      </c>
      <c r="G413" s="68">
        <v>9000</v>
      </c>
      <c r="H413" s="68">
        <v>9000</v>
      </c>
      <c r="I413" s="214">
        <v>8390.5499999999993</v>
      </c>
      <c r="J413" s="68">
        <f t="shared" si="26"/>
        <v>93.228333333333325</v>
      </c>
      <c r="K413" s="9"/>
      <c r="L413" s="9"/>
    </row>
    <row r="414" spans="1:23" ht="15.95" customHeight="1" x14ac:dyDescent="0.2">
      <c r="A414" s="96" t="s">
        <v>309</v>
      </c>
      <c r="B414" s="53"/>
      <c r="C414" s="77"/>
      <c r="D414" s="53"/>
      <c r="E414" s="58" t="s">
        <v>66</v>
      </c>
      <c r="F414" s="155">
        <f t="shared" ref="F414" si="27">SUM(F411:F413)</f>
        <v>12368</v>
      </c>
      <c r="G414" s="155">
        <f>SUM(G411:G413)</f>
        <v>12035</v>
      </c>
      <c r="H414" s="155">
        <f>SUM(H411:H413)</f>
        <v>12035</v>
      </c>
      <c r="I414" s="294">
        <f>SUM(I410:I413)</f>
        <v>11393.11</v>
      </c>
      <c r="J414" s="366">
        <f t="shared" si="26"/>
        <v>94.666472787702531</v>
      </c>
      <c r="K414" s="156"/>
      <c r="L414" s="51">
        <f>SUM(F414)</f>
        <v>12368</v>
      </c>
      <c r="M414" s="51">
        <f>SUM(G414)</f>
        <v>12035</v>
      </c>
      <c r="N414" s="51">
        <f>SUM(H414)</f>
        <v>12035</v>
      </c>
      <c r="O414" s="51">
        <f>SUM(I414)</f>
        <v>11393.11</v>
      </c>
      <c r="P414" s="51">
        <f>SUM(J414)</f>
        <v>94.666472787702531</v>
      </c>
      <c r="Q414" s="51"/>
      <c r="R414" s="51"/>
      <c r="S414" s="4"/>
      <c r="T414" s="4"/>
      <c r="U414" s="4"/>
      <c r="V414" s="4"/>
      <c r="W414" s="4"/>
    </row>
    <row r="415" spans="1:23" s="10" customFormat="1" ht="15.95" customHeight="1" x14ac:dyDescent="0.2">
      <c r="A415" s="66" t="s">
        <v>293</v>
      </c>
      <c r="B415" s="66"/>
      <c r="C415" s="106"/>
      <c r="D415" s="66"/>
      <c r="E415" s="66"/>
      <c r="F415" s="9"/>
      <c r="G415" s="9"/>
      <c r="H415" s="9"/>
      <c r="I415" s="52"/>
      <c r="J415" s="9"/>
      <c r="K415" s="9"/>
      <c r="L415" s="9"/>
    </row>
    <row r="416" spans="1:23" s="8" customFormat="1" ht="15.95" customHeight="1" x14ac:dyDescent="0.2">
      <c r="A416" s="98" t="s">
        <v>441</v>
      </c>
      <c r="B416" s="98" t="s">
        <v>442</v>
      </c>
      <c r="C416" s="118"/>
      <c r="D416" s="98"/>
      <c r="E416" s="98"/>
      <c r="F416" s="9"/>
      <c r="G416" s="9"/>
      <c r="H416" s="9"/>
      <c r="I416" s="52"/>
      <c r="J416" s="9"/>
      <c r="K416" s="9"/>
      <c r="L416" s="9"/>
    </row>
    <row r="417" spans="1:23" ht="15.95" customHeight="1" x14ac:dyDescent="0.2">
      <c r="A417" s="59"/>
      <c r="B417" s="103" t="s">
        <v>161</v>
      </c>
      <c r="C417" s="80"/>
      <c r="D417" s="65"/>
      <c r="E417" s="65" t="s">
        <v>162</v>
      </c>
      <c r="F417" s="60"/>
      <c r="G417" s="68"/>
      <c r="H417" s="68"/>
      <c r="I417" s="214"/>
      <c r="J417" s="68"/>
      <c r="K417" s="9"/>
      <c r="L417" s="9"/>
    </row>
    <row r="418" spans="1:23" ht="15.95" customHeight="1" x14ac:dyDescent="0.2">
      <c r="A418" s="96" t="s">
        <v>405</v>
      </c>
      <c r="B418" s="67"/>
      <c r="C418" s="181" t="s">
        <v>163</v>
      </c>
      <c r="D418" s="53">
        <v>41</v>
      </c>
      <c r="E418" s="53" t="s">
        <v>164</v>
      </c>
      <c r="F418" s="60">
        <v>82</v>
      </c>
      <c r="G418" s="68">
        <v>162</v>
      </c>
      <c r="H418" s="68">
        <v>162</v>
      </c>
      <c r="I418" s="214">
        <v>161.72</v>
      </c>
      <c r="J418" s="68">
        <f>SUM(I418/H418)*100</f>
        <v>99.827160493827165</v>
      </c>
      <c r="K418" s="9"/>
      <c r="L418" s="9"/>
    </row>
    <row r="419" spans="1:23" ht="15.95" customHeight="1" x14ac:dyDescent="0.2">
      <c r="A419" s="53"/>
      <c r="B419" s="67"/>
      <c r="C419" s="181" t="s">
        <v>165</v>
      </c>
      <c r="D419" s="53">
        <v>41</v>
      </c>
      <c r="E419" s="53" t="s">
        <v>617</v>
      </c>
      <c r="F419" s="60">
        <v>158</v>
      </c>
      <c r="G419" s="68">
        <v>158</v>
      </c>
      <c r="H419" s="68">
        <v>158</v>
      </c>
      <c r="I419" s="214">
        <v>150</v>
      </c>
      <c r="J419" s="68">
        <f t="shared" ref="J419:J422" si="28">SUM(I419/H419)*100</f>
        <v>94.936708860759495</v>
      </c>
      <c r="K419" s="9"/>
      <c r="L419" s="9"/>
    </row>
    <row r="420" spans="1:23" ht="15.95" customHeight="1" x14ac:dyDescent="0.2">
      <c r="A420" s="53"/>
      <c r="B420" s="67"/>
      <c r="C420" s="181">
        <v>642006</v>
      </c>
      <c r="D420" s="53">
        <v>41</v>
      </c>
      <c r="E420" s="53" t="s">
        <v>166</v>
      </c>
      <c r="F420" s="60">
        <v>5151</v>
      </c>
      <c r="G420" s="68">
        <v>5151</v>
      </c>
      <c r="H420" s="68">
        <v>5151</v>
      </c>
      <c r="I420" s="214">
        <v>5790.42</v>
      </c>
      <c r="J420" s="68">
        <f t="shared" si="28"/>
        <v>112.41351193942923</v>
      </c>
      <c r="K420" s="9"/>
      <c r="L420" s="9"/>
    </row>
    <row r="421" spans="1:23" ht="15.95" customHeight="1" x14ac:dyDescent="0.2">
      <c r="A421" s="53"/>
      <c r="B421" s="67"/>
      <c r="C421" s="181" t="s">
        <v>167</v>
      </c>
      <c r="D421" s="53">
        <v>41</v>
      </c>
      <c r="E421" s="53" t="s">
        <v>721</v>
      </c>
      <c r="F421" s="60">
        <v>0</v>
      </c>
      <c r="G421" s="68">
        <v>2704</v>
      </c>
      <c r="H421" s="68">
        <v>2704</v>
      </c>
      <c r="I421" s="214">
        <v>1352.01</v>
      </c>
      <c r="J421" s="68">
        <f t="shared" si="28"/>
        <v>50.000369822485204</v>
      </c>
      <c r="K421" s="9"/>
      <c r="L421" s="9"/>
    </row>
    <row r="422" spans="1:23" ht="15.95" customHeight="1" x14ac:dyDescent="0.2">
      <c r="A422" s="96" t="s">
        <v>405</v>
      </c>
      <c r="B422" s="53"/>
      <c r="C422" s="77"/>
      <c r="D422" s="53"/>
      <c r="E422" s="58" t="s">
        <v>66</v>
      </c>
      <c r="F422" s="133">
        <f t="shared" ref="F422" si="29">SUM(F418:F421)</f>
        <v>5391</v>
      </c>
      <c r="G422" s="155">
        <f>SUM(G418:G421)</f>
        <v>8175</v>
      </c>
      <c r="H422" s="155">
        <f>SUM(H418:H421)</f>
        <v>8175</v>
      </c>
      <c r="I422" s="294">
        <f>SUM(I417:I421)</f>
        <v>7454.1500000000005</v>
      </c>
      <c r="J422" s="366">
        <f t="shared" si="28"/>
        <v>91.182262996941901</v>
      </c>
      <c r="K422" s="156"/>
      <c r="L422" s="51">
        <f>SUM(F422)</f>
        <v>5391</v>
      </c>
      <c r="M422" s="51">
        <f>SUM(G422)</f>
        <v>8175</v>
      </c>
      <c r="N422" s="51">
        <f>SUM(H422)</f>
        <v>8175</v>
      </c>
      <c r="O422" s="51">
        <f>SUM(I422)</f>
        <v>7454.1500000000005</v>
      </c>
      <c r="P422" s="51">
        <f>SUM(J422)</f>
        <v>91.182262996941901</v>
      </c>
      <c r="Q422" s="51"/>
      <c r="R422" s="51"/>
      <c r="S422" s="4"/>
      <c r="T422" s="4"/>
      <c r="U422" s="4"/>
      <c r="V422" s="4"/>
      <c r="W422" s="4"/>
    </row>
    <row r="423" spans="1:23" s="10" customFormat="1" ht="15.95" customHeight="1" x14ac:dyDescent="0.2">
      <c r="A423" s="66" t="s">
        <v>310</v>
      </c>
      <c r="B423" s="82"/>
      <c r="C423" s="81"/>
      <c r="D423" s="82"/>
      <c r="E423" s="82"/>
      <c r="F423" s="9"/>
      <c r="G423" s="9"/>
      <c r="H423" s="9"/>
      <c r="I423" s="52"/>
      <c r="J423" s="9"/>
      <c r="K423" s="9"/>
      <c r="L423" s="9"/>
    </row>
    <row r="424" spans="1:23" s="8" customFormat="1" ht="15.95" customHeight="1" x14ac:dyDescent="0.2">
      <c r="A424" s="90" t="s">
        <v>425</v>
      </c>
      <c r="B424" s="98" t="s">
        <v>443</v>
      </c>
      <c r="C424" s="99"/>
      <c r="D424" s="90"/>
      <c r="E424" s="90"/>
      <c r="F424" s="9"/>
      <c r="G424" s="9"/>
      <c r="H424" s="9"/>
      <c r="I424" s="52"/>
      <c r="J424" s="9"/>
      <c r="K424" s="9"/>
      <c r="L424" s="9"/>
    </row>
    <row r="425" spans="1:23" ht="15.95" customHeight="1" x14ac:dyDescent="0.2">
      <c r="A425" s="59"/>
      <c r="B425" s="103" t="s">
        <v>168</v>
      </c>
      <c r="C425" s="80"/>
      <c r="D425" s="65"/>
      <c r="E425" s="65" t="s">
        <v>169</v>
      </c>
      <c r="F425" s="60"/>
      <c r="G425" s="68"/>
      <c r="H425" s="68"/>
      <c r="I425" s="214"/>
      <c r="J425" s="68"/>
      <c r="K425" s="9"/>
      <c r="L425" s="9"/>
    </row>
    <row r="426" spans="1:23" ht="15.95" customHeight="1" x14ac:dyDescent="0.2">
      <c r="A426" s="96" t="s">
        <v>376</v>
      </c>
      <c r="B426" s="62" t="s">
        <v>168</v>
      </c>
      <c r="C426" s="77">
        <v>611.63300000000004</v>
      </c>
      <c r="D426" s="53">
        <v>41</v>
      </c>
      <c r="E426" s="53" t="s">
        <v>341</v>
      </c>
      <c r="F426" s="68">
        <v>230061</v>
      </c>
      <c r="G426" s="68">
        <v>230761</v>
      </c>
      <c r="H426" s="68">
        <v>230761</v>
      </c>
      <c r="I426" s="317">
        <v>230761</v>
      </c>
      <c r="J426" s="68">
        <f>SUM(I426/H426)*100</f>
        <v>100</v>
      </c>
      <c r="K426" s="9"/>
      <c r="L426" s="9"/>
    </row>
    <row r="427" spans="1:23" ht="15.95" customHeight="1" x14ac:dyDescent="0.2">
      <c r="A427" s="96" t="s">
        <v>376</v>
      </c>
      <c r="B427" s="103" t="s">
        <v>168</v>
      </c>
      <c r="C427" s="53">
        <v>630</v>
      </c>
      <c r="D427" s="63">
        <v>111</v>
      </c>
      <c r="E427" s="53" t="s">
        <v>338</v>
      </c>
      <c r="F427" s="68">
        <v>5709</v>
      </c>
      <c r="G427" s="68">
        <v>6077</v>
      </c>
      <c r="H427" s="68">
        <v>6077</v>
      </c>
      <c r="I427" s="317">
        <v>6077</v>
      </c>
      <c r="J427" s="68">
        <f t="shared" ref="J427:J434" si="30">SUM(I427/H427)*100</f>
        <v>100</v>
      </c>
      <c r="K427" s="9"/>
      <c r="L427" s="9"/>
    </row>
    <row r="428" spans="1:23" ht="15.95" customHeight="1" x14ac:dyDescent="0.2">
      <c r="A428" s="96"/>
      <c r="B428" s="103"/>
      <c r="C428" s="53">
        <v>637005</v>
      </c>
      <c r="D428" s="266" t="s">
        <v>786</v>
      </c>
      <c r="E428" s="53" t="s">
        <v>690</v>
      </c>
      <c r="F428" s="68">
        <v>0</v>
      </c>
      <c r="G428" s="68">
        <v>285</v>
      </c>
      <c r="H428" s="68">
        <v>285</v>
      </c>
      <c r="I428" s="317">
        <v>285</v>
      </c>
      <c r="J428" s="68">
        <f t="shared" si="30"/>
        <v>100</v>
      </c>
      <c r="K428" s="9"/>
      <c r="L428" s="9"/>
    </row>
    <row r="429" spans="1:23" ht="15.95" customHeight="1" x14ac:dyDescent="0.2">
      <c r="A429" s="96"/>
      <c r="B429" s="103"/>
      <c r="C429" s="53">
        <v>637005</v>
      </c>
      <c r="D429" s="63">
        <v>41</v>
      </c>
      <c r="E429" s="242" t="s">
        <v>855</v>
      </c>
      <c r="F429" s="68">
        <v>0</v>
      </c>
      <c r="G429" s="68">
        <v>735</v>
      </c>
      <c r="H429" s="68">
        <v>735</v>
      </c>
      <c r="I429" s="317">
        <v>735</v>
      </c>
      <c r="J429" s="68">
        <f t="shared" si="30"/>
        <v>100</v>
      </c>
      <c r="K429" s="9"/>
      <c r="L429" s="9"/>
    </row>
    <row r="430" spans="1:23" ht="15.95" customHeight="1" x14ac:dyDescent="0.2">
      <c r="A430" s="96"/>
      <c r="B430" s="103"/>
      <c r="C430" s="246">
        <v>637005</v>
      </c>
      <c r="D430" s="246">
        <v>41</v>
      </c>
      <c r="E430" s="246" t="s">
        <v>738</v>
      </c>
      <c r="F430" s="68">
        <v>0</v>
      </c>
      <c r="G430" s="68">
        <v>0</v>
      </c>
      <c r="H430" s="68">
        <v>0</v>
      </c>
      <c r="I430" s="317">
        <v>0</v>
      </c>
      <c r="J430" s="68">
        <v>0</v>
      </c>
      <c r="K430" s="9"/>
      <c r="L430" s="9"/>
    </row>
    <row r="431" spans="1:23" ht="15.95" customHeight="1" x14ac:dyDescent="0.2">
      <c r="A431" s="96"/>
      <c r="B431" s="103"/>
      <c r="C431" s="246">
        <v>637015</v>
      </c>
      <c r="D431" s="246">
        <v>41</v>
      </c>
      <c r="E431" s="246" t="s">
        <v>739</v>
      </c>
      <c r="F431" s="68">
        <v>0</v>
      </c>
      <c r="G431" s="68">
        <v>359</v>
      </c>
      <c r="H431" s="68">
        <v>359</v>
      </c>
      <c r="I431" s="317">
        <v>358.82</v>
      </c>
      <c r="J431" s="68">
        <f t="shared" si="30"/>
        <v>99.949860724233986</v>
      </c>
      <c r="K431" s="9"/>
      <c r="L431" s="9"/>
    </row>
    <row r="432" spans="1:23" ht="15.95" customHeight="1" x14ac:dyDescent="0.2">
      <c r="A432" s="53"/>
      <c r="B432" s="62" t="s">
        <v>168</v>
      </c>
      <c r="C432" s="96">
        <v>633006</v>
      </c>
      <c r="D432" s="119">
        <v>41</v>
      </c>
      <c r="E432" s="96" t="s">
        <v>337</v>
      </c>
      <c r="F432" s="68">
        <v>15000</v>
      </c>
      <c r="G432" s="68">
        <v>12000</v>
      </c>
      <c r="H432" s="314">
        <v>14167</v>
      </c>
      <c r="I432" s="317">
        <v>14166.86</v>
      </c>
      <c r="J432" s="68">
        <f t="shared" si="30"/>
        <v>99.99901178795794</v>
      </c>
      <c r="K432" s="9"/>
      <c r="L432" s="9"/>
    </row>
    <row r="433" spans="1:23" ht="15.95" customHeight="1" x14ac:dyDescent="0.2">
      <c r="A433" s="53"/>
      <c r="B433" s="62"/>
      <c r="C433" s="284">
        <v>633011</v>
      </c>
      <c r="D433" s="284" t="s">
        <v>933</v>
      </c>
      <c r="E433" s="275" t="s">
        <v>932</v>
      </c>
      <c r="F433" s="60">
        <v>0</v>
      </c>
      <c r="G433" s="60">
        <v>14000</v>
      </c>
      <c r="H433" s="313">
        <v>21671</v>
      </c>
      <c r="I433" s="317">
        <v>19550.21</v>
      </c>
      <c r="J433" s="68">
        <f t="shared" si="30"/>
        <v>90.213695722393979</v>
      </c>
      <c r="K433" s="52"/>
      <c r="L433" s="9"/>
    </row>
    <row r="434" spans="1:23" ht="15.95" customHeight="1" x14ac:dyDescent="0.2">
      <c r="A434" s="96" t="s">
        <v>376</v>
      </c>
      <c r="B434" s="53"/>
      <c r="C434" s="53"/>
      <c r="D434" s="63"/>
      <c r="E434" s="58" t="s">
        <v>66</v>
      </c>
      <c r="F434" s="133">
        <f>SUM(F426:F432)</f>
        <v>250770</v>
      </c>
      <c r="G434" s="133">
        <f>SUM(G426:G433)</f>
        <v>264217</v>
      </c>
      <c r="H434" s="133">
        <f>SUM(H426:H433)</f>
        <v>274055</v>
      </c>
      <c r="I434" s="294">
        <f>SUM(I425:I433)</f>
        <v>271933.89</v>
      </c>
      <c r="J434" s="366">
        <f t="shared" si="30"/>
        <v>99.226027622192632</v>
      </c>
      <c r="K434" s="156"/>
      <c r="L434" s="51">
        <f t="shared" ref="L434:M434" si="31">SUM(F434)</f>
        <v>250770</v>
      </c>
      <c r="M434" s="51">
        <f t="shared" si="31"/>
        <v>264217</v>
      </c>
      <c r="N434" s="51">
        <f>SUM(H434)</f>
        <v>274055</v>
      </c>
      <c r="O434" s="51">
        <f>SUM(I434)</f>
        <v>271933.89</v>
      </c>
      <c r="P434" s="51">
        <f>SUM(J434)</f>
        <v>99.226027622192632</v>
      </c>
      <c r="Q434" s="51"/>
      <c r="R434" s="51"/>
      <c r="S434" s="4"/>
      <c r="T434" s="4"/>
      <c r="U434" s="4"/>
      <c r="V434" s="4"/>
      <c r="W434" s="4"/>
    </row>
    <row r="435" spans="1:23" s="8" customFormat="1" ht="15.95" customHeight="1" x14ac:dyDescent="0.2">
      <c r="A435" s="90" t="s">
        <v>425</v>
      </c>
      <c r="B435" s="98" t="s">
        <v>450</v>
      </c>
      <c r="C435" s="99"/>
      <c r="D435" s="90"/>
      <c r="E435" s="90"/>
      <c r="F435" s="9"/>
      <c r="G435" s="9"/>
      <c r="H435" s="9"/>
      <c r="I435" s="52"/>
      <c r="J435" s="9"/>
      <c r="K435" s="9"/>
      <c r="L435" s="9"/>
    </row>
    <row r="436" spans="1:23" ht="15.95" customHeight="1" x14ac:dyDescent="0.2">
      <c r="A436" s="59"/>
      <c r="B436" s="103" t="s">
        <v>171</v>
      </c>
      <c r="C436" s="80"/>
      <c r="D436" s="65"/>
      <c r="E436" s="65" t="s">
        <v>169</v>
      </c>
      <c r="F436" s="60"/>
      <c r="G436" s="68"/>
      <c r="H436" s="68"/>
      <c r="I436" s="214"/>
      <c r="J436" s="68"/>
      <c r="K436" s="9"/>
      <c r="L436" s="9"/>
    </row>
    <row r="437" spans="1:23" ht="15.95" customHeight="1" x14ac:dyDescent="0.2">
      <c r="A437" s="53"/>
      <c r="B437" s="103" t="s">
        <v>171</v>
      </c>
      <c r="C437" s="77">
        <v>633011</v>
      </c>
      <c r="D437" s="53">
        <v>111</v>
      </c>
      <c r="E437" s="53" t="s">
        <v>620</v>
      </c>
      <c r="F437" s="60">
        <v>2870</v>
      </c>
      <c r="G437" s="60">
        <v>2870</v>
      </c>
      <c r="H437" s="60">
        <v>2870</v>
      </c>
      <c r="I437" s="214">
        <v>2531.84</v>
      </c>
      <c r="J437" s="60">
        <f>SUM(I437/H437)*100</f>
        <v>88.217421602787454</v>
      </c>
      <c r="K437" s="9"/>
      <c r="L437" s="9"/>
    </row>
    <row r="438" spans="1:23" ht="15.95" customHeight="1" x14ac:dyDescent="0.2">
      <c r="A438" s="96" t="s">
        <v>377</v>
      </c>
      <c r="B438" s="58"/>
      <c r="C438" s="77"/>
      <c r="D438" s="53"/>
      <c r="E438" s="58" t="s">
        <v>66</v>
      </c>
      <c r="F438" s="133">
        <f t="shared" ref="F438" si="32">SUM(F437)</f>
        <v>2870</v>
      </c>
      <c r="G438" s="133">
        <f>SUM(G437)</f>
        <v>2870</v>
      </c>
      <c r="H438" s="133">
        <f>SUM(H437)</f>
        <v>2870</v>
      </c>
      <c r="I438" s="318">
        <f>SUM(I437)</f>
        <v>2531.84</v>
      </c>
      <c r="J438" s="293">
        <f t="shared" ref="J438:J452" si="33">SUM(I438/H438)*100</f>
        <v>88.217421602787454</v>
      </c>
      <c r="K438" s="156"/>
      <c r="L438" s="51">
        <f>SUM(F438)</f>
        <v>2870</v>
      </c>
      <c r="M438" s="51">
        <f>SUM(G438)</f>
        <v>2870</v>
      </c>
      <c r="N438" s="51">
        <f>SUM(H438)</f>
        <v>2870</v>
      </c>
      <c r="O438" s="51">
        <f>SUM(I438)</f>
        <v>2531.84</v>
      </c>
      <c r="P438" s="51">
        <f>SUM(J438)</f>
        <v>88.217421602787454</v>
      </c>
      <c r="Q438" s="51"/>
      <c r="R438" s="51"/>
      <c r="S438" s="4"/>
      <c r="T438" s="4"/>
      <c r="U438" s="4"/>
      <c r="V438" s="4"/>
      <c r="W438" s="4"/>
    </row>
    <row r="439" spans="1:23" ht="15.95" customHeight="1" x14ac:dyDescent="0.2">
      <c r="A439" s="96" t="s">
        <v>377</v>
      </c>
      <c r="B439" s="58" t="s">
        <v>171</v>
      </c>
      <c r="C439" s="77">
        <v>611.63300000000004</v>
      </c>
      <c r="D439" s="53">
        <v>111</v>
      </c>
      <c r="E439" s="53" t="s">
        <v>229</v>
      </c>
      <c r="F439" s="160">
        <v>654511</v>
      </c>
      <c r="G439" s="160">
        <v>662961</v>
      </c>
      <c r="H439" s="316">
        <v>697961</v>
      </c>
      <c r="I439" s="317">
        <v>697961</v>
      </c>
      <c r="J439" s="60">
        <f t="shared" si="33"/>
        <v>100</v>
      </c>
      <c r="K439" s="304"/>
      <c r="L439" s="304"/>
    </row>
    <row r="440" spans="1:23" ht="15.95" customHeight="1" x14ac:dyDescent="0.2">
      <c r="A440" s="96" t="s">
        <v>377</v>
      </c>
      <c r="B440" s="58" t="s">
        <v>171</v>
      </c>
      <c r="C440" s="77">
        <v>633</v>
      </c>
      <c r="D440" s="53">
        <v>111</v>
      </c>
      <c r="E440" s="53" t="s">
        <v>234</v>
      </c>
      <c r="F440" s="60">
        <v>24647</v>
      </c>
      <c r="G440" s="60">
        <v>21720</v>
      </c>
      <c r="H440" s="313">
        <v>21147</v>
      </c>
      <c r="I440" s="317">
        <v>21146.34</v>
      </c>
      <c r="J440" s="60">
        <f t="shared" si="33"/>
        <v>99.996878989927652</v>
      </c>
      <c r="K440" s="9"/>
      <c r="L440" s="9"/>
    </row>
    <row r="441" spans="1:23" ht="15.95" customHeight="1" x14ac:dyDescent="0.2">
      <c r="A441" s="96" t="s">
        <v>377</v>
      </c>
      <c r="B441" s="103" t="s">
        <v>171</v>
      </c>
      <c r="C441" s="77">
        <v>633</v>
      </c>
      <c r="D441" s="53">
        <v>111</v>
      </c>
      <c r="E441" s="53" t="s">
        <v>230</v>
      </c>
      <c r="F441" s="60">
        <v>10426</v>
      </c>
      <c r="G441" s="60">
        <v>9690</v>
      </c>
      <c r="H441" s="60">
        <v>9690</v>
      </c>
      <c r="I441" s="317">
        <v>9690.25</v>
      </c>
      <c r="J441" s="60">
        <f t="shared" si="33"/>
        <v>100.00257997936018</v>
      </c>
      <c r="K441" s="9"/>
      <c r="L441" s="9"/>
    </row>
    <row r="442" spans="1:23" ht="15.95" customHeight="1" x14ac:dyDescent="0.2">
      <c r="A442" s="96"/>
      <c r="B442" s="103" t="s">
        <v>171</v>
      </c>
      <c r="C442" s="77">
        <v>633</v>
      </c>
      <c r="D442" s="53">
        <v>111</v>
      </c>
      <c r="E442" s="53" t="s">
        <v>324</v>
      </c>
      <c r="F442" s="60">
        <v>600</v>
      </c>
      <c r="G442" s="60">
        <v>400</v>
      </c>
      <c r="H442" s="313">
        <v>439</v>
      </c>
      <c r="I442" s="317">
        <v>439.05</v>
      </c>
      <c r="J442" s="60">
        <f t="shared" si="33"/>
        <v>100.0113895216401</v>
      </c>
      <c r="K442" s="9"/>
      <c r="L442" s="9"/>
    </row>
    <row r="443" spans="1:23" ht="15.95" customHeight="1" x14ac:dyDescent="0.2">
      <c r="A443" s="96"/>
      <c r="B443" s="103" t="s">
        <v>171</v>
      </c>
      <c r="C443" s="77">
        <v>633</v>
      </c>
      <c r="D443" s="53">
        <v>111</v>
      </c>
      <c r="E443" s="53" t="s">
        <v>342</v>
      </c>
      <c r="F443" s="60">
        <v>100</v>
      </c>
      <c r="G443" s="60">
        <v>116</v>
      </c>
      <c r="H443" s="60">
        <v>116</v>
      </c>
      <c r="I443" s="317">
        <v>116.2</v>
      </c>
      <c r="J443" s="60">
        <f t="shared" si="33"/>
        <v>100.17241379310344</v>
      </c>
      <c r="K443" s="9"/>
      <c r="L443" s="9"/>
    </row>
    <row r="444" spans="1:23" ht="15.95" customHeight="1" x14ac:dyDescent="0.2">
      <c r="A444" s="53"/>
      <c r="B444" s="103" t="s">
        <v>171</v>
      </c>
      <c r="C444" s="53">
        <v>633</v>
      </c>
      <c r="D444" s="53">
        <v>111</v>
      </c>
      <c r="E444" s="53" t="s">
        <v>505</v>
      </c>
      <c r="F444" s="60">
        <v>173</v>
      </c>
      <c r="G444" s="60">
        <v>350</v>
      </c>
      <c r="H444" s="60">
        <v>350</v>
      </c>
      <c r="I444" s="317">
        <v>350</v>
      </c>
      <c r="J444" s="60">
        <f t="shared" si="33"/>
        <v>100</v>
      </c>
      <c r="K444" s="9"/>
      <c r="L444" s="9"/>
    </row>
    <row r="445" spans="1:23" ht="15.95" customHeight="1" x14ac:dyDescent="0.2">
      <c r="A445" s="53"/>
      <c r="B445" s="103" t="s">
        <v>171</v>
      </c>
      <c r="C445" s="53">
        <v>633</v>
      </c>
      <c r="D445" s="53">
        <v>111</v>
      </c>
      <c r="E445" s="53" t="s">
        <v>621</v>
      </c>
      <c r="F445" s="60">
        <v>146</v>
      </c>
      <c r="G445" s="60">
        <v>152</v>
      </c>
      <c r="H445" s="60">
        <v>152</v>
      </c>
      <c r="I445" s="317">
        <v>152</v>
      </c>
      <c r="J445" s="60">
        <f t="shared" si="33"/>
        <v>100</v>
      </c>
      <c r="K445" s="9"/>
      <c r="L445" s="9"/>
    </row>
    <row r="446" spans="1:23" ht="16.5" customHeight="1" x14ac:dyDescent="0.2">
      <c r="A446" s="53"/>
      <c r="B446" s="58" t="s">
        <v>171</v>
      </c>
      <c r="C446" s="53">
        <v>611</v>
      </c>
      <c r="D446" s="53">
        <v>111</v>
      </c>
      <c r="E446" s="53" t="s">
        <v>622</v>
      </c>
      <c r="F446" s="60">
        <v>4612</v>
      </c>
      <c r="G446" s="60">
        <v>10080</v>
      </c>
      <c r="H446" s="60">
        <v>10080</v>
      </c>
      <c r="I446" s="317">
        <v>10080</v>
      </c>
      <c r="J446" s="60">
        <f t="shared" si="33"/>
        <v>100</v>
      </c>
      <c r="K446" s="9"/>
      <c r="L446" s="9"/>
    </row>
    <row r="447" spans="1:23" ht="17.45" customHeight="1" x14ac:dyDescent="0.2">
      <c r="A447" s="53"/>
      <c r="B447" s="103" t="s">
        <v>171</v>
      </c>
      <c r="C447" s="53">
        <v>611</v>
      </c>
      <c r="D447" s="53">
        <v>111</v>
      </c>
      <c r="E447" s="53" t="s">
        <v>623</v>
      </c>
      <c r="F447" s="60">
        <v>0</v>
      </c>
      <c r="G447" s="60">
        <v>4636</v>
      </c>
      <c r="H447" s="60">
        <v>4636</v>
      </c>
      <c r="I447" s="317">
        <v>4636</v>
      </c>
      <c r="J447" s="60">
        <f t="shared" si="33"/>
        <v>100</v>
      </c>
      <c r="K447" s="9"/>
      <c r="L447" s="9"/>
    </row>
    <row r="448" spans="1:23" ht="17.45" customHeight="1" x14ac:dyDescent="0.2">
      <c r="A448" s="53"/>
      <c r="B448" s="103" t="s">
        <v>171</v>
      </c>
      <c r="C448" s="53">
        <v>633</v>
      </c>
      <c r="D448" s="53">
        <v>111</v>
      </c>
      <c r="E448" s="53" t="s">
        <v>643</v>
      </c>
      <c r="F448" s="60">
        <v>6450</v>
      </c>
      <c r="G448" s="60">
        <v>4500</v>
      </c>
      <c r="H448" s="60">
        <v>4500</v>
      </c>
      <c r="I448" s="317">
        <v>4500</v>
      </c>
      <c r="J448" s="60">
        <f t="shared" si="33"/>
        <v>100</v>
      </c>
      <c r="K448" s="9"/>
      <c r="L448" s="9"/>
    </row>
    <row r="449" spans="1:23" ht="17.45" customHeight="1" x14ac:dyDescent="0.2">
      <c r="A449" s="53"/>
      <c r="B449" s="103" t="s">
        <v>171</v>
      </c>
      <c r="C449" s="53">
        <v>633</v>
      </c>
      <c r="D449" s="53">
        <v>111</v>
      </c>
      <c r="E449" s="53" t="s">
        <v>644</v>
      </c>
      <c r="F449" s="60">
        <v>3600</v>
      </c>
      <c r="G449" s="60">
        <v>4700</v>
      </c>
      <c r="H449" s="60">
        <v>4700</v>
      </c>
      <c r="I449" s="317">
        <v>4700</v>
      </c>
      <c r="J449" s="60">
        <f t="shared" si="33"/>
        <v>100</v>
      </c>
      <c r="K449" s="9"/>
      <c r="L449" s="9"/>
    </row>
    <row r="450" spans="1:23" ht="16.5" customHeight="1" x14ac:dyDescent="0.2">
      <c r="A450" s="96"/>
      <c r="B450" s="103" t="s">
        <v>171</v>
      </c>
      <c r="C450" s="285">
        <v>633006</v>
      </c>
      <c r="D450" s="284">
        <v>41</v>
      </c>
      <c r="E450" s="284" t="s">
        <v>385</v>
      </c>
      <c r="F450" s="60">
        <v>9000</v>
      </c>
      <c r="G450" s="60">
        <v>9000</v>
      </c>
      <c r="H450" s="313">
        <v>10920</v>
      </c>
      <c r="I450" s="317">
        <v>10919.74</v>
      </c>
      <c r="J450" s="60">
        <f t="shared" si="33"/>
        <v>99.99761904761904</v>
      </c>
      <c r="K450" s="9"/>
      <c r="L450" s="9"/>
    </row>
    <row r="451" spans="1:23" ht="16.5" customHeight="1" x14ac:dyDescent="0.2">
      <c r="A451" s="96"/>
      <c r="B451" s="103"/>
      <c r="C451" s="283">
        <v>633011</v>
      </c>
      <c r="D451" s="283" t="s">
        <v>933</v>
      </c>
      <c r="E451" s="274" t="s">
        <v>931</v>
      </c>
      <c r="F451" s="128">
        <v>0</v>
      </c>
      <c r="G451" s="60">
        <v>30000</v>
      </c>
      <c r="H451" s="313">
        <v>41658</v>
      </c>
      <c r="I451" s="317">
        <v>35503.57</v>
      </c>
      <c r="J451" s="60">
        <f t="shared" si="33"/>
        <v>85.22629506937443</v>
      </c>
      <c r="K451" s="52"/>
      <c r="L451" s="9"/>
    </row>
    <row r="452" spans="1:23" ht="15.75" customHeight="1" x14ac:dyDescent="0.2">
      <c r="A452" s="96" t="s">
        <v>377</v>
      </c>
      <c r="B452" s="53"/>
      <c r="C452" s="120"/>
      <c r="D452" s="96"/>
      <c r="E452" s="58" t="s">
        <v>66</v>
      </c>
      <c r="F452" s="133">
        <f t="shared" ref="F452" si="34">SUM(F439:F450)</f>
        <v>714265</v>
      </c>
      <c r="G452" s="133">
        <f>SUM(G439:G451)</f>
        <v>758305</v>
      </c>
      <c r="H452" s="133">
        <f>SUM(H439:H451)</f>
        <v>806349</v>
      </c>
      <c r="I452" s="294">
        <f>SUM(I439:I451)</f>
        <v>800194.14999999991</v>
      </c>
      <c r="J452" s="293">
        <f t="shared" si="33"/>
        <v>99.236701477896034</v>
      </c>
      <c r="K452" s="156"/>
      <c r="L452" s="51">
        <f>SUM(F452)</f>
        <v>714265</v>
      </c>
      <c r="M452" s="51">
        <f>SUM(G452)</f>
        <v>758305</v>
      </c>
      <c r="N452" s="51">
        <f>SUM(H452)</f>
        <v>806349</v>
      </c>
      <c r="O452" s="51">
        <f>SUM(I452)</f>
        <v>800194.14999999991</v>
      </c>
      <c r="P452" s="51">
        <f>SUM(J452)</f>
        <v>99.236701477896034</v>
      </c>
      <c r="Q452" s="51"/>
      <c r="R452" s="51"/>
      <c r="S452" s="4"/>
      <c r="T452" s="4"/>
      <c r="U452" s="4"/>
      <c r="V452" s="4"/>
      <c r="W452" s="4"/>
    </row>
    <row r="453" spans="1:23" s="8" customFormat="1" ht="17.45" customHeight="1" x14ac:dyDescent="0.2">
      <c r="A453" s="90" t="s">
        <v>425</v>
      </c>
      <c r="B453" s="121" t="s">
        <v>451</v>
      </c>
      <c r="C453" s="87"/>
      <c r="D453" s="59"/>
      <c r="E453" s="122"/>
      <c r="F453" s="9"/>
      <c r="G453" s="9"/>
      <c r="H453" s="9"/>
      <c r="I453" s="52"/>
      <c r="J453" s="9"/>
      <c r="K453" s="9"/>
      <c r="L453" s="9"/>
    </row>
    <row r="454" spans="1:23" ht="15.75" customHeight="1" x14ac:dyDescent="0.2">
      <c r="A454" s="96" t="s">
        <v>378</v>
      </c>
      <c r="B454" s="58" t="s">
        <v>564</v>
      </c>
      <c r="C454" s="77">
        <v>633</v>
      </c>
      <c r="D454" s="53">
        <v>41</v>
      </c>
      <c r="E454" s="53" t="s">
        <v>339</v>
      </c>
      <c r="F454" s="60">
        <v>41949</v>
      </c>
      <c r="G454" s="60">
        <v>41949</v>
      </c>
      <c r="H454" s="60">
        <v>41949</v>
      </c>
      <c r="I454" s="214">
        <v>41949</v>
      </c>
      <c r="J454" s="60">
        <f>SUM(I454/H454)*100</f>
        <v>100</v>
      </c>
      <c r="K454" s="9"/>
      <c r="L454" s="9"/>
    </row>
    <row r="455" spans="1:23" ht="15.75" customHeight="1" x14ac:dyDescent="0.2">
      <c r="A455" s="96"/>
      <c r="B455" s="58"/>
      <c r="C455" s="77">
        <v>635</v>
      </c>
      <c r="D455" s="53">
        <v>41</v>
      </c>
      <c r="E455" s="53" t="s">
        <v>710</v>
      </c>
      <c r="F455" s="60">
        <v>20000</v>
      </c>
      <c r="G455" s="60">
        <v>40000</v>
      </c>
      <c r="H455" s="60">
        <v>40000</v>
      </c>
      <c r="I455" s="214">
        <v>40000</v>
      </c>
      <c r="J455" s="60">
        <f t="shared" ref="J455:J457" si="35">SUM(I455/H455)*100</f>
        <v>100</v>
      </c>
      <c r="K455" s="9"/>
      <c r="L455" s="9"/>
    </row>
    <row r="456" spans="1:23" ht="18" customHeight="1" x14ac:dyDescent="0.2">
      <c r="A456" s="96"/>
      <c r="B456" s="58" t="s">
        <v>564</v>
      </c>
      <c r="C456" s="77">
        <v>640</v>
      </c>
      <c r="D456" s="53">
        <v>41</v>
      </c>
      <c r="E456" s="148" t="s">
        <v>495</v>
      </c>
      <c r="F456" s="60">
        <v>2000</v>
      </c>
      <c r="G456" s="60">
        <v>2000</v>
      </c>
      <c r="H456" s="60">
        <v>2000</v>
      </c>
      <c r="I456" s="214">
        <v>2223.36</v>
      </c>
      <c r="J456" s="60">
        <f t="shared" si="35"/>
        <v>111.16800000000001</v>
      </c>
      <c r="K456" s="9"/>
      <c r="L456" s="9"/>
    </row>
    <row r="457" spans="1:23" ht="15.75" customHeight="1" x14ac:dyDescent="0.2">
      <c r="A457" s="96" t="s">
        <v>378</v>
      </c>
      <c r="B457" s="58"/>
      <c r="C457" s="77"/>
      <c r="D457" s="53"/>
      <c r="E457" s="58" t="s">
        <v>66</v>
      </c>
      <c r="F457" s="133">
        <f t="shared" ref="F457" si="36">SUM(F454:F456)</f>
        <v>63949</v>
      </c>
      <c r="G457" s="133">
        <f>SUM(G454:G456)</f>
        <v>83949</v>
      </c>
      <c r="H457" s="133">
        <f>SUM(H454:H456)</f>
        <v>83949</v>
      </c>
      <c r="I457" s="294">
        <f>SUM(I454:I456)</f>
        <v>84172.36</v>
      </c>
      <c r="J457" s="293">
        <f t="shared" si="35"/>
        <v>100.26606630215964</v>
      </c>
      <c r="K457" s="156"/>
      <c r="L457" s="51">
        <f>SUM(F457)</f>
        <v>63949</v>
      </c>
      <c r="M457" s="51">
        <f>SUM(G457)</f>
        <v>83949</v>
      </c>
      <c r="N457" s="51">
        <f>SUM(H457)</f>
        <v>83949</v>
      </c>
      <c r="O457" s="51">
        <f>SUM(I457)</f>
        <v>84172.36</v>
      </c>
      <c r="P457" s="51">
        <f>SUM(J457)</f>
        <v>100.26606630215964</v>
      </c>
      <c r="Q457" s="51"/>
      <c r="R457" s="51"/>
      <c r="S457" s="4"/>
      <c r="T457" s="4"/>
      <c r="U457" s="4"/>
      <c r="V457" s="4"/>
      <c r="W457" s="4"/>
    </row>
    <row r="458" spans="1:23" s="8" customFormat="1" ht="18" customHeight="1" x14ac:dyDescent="0.2">
      <c r="A458" s="82" t="s">
        <v>425</v>
      </c>
      <c r="B458" s="92" t="s">
        <v>452</v>
      </c>
      <c r="C458" s="81"/>
      <c r="D458" s="82"/>
      <c r="E458" s="82"/>
      <c r="F458" s="9"/>
      <c r="G458" s="9"/>
      <c r="H458" s="9"/>
      <c r="I458" s="52"/>
      <c r="J458" s="9"/>
      <c r="K458" s="9"/>
      <c r="L458" s="9"/>
    </row>
    <row r="459" spans="1:23" ht="15.75" customHeight="1" x14ac:dyDescent="0.2">
      <c r="A459" s="96" t="s">
        <v>379</v>
      </c>
      <c r="B459" s="58" t="s">
        <v>171</v>
      </c>
      <c r="C459" s="77">
        <v>633</v>
      </c>
      <c r="D459" s="53">
        <v>41</v>
      </c>
      <c r="E459" s="53" t="s">
        <v>340</v>
      </c>
      <c r="F459" s="60">
        <v>37288</v>
      </c>
      <c r="G459" s="60">
        <v>37288</v>
      </c>
      <c r="H459" s="60">
        <v>37288</v>
      </c>
      <c r="I459" s="214">
        <v>37288</v>
      </c>
      <c r="J459" s="60">
        <f>SUM(I459/H459)*100</f>
        <v>100</v>
      </c>
      <c r="K459" s="9"/>
      <c r="L459" s="9"/>
    </row>
    <row r="460" spans="1:23" ht="15.75" customHeight="1" x14ac:dyDescent="0.2">
      <c r="A460" s="100" t="s">
        <v>379</v>
      </c>
      <c r="B460" s="53"/>
      <c r="C460" s="77"/>
      <c r="D460" s="53"/>
      <c r="E460" s="58" t="s">
        <v>66</v>
      </c>
      <c r="F460" s="155">
        <f t="shared" ref="F460" si="37">SUM(F459)</f>
        <v>37288</v>
      </c>
      <c r="G460" s="155">
        <f>SUM(G459)</f>
        <v>37288</v>
      </c>
      <c r="H460" s="155">
        <f>SUM(H459)</f>
        <v>37288</v>
      </c>
      <c r="I460" s="294">
        <f>SUM(I459)</f>
        <v>37288</v>
      </c>
      <c r="J460" s="293">
        <f>SUM(I460/H460)*100</f>
        <v>100</v>
      </c>
      <c r="K460" s="156"/>
      <c r="L460" s="51">
        <f>SUM(F460)</f>
        <v>37288</v>
      </c>
      <c r="M460" s="51">
        <f>SUM(G460)</f>
        <v>37288</v>
      </c>
      <c r="N460" s="51">
        <f>SUM(H460)</f>
        <v>37288</v>
      </c>
      <c r="O460" s="51">
        <f>SUM(I460)</f>
        <v>37288</v>
      </c>
      <c r="P460" s="51">
        <f>SUM(J460)</f>
        <v>100</v>
      </c>
      <c r="Q460" s="51"/>
      <c r="R460" s="51"/>
      <c r="S460" s="4"/>
      <c r="T460" s="4"/>
      <c r="U460" s="4"/>
      <c r="V460" s="4"/>
      <c r="W460" s="4"/>
    </row>
    <row r="461" spans="1:23" s="10" customFormat="1" ht="18" customHeight="1" x14ac:dyDescent="0.2">
      <c r="A461" s="66" t="s">
        <v>293</v>
      </c>
      <c r="B461" s="66"/>
      <c r="C461" s="123"/>
      <c r="D461" s="123"/>
      <c r="E461" s="123"/>
      <c r="F461" s="9"/>
      <c r="G461" s="9"/>
      <c r="H461" s="9"/>
      <c r="I461" s="52"/>
      <c r="J461" s="9"/>
      <c r="K461" s="9"/>
      <c r="L461" s="9"/>
    </row>
    <row r="462" spans="1:23" s="8" customFormat="1" ht="16.5" customHeight="1" x14ac:dyDescent="0.2">
      <c r="A462" s="90" t="s">
        <v>425</v>
      </c>
      <c r="B462" s="98" t="s">
        <v>453</v>
      </c>
      <c r="C462" s="99"/>
      <c r="D462" s="90"/>
      <c r="E462" s="90"/>
      <c r="F462" s="9"/>
      <c r="G462" s="9"/>
      <c r="H462" s="9"/>
      <c r="I462" s="52"/>
      <c r="J462" s="9"/>
      <c r="K462" s="9"/>
      <c r="L462" s="9"/>
    </row>
    <row r="463" spans="1:23" ht="17.45" customHeight="1" x14ac:dyDescent="0.2">
      <c r="A463" s="59"/>
      <c r="B463" s="58" t="s">
        <v>173</v>
      </c>
      <c r="C463" s="76"/>
      <c r="D463" s="65"/>
      <c r="E463" s="65" t="s">
        <v>174</v>
      </c>
      <c r="F463" s="60"/>
      <c r="G463" s="68"/>
      <c r="H463" s="68"/>
      <c r="I463" s="214"/>
      <c r="J463" s="68"/>
      <c r="K463" s="9"/>
      <c r="L463" s="9"/>
    </row>
    <row r="464" spans="1:23" ht="18.75" customHeight="1" x14ac:dyDescent="0.2">
      <c r="A464" s="96" t="s">
        <v>391</v>
      </c>
      <c r="B464" s="67"/>
      <c r="C464" s="77">
        <v>637001</v>
      </c>
      <c r="D464" s="53">
        <v>41</v>
      </c>
      <c r="E464" s="53" t="s">
        <v>533</v>
      </c>
      <c r="F464" s="68">
        <v>1900</v>
      </c>
      <c r="G464" s="68">
        <v>1900</v>
      </c>
      <c r="H464" s="68">
        <v>1900</v>
      </c>
      <c r="I464" s="214">
        <v>1215.79</v>
      </c>
      <c r="J464" s="68">
        <f>SUM(I464/H464)*100</f>
        <v>63.988947368421044</v>
      </c>
      <c r="K464" s="9"/>
      <c r="L464" s="9"/>
    </row>
    <row r="465" spans="1:23" ht="17.45" customHeight="1" x14ac:dyDescent="0.2">
      <c r="A465" s="96" t="s">
        <v>391</v>
      </c>
      <c r="B465" s="53"/>
      <c r="C465" s="77"/>
      <c r="D465" s="53"/>
      <c r="E465" s="58" t="s">
        <v>66</v>
      </c>
      <c r="F465" s="133">
        <f t="shared" ref="F465" si="38">SUM(F464)</f>
        <v>1900</v>
      </c>
      <c r="G465" s="155">
        <f>SUM(G464)</f>
        <v>1900</v>
      </c>
      <c r="H465" s="155">
        <f>SUM(H464)</f>
        <v>1900</v>
      </c>
      <c r="I465" s="294">
        <f>SUM(I464)</f>
        <v>1215.79</v>
      </c>
      <c r="J465" s="366">
        <f>SUM(I465/H465)*100</f>
        <v>63.988947368421044</v>
      </c>
      <c r="K465" s="156"/>
      <c r="L465" s="51">
        <f>SUM(F465)</f>
        <v>1900</v>
      </c>
      <c r="M465" s="51">
        <f>SUM(G465)</f>
        <v>1900</v>
      </c>
      <c r="N465" s="51">
        <f>SUM(H465)</f>
        <v>1900</v>
      </c>
      <c r="O465" s="51">
        <f>SUM(I465)</f>
        <v>1215.79</v>
      </c>
      <c r="P465" s="51">
        <f>SUM(J465)</f>
        <v>63.988947368421044</v>
      </c>
      <c r="Q465" s="51"/>
      <c r="R465" s="51"/>
      <c r="S465" s="4"/>
      <c r="T465" s="4"/>
      <c r="U465" s="4"/>
      <c r="V465" s="4"/>
      <c r="W465" s="4"/>
    </row>
    <row r="466" spans="1:23" s="10" customFormat="1" ht="17.45" customHeight="1" x14ac:dyDescent="0.2">
      <c r="A466" s="66" t="s">
        <v>310</v>
      </c>
      <c r="B466" s="82"/>
      <c r="C466" s="81"/>
      <c r="D466" s="82"/>
      <c r="E466" s="82"/>
      <c r="F466" s="9"/>
      <c r="G466" s="9"/>
      <c r="H466" s="9"/>
      <c r="I466" s="52"/>
      <c r="J466" s="9"/>
      <c r="K466" s="9"/>
      <c r="L466" s="9"/>
    </row>
    <row r="467" spans="1:23" s="8" customFormat="1" ht="14.25" customHeight="1" x14ac:dyDescent="0.2">
      <c r="A467" s="90" t="s">
        <v>425</v>
      </c>
      <c r="B467" s="98" t="s">
        <v>709</v>
      </c>
      <c r="C467" s="99"/>
      <c r="D467" s="90"/>
      <c r="E467" s="90"/>
      <c r="F467" s="9"/>
      <c r="G467" s="9"/>
      <c r="H467" s="9"/>
      <c r="I467" s="52"/>
      <c r="J467" s="9"/>
      <c r="K467" s="9"/>
      <c r="L467" s="9"/>
    </row>
    <row r="468" spans="1:23" ht="18" customHeight="1" x14ac:dyDescent="0.2">
      <c r="A468" s="59"/>
      <c r="B468" s="103" t="s">
        <v>175</v>
      </c>
      <c r="C468" s="80"/>
      <c r="D468" s="65"/>
      <c r="E468" s="65" t="s">
        <v>176</v>
      </c>
      <c r="F468" s="60"/>
      <c r="G468" s="68"/>
      <c r="H468" s="68"/>
      <c r="I468" s="214"/>
      <c r="J468" s="68"/>
      <c r="K468" s="9"/>
      <c r="L468" s="9"/>
    </row>
    <row r="469" spans="1:23" ht="15.75" customHeight="1" x14ac:dyDescent="0.2">
      <c r="A469" s="96" t="s">
        <v>418</v>
      </c>
      <c r="B469" s="67"/>
      <c r="C469" s="77">
        <v>632001</v>
      </c>
      <c r="D469" s="53">
        <v>41</v>
      </c>
      <c r="E469" s="53" t="s">
        <v>678</v>
      </c>
      <c r="F469" s="68">
        <v>0</v>
      </c>
      <c r="G469" s="68">
        <v>0</v>
      </c>
      <c r="H469" s="68">
        <v>0</v>
      </c>
      <c r="I469" s="214">
        <v>0</v>
      </c>
      <c r="J469" s="68">
        <v>0</v>
      </c>
      <c r="K469" s="9"/>
      <c r="L469" s="9"/>
    </row>
    <row r="470" spans="1:23" ht="15" customHeight="1" x14ac:dyDescent="0.2">
      <c r="A470" s="96" t="s">
        <v>418</v>
      </c>
      <c r="B470" s="53"/>
      <c r="C470" s="77"/>
      <c r="D470" s="53"/>
      <c r="E470" s="58" t="s">
        <v>66</v>
      </c>
      <c r="F470" s="133">
        <f t="shared" ref="F470:G470" si="39">SUM(F469)</f>
        <v>0</v>
      </c>
      <c r="G470" s="155">
        <f t="shared" si="39"/>
        <v>0</v>
      </c>
      <c r="H470" s="155">
        <f t="shared" ref="H470" si="40">SUM(H469)</f>
        <v>0</v>
      </c>
      <c r="I470" s="294">
        <f>SUM(I469)</f>
        <v>0</v>
      </c>
      <c r="J470" s="366">
        <v>0</v>
      </c>
      <c r="K470" s="156"/>
      <c r="L470" s="51">
        <f>SUM(F470)</f>
        <v>0</v>
      </c>
      <c r="M470" s="51">
        <f>SUM(G470)</f>
        <v>0</v>
      </c>
      <c r="N470" s="51">
        <f>SUM(H470)</f>
        <v>0</v>
      </c>
      <c r="O470" s="51">
        <f>SUM(I470)</f>
        <v>0</v>
      </c>
      <c r="P470" s="51">
        <f>SUM(J470)</f>
        <v>0</v>
      </c>
      <c r="Q470" s="51"/>
      <c r="R470" s="51"/>
      <c r="S470" s="4"/>
      <c r="T470" s="4"/>
      <c r="U470" s="4"/>
      <c r="V470" s="4"/>
      <c r="W470" s="4"/>
    </row>
    <row r="471" spans="1:23" s="10" customFormat="1" ht="15" customHeight="1" x14ac:dyDescent="0.2">
      <c r="A471" s="66" t="s">
        <v>311</v>
      </c>
      <c r="B471" s="82"/>
      <c r="C471" s="81"/>
      <c r="D471" s="82"/>
      <c r="E471" s="82"/>
      <c r="F471" s="9"/>
      <c r="G471" s="9"/>
      <c r="H471" s="9"/>
      <c r="I471" s="52"/>
      <c r="J471" s="9"/>
      <c r="K471" s="9"/>
      <c r="L471" s="9"/>
    </row>
    <row r="472" spans="1:23" s="8" customFormat="1" ht="15.75" customHeight="1" x14ac:dyDescent="0.2">
      <c r="A472" s="90" t="s">
        <v>425</v>
      </c>
      <c r="B472" s="98" t="s">
        <v>454</v>
      </c>
      <c r="C472" s="99"/>
      <c r="D472" s="90"/>
      <c r="E472" s="90"/>
      <c r="F472" s="9"/>
      <c r="G472" s="9"/>
      <c r="H472" s="9"/>
      <c r="I472" s="52"/>
      <c r="J472" s="9"/>
      <c r="K472" s="9"/>
      <c r="L472" s="9"/>
    </row>
    <row r="473" spans="1:23" ht="16.5" customHeight="1" x14ac:dyDescent="0.2">
      <c r="A473" s="59"/>
      <c r="B473" s="145" t="s">
        <v>551</v>
      </c>
      <c r="C473" s="80"/>
      <c r="D473" s="65"/>
      <c r="E473" s="65" t="s">
        <v>177</v>
      </c>
      <c r="F473" s="60"/>
      <c r="G473" s="68"/>
      <c r="H473" s="68"/>
      <c r="I473" s="214"/>
      <c r="J473" s="68"/>
      <c r="K473" s="9"/>
      <c r="L473" s="9"/>
    </row>
    <row r="474" spans="1:23" ht="15" customHeight="1" x14ac:dyDescent="0.2">
      <c r="A474" s="171" t="s">
        <v>388</v>
      </c>
      <c r="B474" s="67"/>
      <c r="C474" s="77">
        <v>632001</v>
      </c>
      <c r="D474" s="53">
        <v>41</v>
      </c>
      <c r="E474" s="53" t="s">
        <v>538</v>
      </c>
      <c r="F474" s="68">
        <v>430</v>
      </c>
      <c r="G474" s="68">
        <v>413</v>
      </c>
      <c r="H474" s="68">
        <v>413</v>
      </c>
      <c r="I474" s="214">
        <v>412.96</v>
      </c>
      <c r="J474" s="68">
        <f>SUM(I474/H474)*100</f>
        <v>99.990314769975782</v>
      </c>
      <c r="K474" s="9"/>
      <c r="L474" s="9"/>
    </row>
    <row r="475" spans="1:23" ht="17.45" customHeight="1" x14ac:dyDescent="0.2">
      <c r="A475" s="96"/>
      <c r="B475" s="67"/>
      <c r="C475" s="77">
        <v>633016</v>
      </c>
      <c r="D475" s="53">
        <v>41</v>
      </c>
      <c r="E475" s="53" t="s">
        <v>534</v>
      </c>
      <c r="F475" s="68">
        <v>200</v>
      </c>
      <c r="G475" s="68">
        <v>1083</v>
      </c>
      <c r="H475" s="68">
        <v>1083</v>
      </c>
      <c r="I475" s="317">
        <v>1754.38</v>
      </c>
      <c r="J475" s="68">
        <f t="shared" ref="J475:J478" si="41">SUM(I475/H475)*100</f>
        <v>161.99261311172671</v>
      </c>
      <c r="K475" s="9"/>
      <c r="L475" s="9"/>
    </row>
    <row r="476" spans="1:23" ht="15" customHeight="1" x14ac:dyDescent="0.2">
      <c r="A476" s="96"/>
      <c r="B476" s="67"/>
      <c r="C476" s="77">
        <v>634004</v>
      </c>
      <c r="D476" s="53">
        <v>41</v>
      </c>
      <c r="E476" s="53" t="s">
        <v>178</v>
      </c>
      <c r="F476" s="68">
        <v>930</v>
      </c>
      <c r="G476" s="68">
        <v>480</v>
      </c>
      <c r="H476" s="68">
        <v>480</v>
      </c>
      <c r="I476" s="317">
        <v>480</v>
      </c>
      <c r="J476" s="68">
        <f t="shared" si="41"/>
        <v>100</v>
      </c>
      <c r="K476" s="9"/>
      <c r="L476" s="9"/>
    </row>
    <row r="477" spans="1:23" ht="15" customHeight="1" x14ac:dyDescent="0.2">
      <c r="A477" s="110"/>
      <c r="B477" s="67"/>
      <c r="C477" s="77">
        <v>633006</v>
      </c>
      <c r="D477" s="53">
        <v>41</v>
      </c>
      <c r="E477" s="53" t="s">
        <v>566</v>
      </c>
      <c r="F477" s="68">
        <v>850</v>
      </c>
      <c r="G477" s="68">
        <v>850</v>
      </c>
      <c r="H477" s="68">
        <v>850</v>
      </c>
      <c r="I477" s="214">
        <v>812.9</v>
      </c>
      <c r="J477" s="68">
        <f t="shared" si="41"/>
        <v>95.635294117647049</v>
      </c>
      <c r="K477" s="9"/>
      <c r="L477" s="9"/>
    </row>
    <row r="478" spans="1:23" ht="17.45" customHeight="1" x14ac:dyDescent="0.2">
      <c r="A478" s="171" t="s">
        <v>388</v>
      </c>
      <c r="B478" s="53"/>
      <c r="C478" s="77"/>
      <c r="D478" s="53"/>
      <c r="E478" s="58" t="s">
        <v>66</v>
      </c>
      <c r="F478" s="133">
        <f t="shared" ref="F478" si="42">SUM(F474:F477)</f>
        <v>2410</v>
      </c>
      <c r="G478" s="155">
        <f>SUM(G474:G477)</f>
        <v>2826</v>
      </c>
      <c r="H478" s="155">
        <f>SUM(H474:H477)</f>
        <v>2826</v>
      </c>
      <c r="I478" s="294">
        <f>SUM(I473:I477)</f>
        <v>3460.2400000000002</v>
      </c>
      <c r="J478" s="366">
        <f t="shared" si="41"/>
        <v>122.44302901627744</v>
      </c>
      <c r="K478" s="156"/>
      <c r="L478" s="51">
        <f>SUM(F478)</f>
        <v>2410</v>
      </c>
      <c r="M478" s="51">
        <f>SUM(G478)</f>
        <v>2826</v>
      </c>
      <c r="N478" s="51">
        <f>SUM(H478)</f>
        <v>2826</v>
      </c>
      <c r="O478" s="51">
        <f>SUM(I478)</f>
        <v>3460.2400000000002</v>
      </c>
      <c r="P478" s="51">
        <f>SUM(J478)</f>
        <v>122.44302901627744</v>
      </c>
      <c r="Q478" s="51"/>
      <c r="R478" s="51"/>
      <c r="S478" s="4"/>
      <c r="T478" s="4"/>
      <c r="U478" s="4"/>
      <c r="V478" s="4"/>
      <c r="W478" s="4"/>
    </row>
    <row r="479" spans="1:23" s="8" customFormat="1" ht="17.45" customHeight="1" x14ac:dyDescent="0.2">
      <c r="A479" s="90" t="s">
        <v>425</v>
      </c>
      <c r="B479" s="98" t="s">
        <v>455</v>
      </c>
      <c r="C479" s="99"/>
      <c r="D479" s="90"/>
      <c r="E479" s="90"/>
      <c r="F479" s="9"/>
      <c r="G479" s="9"/>
      <c r="H479" s="9"/>
      <c r="I479" s="52"/>
      <c r="J479" s="9"/>
      <c r="K479" s="9"/>
      <c r="L479" s="9"/>
    </row>
    <row r="480" spans="1:23" ht="15.75" customHeight="1" x14ac:dyDescent="0.2">
      <c r="A480" s="100"/>
      <c r="B480" s="145" t="s">
        <v>551</v>
      </c>
      <c r="C480" s="76"/>
      <c r="D480" s="58"/>
      <c r="E480" s="58" t="s">
        <v>179</v>
      </c>
      <c r="F480" s="60"/>
      <c r="G480" s="68"/>
      <c r="H480" s="68"/>
      <c r="I480" s="214"/>
      <c r="J480" s="68"/>
      <c r="K480" s="9"/>
      <c r="L480" s="9"/>
    </row>
    <row r="481" spans="1:23" ht="16.5" customHeight="1" x14ac:dyDescent="0.2">
      <c r="A481" s="171" t="s">
        <v>312</v>
      </c>
      <c r="B481" s="67"/>
      <c r="C481" s="77">
        <v>611</v>
      </c>
      <c r="D481" s="53">
        <v>41</v>
      </c>
      <c r="E481" s="53" t="s">
        <v>180</v>
      </c>
      <c r="F481" s="68">
        <v>2845</v>
      </c>
      <c r="G481" s="68">
        <v>442</v>
      </c>
      <c r="H481" s="68">
        <v>442</v>
      </c>
      <c r="I481" s="214">
        <v>442.28</v>
      </c>
      <c r="J481" s="68">
        <f>SUM(I481/H481)*100</f>
        <v>100.06334841628959</v>
      </c>
      <c r="K481" s="9"/>
      <c r="L481" s="9"/>
    </row>
    <row r="482" spans="1:23" ht="16.5" customHeight="1" x14ac:dyDescent="0.2">
      <c r="A482" s="96"/>
      <c r="B482" s="67"/>
      <c r="C482" s="181" t="s">
        <v>16</v>
      </c>
      <c r="D482" s="53">
        <v>41</v>
      </c>
      <c r="E482" s="53" t="s">
        <v>181</v>
      </c>
      <c r="F482" s="68">
        <v>994</v>
      </c>
      <c r="G482" s="68">
        <v>115</v>
      </c>
      <c r="H482" s="68">
        <v>115</v>
      </c>
      <c r="I482" s="214">
        <v>114.73</v>
      </c>
      <c r="J482" s="68">
        <f t="shared" ref="J482:J485" si="43">SUM(I482/H482)*100</f>
        <v>99.765217391304347</v>
      </c>
      <c r="K482" s="9"/>
      <c r="L482" s="9"/>
    </row>
    <row r="483" spans="1:23" ht="15.75" customHeight="1" x14ac:dyDescent="0.2">
      <c r="A483" s="96"/>
      <c r="B483" s="67"/>
      <c r="C483" s="77">
        <v>637015</v>
      </c>
      <c r="D483" s="53">
        <v>41</v>
      </c>
      <c r="E483" s="53" t="s">
        <v>356</v>
      </c>
      <c r="F483" s="68">
        <v>100</v>
      </c>
      <c r="G483" s="68">
        <v>0</v>
      </c>
      <c r="H483" s="68">
        <v>0</v>
      </c>
      <c r="I483" s="214">
        <v>99.58</v>
      </c>
      <c r="J483" s="68">
        <v>0</v>
      </c>
      <c r="K483" s="9"/>
      <c r="L483" s="9"/>
    </row>
    <row r="484" spans="1:23" ht="18" customHeight="1" x14ac:dyDescent="0.2">
      <c r="A484" s="96"/>
      <c r="B484" s="67"/>
      <c r="C484" s="77">
        <v>637027</v>
      </c>
      <c r="D484" s="53">
        <v>41</v>
      </c>
      <c r="E484" s="53" t="s">
        <v>357</v>
      </c>
      <c r="F484" s="68">
        <v>120</v>
      </c>
      <c r="G484" s="68">
        <v>120</v>
      </c>
      <c r="H484" s="68">
        <v>120</v>
      </c>
      <c r="I484" s="214">
        <v>60</v>
      </c>
      <c r="J484" s="68">
        <f t="shared" si="43"/>
        <v>50</v>
      </c>
      <c r="K484" s="9"/>
      <c r="L484" s="9"/>
    </row>
    <row r="485" spans="1:23" ht="17.45" customHeight="1" x14ac:dyDescent="0.2">
      <c r="A485" s="171" t="s">
        <v>312</v>
      </c>
      <c r="B485" s="53"/>
      <c r="C485" s="77"/>
      <c r="D485" s="53"/>
      <c r="E485" s="58" t="s">
        <v>66</v>
      </c>
      <c r="F485" s="133">
        <f t="shared" ref="F485" si="44">SUM(F481:F484)</f>
        <v>4059</v>
      </c>
      <c r="G485" s="155">
        <f>SUM(G481:G484)</f>
        <v>677</v>
      </c>
      <c r="H485" s="155">
        <f>SUM(H481:H484)</f>
        <v>677</v>
      </c>
      <c r="I485" s="294">
        <f>SUM(I480:I484)</f>
        <v>716.59</v>
      </c>
      <c r="J485" s="366">
        <f t="shared" si="43"/>
        <v>105.84785819793206</v>
      </c>
      <c r="K485" s="156"/>
      <c r="L485" s="51">
        <f>SUM(F485)</f>
        <v>4059</v>
      </c>
      <c r="M485" s="51">
        <f>SUM(G485)</f>
        <v>677</v>
      </c>
      <c r="N485" s="51">
        <f>SUM(H485)</f>
        <v>677</v>
      </c>
      <c r="O485" s="51">
        <f>SUM(I485)</f>
        <v>716.59</v>
      </c>
      <c r="P485" s="51">
        <f>SUM(J485)</f>
        <v>105.84785819793206</v>
      </c>
      <c r="Q485" s="51"/>
      <c r="R485" s="51"/>
      <c r="S485" s="4"/>
      <c r="T485" s="4"/>
      <c r="U485" s="4"/>
      <c r="V485" s="4"/>
      <c r="W485" s="4"/>
    </row>
    <row r="486" spans="1:23" s="1" customFormat="1" ht="17.45" customHeight="1" x14ac:dyDescent="0.2">
      <c r="A486" s="208"/>
      <c r="B486" s="82"/>
      <c r="C486" s="81"/>
      <c r="D486" s="82"/>
      <c r="E486" s="66"/>
      <c r="F486" s="156"/>
      <c r="G486" s="156"/>
      <c r="H486" s="156"/>
      <c r="I486" s="52"/>
      <c r="J486" s="156"/>
      <c r="K486" s="156"/>
      <c r="L486" s="156"/>
    </row>
    <row r="487" spans="1:23" ht="15" customHeight="1" x14ac:dyDescent="0.2">
      <c r="A487" s="96"/>
      <c r="B487" s="58" t="s">
        <v>552</v>
      </c>
      <c r="C487" s="76"/>
      <c r="D487" s="58"/>
      <c r="E487" s="58" t="s">
        <v>182</v>
      </c>
      <c r="F487" s="60"/>
      <c r="G487" s="68"/>
      <c r="H487" s="68"/>
      <c r="I487" s="214"/>
      <c r="J487" s="68"/>
      <c r="K487" s="9"/>
      <c r="L487" s="9"/>
    </row>
    <row r="488" spans="1:23" ht="15" customHeight="1" x14ac:dyDescent="0.2">
      <c r="A488" s="171" t="s">
        <v>388</v>
      </c>
      <c r="B488" s="67"/>
      <c r="C488" s="77">
        <v>642003</v>
      </c>
      <c r="D488" s="53">
        <v>41</v>
      </c>
      <c r="E488" s="53" t="s">
        <v>638</v>
      </c>
      <c r="F488" s="68">
        <v>3000</v>
      </c>
      <c r="G488" s="68">
        <v>3000</v>
      </c>
      <c r="H488" s="68">
        <v>3000</v>
      </c>
      <c r="I488" s="214">
        <v>3400</v>
      </c>
      <c r="J488" s="68">
        <f>SUM(I488/H488)*100</f>
        <v>113.33333333333333</v>
      </c>
      <c r="K488" s="9"/>
      <c r="L488" s="9"/>
    </row>
    <row r="489" spans="1:23" ht="15" customHeight="1" x14ac:dyDescent="0.2">
      <c r="A489" s="96"/>
      <c r="B489" s="53"/>
      <c r="C489" s="77">
        <v>633006</v>
      </c>
      <c r="D489" s="53">
        <v>41</v>
      </c>
      <c r="E489" s="53" t="s">
        <v>565</v>
      </c>
      <c r="F489" s="60">
        <v>3000</v>
      </c>
      <c r="G489" s="60">
        <v>3000</v>
      </c>
      <c r="H489" s="60">
        <v>3000</v>
      </c>
      <c r="I489" s="317">
        <v>4154.76</v>
      </c>
      <c r="J489" s="68">
        <f t="shared" ref="J489:J491" si="45">SUM(I489/H489)*100</f>
        <v>138.49200000000002</v>
      </c>
      <c r="K489" s="9"/>
      <c r="L489" s="9"/>
    </row>
    <row r="490" spans="1:23" ht="15" customHeight="1" thickBot="1" x14ac:dyDescent="0.25">
      <c r="A490" s="171" t="s">
        <v>388</v>
      </c>
      <c r="B490" s="101"/>
      <c r="C490" s="79"/>
      <c r="D490" s="56"/>
      <c r="E490" s="64" t="s">
        <v>66</v>
      </c>
      <c r="F490" s="161">
        <f t="shared" ref="F490" si="46">SUM(F488:F489)</f>
        <v>6000</v>
      </c>
      <c r="G490" s="161">
        <f>SUM(G488:G489)</f>
        <v>6000</v>
      </c>
      <c r="H490" s="161">
        <f>SUM(H488:H489)</f>
        <v>6000</v>
      </c>
      <c r="I490" s="319">
        <f>SUM(I488:I489)</f>
        <v>7554.76</v>
      </c>
      <c r="J490" s="368">
        <f t="shared" si="45"/>
        <v>125.91266666666667</v>
      </c>
      <c r="K490" s="156"/>
      <c r="L490" s="51">
        <f>SUM(F490)</f>
        <v>6000</v>
      </c>
      <c r="M490" s="51">
        <f>SUM(G490)</f>
        <v>6000</v>
      </c>
      <c r="N490" s="51">
        <f>SUM(H490)</f>
        <v>6000</v>
      </c>
      <c r="O490" s="51">
        <f>SUM(I490)</f>
        <v>7554.76</v>
      </c>
      <c r="P490" s="51">
        <f>SUM(J490)</f>
        <v>125.91266666666667</v>
      </c>
      <c r="Q490" s="51"/>
      <c r="R490" s="51"/>
      <c r="S490" s="4"/>
      <c r="T490" s="4"/>
      <c r="U490" s="4"/>
      <c r="V490" s="4"/>
      <c r="W490" s="4"/>
    </row>
    <row r="491" spans="1:23" ht="15" customHeight="1" thickBot="1" x14ac:dyDescent="0.3">
      <c r="A491" s="220" t="s">
        <v>410</v>
      </c>
      <c r="B491" s="219"/>
      <c r="C491" s="221"/>
      <c r="D491" s="222"/>
      <c r="E491" s="223"/>
      <c r="F491" s="305">
        <f>SUM(L491)</f>
        <v>2338008</v>
      </c>
      <c r="G491" s="305">
        <f>SUM(M491)</f>
        <v>2518395.85</v>
      </c>
      <c r="H491" s="305">
        <f>SUM(N491)</f>
        <v>2576277.85</v>
      </c>
      <c r="I491" s="320">
        <v>2475106.6800000002</v>
      </c>
      <c r="J491" s="367">
        <f t="shared" si="45"/>
        <v>96.072971321785033</v>
      </c>
      <c r="K491" s="7"/>
      <c r="L491" s="51">
        <f>SUM(L80:L490)</f>
        <v>2338008</v>
      </c>
      <c r="M491" s="51">
        <f>SUM(M80:M490)</f>
        <v>2518395.85</v>
      </c>
      <c r="N491" s="51">
        <f>SUM(N80:N490)</f>
        <v>2576277.85</v>
      </c>
      <c r="O491" s="51">
        <f>SUM(O80:O490)</f>
        <v>2475106.6800000002</v>
      </c>
      <c r="P491" s="51">
        <f>SUM(P80:P490)</f>
        <v>3343.7962411270396</v>
      </c>
      <c r="Q491" s="51"/>
      <c r="R491" s="51"/>
      <c r="S491" s="4"/>
      <c r="T491" s="4"/>
      <c r="U491" s="4"/>
      <c r="V491" s="4"/>
      <c r="W491" s="4"/>
    </row>
    <row r="492" spans="1:23" ht="15.95" customHeight="1" x14ac:dyDescent="0.2">
      <c r="A492" s="71"/>
      <c r="B492" s="71"/>
      <c r="C492" s="152"/>
      <c r="D492" s="71"/>
      <c r="E492" s="151" t="s">
        <v>411</v>
      </c>
      <c r="F492" s="48"/>
      <c r="G492" s="48"/>
      <c r="H492" s="48"/>
      <c r="I492" s="321"/>
      <c r="J492" s="48"/>
      <c r="K492" s="48"/>
      <c r="L492" s="48"/>
    </row>
    <row r="493" spans="1:23" s="10" customFormat="1" ht="15.95" customHeight="1" x14ac:dyDescent="0.2">
      <c r="A493" s="66" t="s">
        <v>386</v>
      </c>
      <c r="B493" s="82"/>
      <c r="C493" s="81"/>
      <c r="D493" s="82"/>
      <c r="E493" s="82"/>
      <c r="F493" s="9"/>
      <c r="G493" s="9"/>
      <c r="H493" s="9"/>
      <c r="I493" s="52"/>
      <c r="J493" s="9"/>
      <c r="K493" s="342"/>
      <c r="L493" s="9"/>
    </row>
    <row r="494" spans="1:23" s="8" customFormat="1" ht="15.95" customHeight="1" x14ac:dyDescent="0.2">
      <c r="A494" s="90" t="s">
        <v>425</v>
      </c>
      <c r="B494" s="98" t="s">
        <v>456</v>
      </c>
      <c r="C494" s="99"/>
      <c r="D494" s="90"/>
      <c r="E494" s="90"/>
      <c r="F494" s="9"/>
      <c r="G494" s="9"/>
      <c r="H494" s="9"/>
      <c r="I494" s="52"/>
      <c r="J494" s="9"/>
      <c r="K494" s="350"/>
      <c r="L494" s="9"/>
    </row>
    <row r="495" spans="1:23" ht="15.95" customHeight="1" x14ac:dyDescent="0.2">
      <c r="A495" s="58" t="s">
        <v>387</v>
      </c>
      <c r="B495" s="174" t="s">
        <v>138</v>
      </c>
      <c r="C495" s="76"/>
      <c r="D495" s="58"/>
      <c r="E495" s="58" t="s">
        <v>139</v>
      </c>
      <c r="F495" s="60"/>
      <c r="G495" s="60"/>
      <c r="H495" s="60"/>
      <c r="I495" s="214"/>
      <c r="J495" s="60"/>
      <c r="K495" s="9"/>
      <c r="L495" s="9"/>
    </row>
    <row r="496" spans="1:23" ht="15.95" customHeight="1" x14ac:dyDescent="0.2">
      <c r="A496" s="53"/>
      <c r="B496" s="174" t="s">
        <v>138</v>
      </c>
      <c r="C496" s="77">
        <v>717001</v>
      </c>
      <c r="D496" s="77">
        <v>41</v>
      </c>
      <c r="E496" s="128" t="s">
        <v>714</v>
      </c>
      <c r="F496" s="60"/>
      <c r="G496" s="60"/>
      <c r="H496" s="60"/>
      <c r="I496" s="214"/>
      <c r="J496" s="60"/>
      <c r="K496" s="9"/>
      <c r="L496" s="9"/>
    </row>
    <row r="497" spans="1:24" ht="15.95" customHeight="1" x14ac:dyDescent="0.2">
      <c r="A497" s="53"/>
      <c r="B497" s="174" t="s">
        <v>138</v>
      </c>
      <c r="C497" s="77">
        <v>717001</v>
      </c>
      <c r="D497" s="77">
        <v>41.52</v>
      </c>
      <c r="E497" s="188" t="s">
        <v>945</v>
      </c>
      <c r="F497" s="60"/>
      <c r="G497" s="60"/>
      <c r="H497" s="60"/>
      <c r="I497" s="214"/>
      <c r="J497" s="60"/>
      <c r="K497" s="9"/>
      <c r="L497" s="9"/>
    </row>
    <row r="498" spans="1:24" ht="15.95" customHeight="1" x14ac:dyDescent="0.2">
      <c r="A498" s="53"/>
      <c r="B498" s="174"/>
      <c r="C498" s="77"/>
      <c r="D498" s="77"/>
      <c r="E498" s="242" t="s">
        <v>745</v>
      </c>
      <c r="F498" s="60">
        <v>280538</v>
      </c>
      <c r="G498" s="253">
        <v>0</v>
      </c>
      <c r="H498" s="253">
        <v>0</v>
      </c>
      <c r="I498" s="341">
        <v>0</v>
      </c>
      <c r="J498" s="253">
        <v>0</v>
      </c>
      <c r="K498" s="302"/>
      <c r="L498" s="302"/>
      <c r="X498" s="269"/>
    </row>
    <row r="499" spans="1:24" ht="15.95" customHeight="1" x14ac:dyDescent="0.2">
      <c r="A499" s="53"/>
      <c r="B499" s="174"/>
      <c r="C499" s="77"/>
      <c r="D499" s="77"/>
      <c r="E499" s="242" t="s">
        <v>751</v>
      </c>
      <c r="F499" s="60"/>
      <c r="G499" s="60"/>
      <c r="H499" s="60"/>
      <c r="I499" s="214"/>
      <c r="J499" s="253"/>
      <c r="K499" s="9"/>
      <c r="L499" s="9"/>
    </row>
    <row r="500" spans="1:24" ht="15.95" customHeight="1" x14ac:dyDescent="0.2">
      <c r="A500" s="53"/>
      <c r="B500" s="174"/>
      <c r="C500" s="77"/>
      <c r="D500" s="77"/>
      <c r="E500" s="242" t="s">
        <v>753</v>
      </c>
      <c r="F500" s="60"/>
      <c r="G500" s="60"/>
      <c r="H500" s="60"/>
      <c r="I500" s="214"/>
      <c r="J500" s="253"/>
      <c r="K500" s="9"/>
      <c r="L500" s="9"/>
    </row>
    <row r="501" spans="1:24" ht="15.95" customHeight="1" x14ac:dyDescent="0.2">
      <c r="A501" s="53"/>
      <c r="B501" s="174"/>
      <c r="C501" s="77"/>
      <c r="D501" s="77"/>
      <c r="E501" s="242" t="s">
        <v>752</v>
      </c>
      <c r="F501" s="60"/>
      <c r="G501" s="60"/>
      <c r="H501" s="60"/>
      <c r="I501" s="214"/>
      <c r="J501" s="253"/>
      <c r="K501" s="9"/>
      <c r="L501" s="9"/>
    </row>
    <row r="502" spans="1:24" ht="15.95" customHeight="1" x14ac:dyDescent="0.2">
      <c r="A502" s="53"/>
      <c r="B502" s="174" t="s">
        <v>138</v>
      </c>
      <c r="C502" s="252" t="s">
        <v>858</v>
      </c>
      <c r="D502" s="77">
        <v>41</v>
      </c>
      <c r="E502" s="242" t="s">
        <v>859</v>
      </c>
      <c r="F502" s="60">
        <v>0</v>
      </c>
      <c r="G502" s="60">
        <v>615</v>
      </c>
      <c r="H502" s="60">
        <v>615</v>
      </c>
      <c r="I502" s="214">
        <v>615.41999999999996</v>
      </c>
      <c r="J502" s="253">
        <f t="shared" ref="J502:J552" si="47">SUM(I502/H502)*100</f>
        <v>100.06829268292682</v>
      </c>
      <c r="K502" s="9"/>
      <c r="L502" s="9"/>
    </row>
    <row r="503" spans="1:24" ht="15.95" customHeight="1" x14ac:dyDescent="0.2">
      <c r="A503" s="53"/>
      <c r="B503" s="174"/>
      <c r="C503" s="245" t="s">
        <v>750</v>
      </c>
      <c r="D503" s="245">
        <v>41</v>
      </c>
      <c r="E503" s="246" t="s">
        <v>942</v>
      </c>
      <c r="F503" s="60">
        <v>13000</v>
      </c>
      <c r="G503" s="60">
        <v>13000</v>
      </c>
      <c r="H503" s="60">
        <v>13000</v>
      </c>
      <c r="I503" s="214">
        <v>12999.71</v>
      </c>
      <c r="J503" s="253">
        <f t="shared" si="47"/>
        <v>99.997769230769222</v>
      </c>
      <c r="K503" s="9"/>
      <c r="L503" s="9"/>
    </row>
    <row r="504" spans="1:24" ht="15.95" customHeight="1" x14ac:dyDescent="0.2">
      <c r="A504" s="53"/>
      <c r="B504" s="174" t="s">
        <v>138</v>
      </c>
      <c r="C504" s="77">
        <v>716</v>
      </c>
      <c r="D504" s="77">
        <v>41</v>
      </c>
      <c r="E504" s="53" t="s">
        <v>647</v>
      </c>
      <c r="F504" s="60">
        <v>0</v>
      </c>
      <c r="G504" s="60">
        <v>400</v>
      </c>
      <c r="H504" s="60">
        <v>400</v>
      </c>
      <c r="I504" s="214">
        <v>303.54000000000002</v>
      </c>
      <c r="J504" s="253">
        <f t="shared" si="47"/>
        <v>75.885000000000005</v>
      </c>
      <c r="K504" s="9"/>
      <c r="L504" s="9"/>
    </row>
    <row r="505" spans="1:24" ht="15.95" customHeight="1" x14ac:dyDescent="0.2">
      <c r="A505" s="53"/>
      <c r="B505" s="174"/>
      <c r="C505" s="77">
        <v>716</v>
      </c>
      <c r="D505" s="77">
        <v>41</v>
      </c>
      <c r="E505" s="242" t="s">
        <v>860</v>
      </c>
      <c r="F505" s="60"/>
      <c r="G505" s="60">
        <v>200</v>
      </c>
      <c r="H505" s="60">
        <v>200</v>
      </c>
      <c r="I505" s="214">
        <v>200</v>
      </c>
      <c r="J505" s="253">
        <f t="shared" si="47"/>
        <v>100</v>
      </c>
      <c r="K505" s="9"/>
      <c r="L505" s="9"/>
    </row>
    <row r="506" spans="1:24" ht="15" customHeight="1" x14ac:dyDescent="0.2">
      <c r="A506" s="53"/>
      <c r="B506" s="174" t="s">
        <v>138</v>
      </c>
      <c r="C506" s="77">
        <v>716</v>
      </c>
      <c r="D506" s="77">
        <v>41</v>
      </c>
      <c r="E506" s="128" t="s">
        <v>1015</v>
      </c>
      <c r="F506" s="60">
        <v>0</v>
      </c>
      <c r="G506" s="60">
        <v>0</v>
      </c>
      <c r="H506" s="60">
        <v>0</v>
      </c>
      <c r="I506" s="214">
        <v>1808.99</v>
      </c>
      <c r="J506" s="253">
        <v>0</v>
      </c>
      <c r="K506" s="9"/>
      <c r="L506" s="9"/>
    </row>
    <row r="507" spans="1:24" ht="15" customHeight="1" x14ac:dyDescent="0.2">
      <c r="A507" s="53"/>
      <c r="B507" s="174" t="s">
        <v>618</v>
      </c>
      <c r="C507" s="77">
        <v>712001</v>
      </c>
      <c r="D507" s="77">
        <v>41</v>
      </c>
      <c r="E507" s="53" t="s">
        <v>619</v>
      </c>
      <c r="F507" s="60">
        <v>8175</v>
      </c>
      <c r="G507" s="60">
        <v>8175</v>
      </c>
      <c r="H507" s="60">
        <v>8175</v>
      </c>
      <c r="I507" s="214">
        <v>8175</v>
      </c>
      <c r="J507" s="253">
        <f t="shared" si="47"/>
        <v>100</v>
      </c>
      <c r="K507" s="9"/>
      <c r="L507" s="9"/>
    </row>
    <row r="508" spans="1:24" ht="15" customHeight="1" x14ac:dyDescent="0.2">
      <c r="A508" s="53"/>
      <c r="B508" s="174" t="s">
        <v>618</v>
      </c>
      <c r="C508" s="77">
        <v>716</v>
      </c>
      <c r="D508" s="77">
        <v>41</v>
      </c>
      <c r="E508" s="53" t="s">
        <v>648</v>
      </c>
      <c r="F508" s="60">
        <v>0</v>
      </c>
      <c r="G508" s="60">
        <v>0</v>
      </c>
      <c r="H508" s="60">
        <v>0</v>
      </c>
      <c r="I508" s="214">
        <v>0</v>
      </c>
      <c r="J508" s="253">
        <v>0</v>
      </c>
      <c r="K508" s="9"/>
      <c r="L508" s="9"/>
    </row>
    <row r="509" spans="1:24" ht="15" customHeight="1" x14ac:dyDescent="0.2">
      <c r="A509" s="53"/>
      <c r="B509" s="174" t="s">
        <v>618</v>
      </c>
      <c r="C509" s="77" t="s">
        <v>702</v>
      </c>
      <c r="D509" s="77">
        <v>41</v>
      </c>
      <c r="E509" s="53" t="s">
        <v>703</v>
      </c>
      <c r="F509" s="60">
        <v>0</v>
      </c>
      <c r="G509" s="60">
        <v>0</v>
      </c>
      <c r="H509" s="60">
        <v>0</v>
      </c>
      <c r="I509" s="214">
        <v>0</v>
      </c>
      <c r="J509" s="253">
        <v>0</v>
      </c>
      <c r="K509" s="9"/>
      <c r="L509" s="9"/>
    </row>
    <row r="510" spans="1:24" ht="15" customHeight="1" x14ac:dyDescent="0.2">
      <c r="A510" s="53"/>
      <c r="B510" s="174" t="s">
        <v>618</v>
      </c>
      <c r="C510" s="77">
        <v>717002</v>
      </c>
      <c r="D510" s="77">
        <v>41</v>
      </c>
      <c r="E510" s="148" t="s">
        <v>701</v>
      </c>
      <c r="F510" s="60">
        <v>0</v>
      </c>
      <c r="G510" s="60">
        <v>2000</v>
      </c>
      <c r="H510" s="60">
        <v>2000</v>
      </c>
      <c r="I510" s="214">
        <v>1287.73</v>
      </c>
      <c r="J510" s="253">
        <f t="shared" si="47"/>
        <v>64.386499999999998</v>
      </c>
      <c r="K510" s="9"/>
      <c r="L510" s="9"/>
    </row>
    <row r="511" spans="1:24" ht="15.75" customHeight="1" x14ac:dyDescent="0.2">
      <c r="A511" s="59"/>
      <c r="B511" s="174" t="s">
        <v>138</v>
      </c>
      <c r="C511" s="255" t="s">
        <v>862</v>
      </c>
      <c r="D511" s="56">
        <v>41</v>
      </c>
      <c r="E511" s="244" t="s">
        <v>863</v>
      </c>
      <c r="F511" s="157"/>
      <c r="G511" s="157">
        <v>3895</v>
      </c>
      <c r="H511" s="157">
        <v>3895</v>
      </c>
      <c r="I511" s="214">
        <v>3894.48</v>
      </c>
      <c r="J511" s="253">
        <f t="shared" si="47"/>
        <v>99.986649550706034</v>
      </c>
      <c r="K511" s="9"/>
      <c r="L511" s="9"/>
    </row>
    <row r="512" spans="1:24" ht="15.75" customHeight="1" x14ac:dyDescent="0.2">
      <c r="A512" s="59"/>
      <c r="B512" s="209"/>
      <c r="C512" s="255" t="s">
        <v>740</v>
      </c>
      <c r="D512" s="56">
        <v>41</v>
      </c>
      <c r="E512" s="244" t="s">
        <v>864</v>
      </c>
      <c r="F512" s="157"/>
      <c r="G512" s="157">
        <v>605</v>
      </c>
      <c r="H512" s="157">
        <v>605</v>
      </c>
      <c r="I512" s="214">
        <v>605.20000000000005</v>
      </c>
      <c r="J512" s="253">
        <f t="shared" si="47"/>
        <v>100.03305785123968</v>
      </c>
      <c r="K512" s="9"/>
      <c r="L512" s="9"/>
    </row>
    <row r="513" spans="1:12" ht="15.75" customHeight="1" x14ac:dyDescent="0.2">
      <c r="A513" s="53"/>
      <c r="B513" s="174"/>
      <c r="C513" s="252" t="s">
        <v>1006</v>
      </c>
      <c r="D513" s="53">
        <v>41</v>
      </c>
      <c r="E513" s="242" t="s">
        <v>1007</v>
      </c>
      <c r="F513" s="60"/>
      <c r="G513" s="60"/>
      <c r="H513" s="60"/>
      <c r="I513" s="214">
        <v>3104.4</v>
      </c>
      <c r="J513" s="253">
        <v>0</v>
      </c>
      <c r="K513" s="9"/>
      <c r="L513" s="9"/>
    </row>
    <row r="514" spans="1:12" ht="15.75" customHeight="1" x14ac:dyDescent="0.2">
      <c r="A514" s="59"/>
      <c r="B514" s="336"/>
      <c r="C514" s="337" t="s">
        <v>866</v>
      </c>
      <c r="D514" s="338">
        <v>51.41</v>
      </c>
      <c r="E514" s="338" t="s">
        <v>867</v>
      </c>
      <c r="F514" s="339"/>
      <c r="G514" s="340">
        <v>178000</v>
      </c>
      <c r="H514" s="340">
        <v>178000</v>
      </c>
      <c r="I514" s="317">
        <v>178063.37</v>
      </c>
      <c r="J514" s="253">
        <f t="shared" si="47"/>
        <v>100.03560112359551</v>
      </c>
      <c r="K514" s="302"/>
      <c r="L514" s="302"/>
    </row>
    <row r="515" spans="1:12" ht="15.75" customHeight="1" x14ac:dyDescent="0.2">
      <c r="A515" s="248"/>
      <c r="B515" s="209"/>
      <c r="C515" s="255" t="s">
        <v>883</v>
      </c>
      <c r="D515" s="56">
        <v>41</v>
      </c>
      <c r="E515" s="244" t="s">
        <v>884</v>
      </c>
      <c r="F515" s="157"/>
      <c r="G515" s="157">
        <v>4134</v>
      </c>
      <c r="H515" s="157">
        <v>4134</v>
      </c>
      <c r="I515" s="214">
        <v>4134</v>
      </c>
      <c r="J515" s="253">
        <f t="shared" si="47"/>
        <v>100</v>
      </c>
      <c r="K515" s="9"/>
      <c r="L515" s="9"/>
    </row>
    <row r="516" spans="1:12" ht="15.75" customHeight="1" x14ac:dyDescent="0.2">
      <c r="A516" s="59"/>
      <c r="B516" s="209"/>
      <c r="C516" s="255" t="s">
        <v>869</v>
      </c>
      <c r="D516" s="56">
        <v>41</v>
      </c>
      <c r="E516" s="244" t="s">
        <v>870</v>
      </c>
      <c r="F516" s="157"/>
      <c r="G516" s="157">
        <v>845</v>
      </c>
      <c r="H516" s="157">
        <v>845</v>
      </c>
      <c r="I516" s="214">
        <v>844.99</v>
      </c>
      <c r="J516" s="253">
        <f t="shared" si="47"/>
        <v>99.998816568047332</v>
      </c>
      <c r="K516" s="9"/>
      <c r="L516" s="9"/>
    </row>
    <row r="517" spans="1:12" ht="15.75" customHeight="1" x14ac:dyDescent="0.2">
      <c r="A517" s="59"/>
      <c r="B517" s="209"/>
      <c r="C517" s="255" t="s">
        <v>871</v>
      </c>
      <c r="D517" s="56">
        <v>41</v>
      </c>
      <c r="E517" s="244" t="s">
        <v>872</v>
      </c>
      <c r="F517" s="157"/>
      <c r="G517" s="157">
        <v>730</v>
      </c>
      <c r="H517" s="157">
        <v>730</v>
      </c>
      <c r="I517" s="214">
        <v>730</v>
      </c>
      <c r="J517" s="253">
        <f t="shared" si="47"/>
        <v>100</v>
      </c>
      <c r="K517" s="9"/>
      <c r="L517" s="9"/>
    </row>
    <row r="518" spans="1:12" ht="15.75" customHeight="1" x14ac:dyDescent="0.2">
      <c r="A518" s="59"/>
      <c r="B518" s="209"/>
      <c r="C518" s="255" t="s">
        <v>1010</v>
      </c>
      <c r="D518" s="56">
        <v>41</v>
      </c>
      <c r="E518" s="244" t="s">
        <v>1011</v>
      </c>
      <c r="F518" s="157"/>
      <c r="G518" s="157"/>
      <c r="H518" s="157"/>
      <c r="I518" s="214">
        <v>2179.79</v>
      </c>
      <c r="J518" s="253">
        <v>0</v>
      </c>
      <c r="K518" s="9"/>
      <c r="L518" s="9"/>
    </row>
    <row r="519" spans="1:12" ht="15.75" customHeight="1" x14ac:dyDescent="0.2">
      <c r="A519" s="59"/>
      <c r="B519" s="209"/>
      <c r="C519" s="255" t="s">
        <v>865</v>
      </c>
      <c r="D519" s="56">
        <v>41</v>
      </c>
      <c r="E519" s="244" t="s">
        <v>868</v>
      </c>
      <c r="F519" s="157"/>
      <c r="G519" s="157">
        <v>10154</v>
      </c>
      <c r="H519" s="157">
        <v>10154</v>
      </c>
      <c r="I519" s="214">
        <v>8929.48</v>
      </c>
      <c r="J519" s="253">
        <f t="shared" si="47"/>
        <v>87.940516052787075</v>
      </c>
      <c r="K519" s="9"/>
      <c r="L519" s="9"/>
    </row>
    <row r="520" spans="1:12" ht="15.75" customHeight="1" x14ac:dyDescent="0.2">
      <c r="A520" s="59"/>
      <c r="B520" s="209"/>
      <c r="C520" s="255" t="s">
        <v>875</v>
      </c>
      <c r="D520" s="56">
        <v>41</v>
      </c>
      <c r="E520" s="244" t="s">
        <v>876</v>
      </c>
      <c r="F520" s="157"/>
      <c r="G520" s="157">
        <v>35400</v>
      </c>
      <c r="H520" s="157">
        <v>35400</v>
      </c>
      <c r="I520" s="214">
        <v>35378.28</v>
      </c>
      <c r="J520" s="253">
        <f t="shared" si="47"/>
        <v>99.938644067796616</v>
      </c>
      <c r="K520" s="9"/>
      <c r="L520" s="9"/>
    </row>
    <row r="521" spans="1:12" ht="15.75" customHeight="1" x14ac:dyDescent="0.2">
      <c r="A521" s="59"/>
      <c r="B521" s="209"/>
      <c r="C521" s="255" t="s">
        <v>873</v>
      </c>
      <c r="D521" s="56">
        <v>41</v>
      </c>
      <c r="E521" s="244" t="s">
        <v>874</v>
      </c>
      <c r="F521" s="157"/>
      <c r="G521" s="157">
        <v>28000</v>
      </c>
      <c r="H521" s="157">
        <v>28000</v>
      </c>
      <c r="I521" s="214">
        <v>27612.78</v>
      </c>
      <c r="J521" s="253">
        <f t="shared" si="47"/>
        <v>98.617071428571421</v>
      </c>
      <c r="K521" s="9"/>
      <c r="L521" s="9"/>
    </row>
    <row r="522" spans="1:12" ht="15.75" customHeight="1" x14ac:dyDescent="0.2">
      <c r="A522" s="59"/>
      <c r="B522" s="209"/>
      <c r="C522" s="255" t="s">
        <v>877</v>
      </c>
      <c r="D522" s="56">
        <v>52.41</v>
      </c>
      <c r="E522" s="244" t="s">
        <v>878</v>
      </c>
      <c r="F522" s="157"/>
      <c r="G522" s="157">
        <v>69900</v>
      </c>
      <c r="H522" s="157">
        <v>69900</v>
      </c>
      <c r="I522" s="214">
        <v>70482.47</v>
      </c>
      <c r="J522" s="253">
        <f t="shared" si="47"/>
        <v>100.83329041487841</v>
      </c>
      <c r="K522" s="9"/>
      <c r="L522" s="9"/>
    </row>
    <row r="523" spans="1:12" ht="15.75" customHeight="1" x14ac:dyDescent="0.2">
      <c r="A523" s="59"/>
      <c r="B523" s="209"/>
      <c r="C523" s="255" t="s">
        <v>1012</v>
      </c>
      <c r="D523" s="56">
        <v>41</v>
      </c>
      <c r="E523" s="244" t="s">
        <v>1013</v>
      </c>
      <c r="F523" s="157"/>
      <c r="G523" s="157">
        <v>0</v>
      </c>
      <c r="H523" s="157">
        <v>0</v>
      </c>
      <c r="I523" s="214">
        <v>1188</v>
      </c>
      <c r="J523" s="253">
        <v>0</v>
      </c>
      <c r="K523" s="9"/>
      <c r="L523" s="9"/>
    </row>
    <row r="524" spans="1:12" ht="15.75" customHeight="1" x14ac:dyDescent="0.2">
      <c r="A524" s="59"/>
      <c r="B524" s="209"/>
      <c r="C524" s="255" t="s">
        <v>879</v>
      </c>
      <c r="D524" s="56">
        <v>41</v>
      </c>
      <c r="E524" s="244" t="s">
        <v>880</v>
      </c>
      <c r="F524" s="157"/>
      <c r="G524" s="157">
        <v>2480</v>
      </c>
      <c r="H524" s="157">
        <v>2480</v>
      </c>
      <c r="I524" s="214">
        <v>2480</v>
      </c>
      <c r="J524" s="253">
        <f t="shared" si="47"/>
        <v>100</v>
      </c>
      <c r="K524" s="9"/>
      <c r="L524" s="9"/>
    </row>
    <row r="525" spans="1:12" ht="15.75" customHeight="1" x14ac:dyDescent="0.2">
      <c r="A525" s="59"/>
      <c r="B525" s="209"/>
      <c r="C525" s="255" t="s">
        <v>890</v>
      </c>
      <c r="D525" s="244">
        <v>41</v>
      </c>
      <c r="E525" s="244" t="s">
        <v>917</v>
      </c>
      <c r="F525" s="157"/>
      <c r="G525" s="157">
        <v>5500</v>
      </c>
      <c r="H525" s="157">
        <v>5500</v>
      </c>
      <c r="I525" s="214">
        <v>0</v>
      </c>
      <c r="J525" s="253">
        <f t="shared" si="47"/>
        <v>0</v>
      </c>
      <c r="K525" s="9"/>
      <c r="L525" s="9"/>
    </row>
    <row r="526" spans="1:12" ht="15.75" customHeight="1" x14ac:dyDescent="0.2">
      <c r="A526" s="59"/>
      <c r="B526" s="209"/>
      <c r="C526" s="255" t="s">
        <v>881</v>
      </c>
      <c r="D526" s="244" t="s">
        <v>895</v>
      </c>
      <c r="E526" s="244" t="s">
        <v>940</v>
      </c>
      <c r="F526" s="157"/>
      <c r="G526" s="270">
        <v>52940</v>
      </c>
      <c r="H526" s="270">
        <v>52940</v>
      </c>
      <c r="I526" s="214">
        <v>53189.64</v>
      </c>
      <c r="J526" s="253">
        <f t="shared" si="47"/>
        <v>100.47155270117113</v>
      </c>
      <c r="K526" s="302"/>
      <c r="L526" s="302"/>
    </row>
    <row r="527" spans="1:12" ht="15.75" customHeight="1" x14ac:dyDescent="0.2">
      <c r="A527" s="59"/>
      <c r="B527" s="209"/>
      <c r="C527" s="255" t="s">
        <v>882</v>
      </c>
      <c r="D527" s="56">
        <v>41</v>
      </c>
      <c r="E527" s="244" t="s">
        <v>923</v>
      </c>
      <c r="F527" s="157"/>
      <c r="G527" s="157">
        <v>17800</v>
      </c>
      <c r="H527" s="157">
        <v>17800</v>
      </c>
      <c r="I527" s="214">
        <v>6420</v>
      </c>
      <c r="J527" s="253">
        <f t="shared" si="47"/>
        <v>36.067415730337075</v>
      </c>
      <c r="K527" s="9"/>
      <c r="L527" s="9"/>
    </row>
    <row r="528" spans="1:12" ht="15.75" customHeight="1" x14ac:dyDescent="0.2">
      <c r="A528" s="59"/>
      <c r="B528" s="209"/>
      <c r="C528" s="255" t="s">
        <v>915</v>
      </c>
      <c r="D528" s="244">
        <v>51</v>
      </c>
      <c r="E528" s="244" t="s">
        <v>916</v>
      </c>
      <c r="F528" s="157"/>
      <c r="G528" s="157">
        <v>14800</v>
      </c>
      <c r="H528" s="157">
        <v>14800</v>
      </c>
      <c r="I528" s="214">
        <v>14800</v>
      </c>
      <c r="J528" s="253">
        <f t="shared" si="47"/>
        <v>100</v>
      </c>
      <c r="K528" s="9"/>
      <c r="L528" s="9"/>
    </row>
    <row r="529" spans="1:12" ht="15.75" customHeight="1" x14ac:dyDescent="0.2">
      <c r="A529" s="59"/>
      <c r="B529" s="209"/>
      <c r="C529" s="255" t="s">
        <v>890</v>
      </c>
      <c r="D529" s="56">
        <v>41</v>
      </c>
      <c r="E529" s="244" t="s">
        <v>891</v>
      </c>
      <c r="F529" s="157"/>
      <c r="G529" s="157">
        <v>974</v>
      </c>
      <c r="H529" s="157">
        <v>974</v>
      </c>
      <c r="I529" s="214">
        <v>974</v>
      </c>
      <c r="J529" s="253">
        <f t="shared" si="47"/>
        <v>100</v>
      </c>
      <c r="K529" s="9"/>
      <c r="L529" s="9"/>
    </row>
    <row r="530" spans="1:12" ht="15.75" customHeight="1" x14ac:dyDescent="0.2">
      <c r="A530" s="59"/>
      <c r="B530" s="209"/>
      <c r="C530" s="255">
        <v>713004</v>
      </c>
      <c r="D530" s="244" t="s">
        <v>893</v>
      </c>
      <c r="E530" s="244" t="s">
        <v>894</v>
      </c>
      <c r="F530" s="157"/>
      <c r="G530" s="157">
        <v>64700</v>
      </c>
      <c r="H530" s="157">
        <v>64700</v>
      </c>
      <c r="I530" s="214">
        <v>52027.61</v>
      </c>
      <c r="J530" s="253">
        <f t="shared" si="47"/>
        <v>80.413616692426586</v>
      </c>
      <c r="K530" s="9"/>
      <c r="L530" s="9"/>
    </row>
    <row r="531" spans="1:12" ht="15.75" customHeight="1" x14ac:dyDescent="0.2">
      <c r="A531" s="59"/>
      <c r="B531" s="209"/>
      <c r="C531" s="255" t="s">
        <v>909</v>
      </c>
      <c r="D531" s="244">
        <v>41</v>
      </c>
      <c r="E531" s="244" t="s">
        <v>910</v>
      </c>
      <c r="F531" s="157"/>
      <c r="G531" s="157">
        <v>0</v>
      </c>
      <c r="H531" s="157">
        <v>0</v>
      </c>
      <c r="I531" s="214">
        <v>0</v>
      </c>
      <c r="J531" s="253">
        <v>0</v>
      </c>
      <c r="K531" s="9"/>
      <c r="L531" s="9"/>
    </row>
    <row r="532" spans="1:12" ht="15.75" customHeight="1" x14ac:dyDescent="0.2">
      <c r="A532" s="59"/>
      <c r="B532" s="209"/>
      <c r="C532" s="255" t="s">
        <v>911</v>
      </c>
      <c r="D532" s="244">
        <v>41</v>
      </c>
      <c r="E532" s="244" t="s">
        <v>1014</v>
      </c>
      <c r="F532" s="157"/>
      <c r="G532" s="157">
        <v>5100</v>
      </c>
      <c r="H532" s="157">
        <v>5100</v>
      </c>
      <c r="I532" s="214">
        <v>5033.93</v>
      </c>
      <c r="J532" s="253">
        <f t="shared" si="47"/>
        <v>98.704509803921567</v>
      </c>
      <c r="K532" s="9"/>
      <c r="L532" s="9"/>
    </row>
    <row r="533" spans="1:12" ht="15.75" customHeight="1" x14ac:dyDescent="0.2">
      <c r="A533" s="59"/>
      <c r="B533" s="209"/>
      <c r="C533" s="255" t="s">
        <v>912</v>
      </c>
      <c r="D533" s="244">
        <v>41</v>
      </c>
      <c r="E533" s="279" t="s">
        <v>943</v>
      </c>
      <c r="F533" s="157"/>
      <c r="G533" s="157">
        <v>40000</v>
      </c>
      <c r="H533" s="157">
        <v>40000</v>
      </c>
      <c r="I533" s="214">
        <v>46000</v>
      </c>
      <c r="J533" s="253">
        <f t="shared" si="47"/>
        <v>114.99999999999999</v>
      </c>
      <c r="K533" s="9"/>
      <c r="L533" s="9"/>
    </row>
    <row r="534" spans="1:12" ht="15.75" customHeight="1" x14ac:dyDescent="0.2">
      <c r="A534" s="59"/>
      <c r="B534" s="209"/>
      <c r="C534" s="255" t="s">
        <v>913</v>
      </c>
      <c r="D534" s="244">
        <v>41</v>
      </c>
      <c r="E534" s="244" t="s">
        <v>914</v>
      </c>
      <c r="F534" s="157"/>
      <c r="G534" s="157">
        <v>6300</v>
      </c>
      <c r="H534" s="157">
        <v>6300</v>
      </c>
      <c r="I534" s="214">
        <v>6300</v>
      </c>
      <c r="J534" s="253">
        <f t="shared" si="47"/>
        <v>100</v>
      </c>
      <c r="K534" s="9"/>
      <c r="L534" s="9"/>
    </row>
    <row r="535" spans="1:12" ht="15.75" customHeight="1" x14ac:dyDescent="0.2">
      <c r="A535" s="59"/>
      <c r="B535" s="209" t="s">
        <v>127</v>
      </c>
      <c r="C535" s="255">
        <v>717001</v>
      </c>
      <c r="D535" s="56">
        <v>41</v>
      </c>
      <c r="E535" s="244" t="s">
        <v>889</v>
      </c>
      <c r="F535" s="157"/>
      <c r="G535" s="157">
        <v>1032</v>
      </c>
      <c r="H535" s="157">
        <v>1032</v>
      </c>
      <c r="I535" s="214">
        <v>1031.81</v>
      </c>
      <c r="J535" s="253">
        <f t="shared" si="47"/>
        <v>99.981589147286826</v>
      </c>
      <c r="K535" s="9"/>
      <c r="L535" s="9"/>
    </row>
    <row r="536" spans="1:12" ht="15.75" customHeight="1" x14ac:dyDescent="0.2">
      <c r="A536" s="59"/>
      <c r="B536" s="209" t="s">
        <v>152</v>
      </c>
      <c r="C536" s="255">
        <v>717002</v>
      </c>
      <c r="D536" s="56">
        <v>41</v>
      </c>
      <c r="E536" s="244" t="s">
        <v>885</v>
      </c>
      <c r="F536" s="157"/>
      <c r="G536" s="157">
        <v>6000</v>
      </c>
      <c r="H536" s="157">
        <v>6000</v>
      </c>
      <c r="I536" s="214">
        <v>5866.42</v>
      </c>
      <c r="J536" s="253">
        <f t="shared" si="47"/>
        <v>97.773666666666671</v>
      </c>
      <c r="K536" s="9"/>
      <c r="L536" s="9"/>
    </row>
    <row r="537" spans="1:12" ht="15.75" customHeight="1" x14ac:dyDescent="0.2">
      <c r="A537" s="59"/>
      <c r="B537" s="209"/>
      <c r="C537" s="255" t="s">
        <v>862</v>
      </c>
      <c r="D537" s="56">
        <v>41</v>
      </c>
      <c r="E537" s="244" t="s">
        <v>886</v>
      </c>
      <c r="F537" s="157"/>
      <c r="G537" s="157">
        <v>10863</v>
      </c>
      <c r="H537" s="157">
        <v>10863</v>
      </c>
      <c r="I537" s="214">
        <v>10863.36</v>
      </c>
      <c r="J537" s="253">
        <f t="shared" si="47"/>
        <v>100.003314001657</v>
      </c>
      <c r="K537" s="9"/>
      <c r="L537" s="9"/>
    </row>
    <row r="538" spans="1:12" ht="15.75" customHeight="1" x14ac:dyDescent="0.2">
      <c r="A538" s="59"/>
      <c r="B538" s="209"/>
      <c r="C538" s="255" t="s">
        <v>887</v>
      </c>
      <c r="D538" s="56">
        <v>41</v>
      </c>
      <c r="E538" s="244" t="s">
        <v>888</v>
      </c>
      <c r="F538" s="157"/>
      <c r="G538" s="270">
        <v>2195</v>
      </c>
      <c r="H538" s="270">
        <v>2195</v>
      </c>
      <c r="I538" s="214">
        <v>5286.17</v>
      </c>
      <c r="J538" s="253">
        <f t="shared" si="47"/>
        <v>240.82779043280183</v>
      </c>
      <c r="K538" s="302"/>
      <c r="L538" s="302"/>
    </row>
    <row r="539" spans="1:12" ht="15.75" customHeight="1" x14ac:dyDescent="0.2">
      <c r="A539" s="59"/>
      <c r="B539" s="209" t="s">
        <v>514</v>
      </c>
      <c r="C539" s="79">
        <v>717001</v>
      </c>
      <c r="D539" s="56">
        <v>41</v>
      </c>
      <c r="E539" s="244" t="s">
        <v>842</v>
      </c>
      <c r="F539" s="157"/>
      <c r="G539" s="157">
        <v>7725</v>
      </c>
      <c r="H539" s="157">
        <v>7725</v>
      </c>
      <c r="I539" s="214">
        <v>7725.45</v>
      </c>
      <c r="J539" s="253">
        <f t="shared" si="47"/>
        <v>100.00582524271844</v>
      </c>
      <c r="K539" s="9"/>
      <c r="L539" s="9"/>
    </row>
    <row r="540" spans="1:12" ht="15" customHeight="1" x14ac:dyDescent="0.2">
      <c r="A540" s="59"/>
      <c r="B540" s="209" t="s">
        <v>127</v>
      </c>
      <c r="C540" s="79">
        <v>717002</v>
      </c>
      <c r="D540" s="279" t="s">
        <v>787</v>
      </c>
      <c r="E540" s="56" t="s">
        <v>693</v>
      </c>
      <c r="F540" s="157">
        <v>415612</v>
      </c>
      <c r="G540" s="157">
        <v>415612</v>
      </c>
      <c r="H540" s="157">
        <v>415612</v>
      </c>
      <c r="I540" s="214">
        <v>380946.01</v>
      </c>
      <c r="J540" s="253">
        <f t="shared" si="47"/>
        <v>91.659049786820404</v>
      </c>
      <c r="K540" s="9"/>
      <c r="L540" s="9"/>
    </row>
    <row r="541" spans="1:12" ht="15" customHeight="1" x14ac:dyDescent="0.2">
      <c r="A541" s="59"/>
      <c r="B541" s="209" t="s">
        <v>127</v>
      </c>
      <c r="C541" s="79">
        <v>717002</v>
      </c>
      <c r="D541" s="56">
        <v>52.41</v>
      </c>
      <c r="E541" s="56" t="s">
        <v>711</v>
      </c>
      <c r="F541" s="157">
        <v>20781</v>
      </c>
      <c r="G541" s="157">
        <v>20781</v>
      </c>
      <c r="H541" s="157">
        <v>0</v>
      </c>
      <c r="I541" s="214">
        <v>0</v>
      </c>
      <c r="J541" s="253">
        <v>0</v>
      </c>
      <c r="K541" s="9"/>
      <c r="L541" s="9"/>
    </row>
    <row r="542" spans="1:12" ht="15" customHeight="1" x14ac:dyDescent="0.2">
      <c r="A542" s="59"/>
      <c r="B542" s="209"/>
      <c r="C542" s="79">
        <v>717002</v>
      </c>
      <c r="D542" s="56">
        <v>41</v>
      </c>
      <c r="E542" s="244" t="s">
        <v>749</v>
      </c>
      <c r="F542" s="157">
        <v>20000</v>
      </c>
      <c r="G542" s="157">
        <v>22798</v>
      </c>
      <c r="H542" s="157">
        <v>43579</v>
      </c>
      <c r="I542" s="214">
        <v>45434.53</v>
      </c>
      <c r="J542" s="253">
        <f t="shared" si="47"/>
        <v>104.25785355331696</v>
      </c>
      <c r="K542" s="9"/>
      <c r="L542" s="9"/>
    </row>
    <row r="543" spans="1:12" ht="15" customHeight="1" x14ac:dyDescent="0.2">
      <c r="A543" s="59"/>
      <c r="B543" s="209"/>
      <c r="C543" s="79">
        <v>713003</v>
      </c>
      <c r="D543" s="279" t="s">
        <v>787</v>
      </c>
      <c r="E543" s="244" t="s">
        <v>1005</v>
      </c>
      <c r="F543" s="157">
        <v>0</v>
      </c>
      <c r="G543" s="157">
        <v>0</v>
      </c>
      <c r="H543" s="157">
        <v>0</v>
      </c>
      <c r="I543" s="214">
        <v>2184</v>
      </c>
      <c r="J543" s="253">
        <v>0</v>
      </c>
      <c r="K543" s="9"/>
      <c r="L543" s="9"/>
    </row>
    <row r="544" spans="1:12" ht="15" customHeight="1" x14ac:dyDescent="0.2">
      <c r="A544" s="59"/>
      <c r="B544" s="174" t="s">
        <v>138</v>
      </c>
      <c r="C544" s="251" t="s">
        <v>741</v>
      </c>
      <c r="D544" s="249">
        <v>41</v>
      </c>
      <c r="E544" s="249" t="s">
        <v>861</v>
      </c>
      <c r="F544" s="157">
        <v>0</v>
      </c>
      <c r="G544" s="157">
        <v>21592</v>
      </c>
      <c r="H544" s="157">
        <v>21592</v>
      </c>
      <c r="I544" s="214">
        <v>21872.240000000002</v>
      </c>
      <c r="J544" s="253">
        <f t="shared" si="47"/>
        <v>101.2978881067062</v>
      </c>
      <c r="K544" s="9"/>
      <c r="L544" s="9"/>
    </row>
    <row r="545" spans="1:18" ht="15" customHeight="1" x14ac:dyDescent="0.2">
      <c r="A545" s="59"/>
      <c r="B545" s="209"/>
      <c r="C545" s="251" t="s">
        <v>1008</v>
      </c>
      <c r="D545" s="249">
        <v>41</v>
      </c>
      <c r="E545" s="249" t="s">
        <v>1009</v>
      </c>
      <c r="F545" s="157">
        <v>0</v>
      </c>
      <c r="G545" s="157">
        <v>0</v>
      </c>
      <c r="H545" s="157">
        <v>0</v>
      </c>
      <c r="I545" s="214">
        <v>1125.18</v>
      </c>
      <c r="J545" s="253">
        <v>0</v>
      </c>
      <c r="K545" s="9"/>
      <c r="L545" s="9"/>
    </row>
    <row r="546" spans="1:18" ht="15" customHeight="1" x14ac:dyDescent="0.2">
      <c r="A546" s="59"/>
      <c r="B546" s="209" t="s">
        <v>514</v>
      </c>
      <c r="C546" s="251">
        <v>713004</v>
      </c>
      <c r="D546" s="249">
        <v>41</v>
      </c>
      <c r="E546" s="249" t="s">
        <v>1016</v>
      </c>
      <c r="F546" s="157">
        <v>0</v>
      </c>
      <c r="G546" s="157">
        <v>3200</v>
      </c>
      <c r="H546" s="157">
        <v>3200</v>
      </c>
      <c r="I546" s="214">
        <v>0</v>
      </c>
      <c r="J546" s="253">
        <f t="shared" si="47"/>
        <v>0</v>
      </c>
      <c r="K546" s="9"/>
      <c r="L546" s="9"/>
    </row>
    <row r="547" spans="1:18" ht="15" customHeight="1" x14ac:dyDescent="0.2">
      <c r="A547" s="59"/>
      <c r="B547" s="212" t="s">
        <v>93</v>
      </c>
      <c r="C547" s="251">
        <v>716</v>
      </c>
      <c r="D547" s="249">
        <v>41</v>
      </c>
      <c r="E547" s="249" t="s">
        <v>742</v>
      </c>
      <c r="F547" s="157">
        <v>0</v>
      </c>
      <c r="G547" s="157">
        <v>0</v>
      </c>
      <c r="H547" s="157">
        <v>0</v>
      </c>
      <c r="I547" s="214">
        <v>0</v>
      </c>
      <c r="J547" s="253">
        <v>0</v>
      </c>
      <c r="K547" s="9"/>
      <c r="L547" s="9"/>
    </row>
    <row r="548" spans="1:18" ht="15" customHeight="1" x14ac:dyDescent="0.2">
      <c r="A548" s="59"/>
      <c r="C548" s="251">
        <v>713003</v>
      </c>
      <c r="D548" s="249">
        <v>41</v>
      </c>
      <c r="E548" s="249" t="s">
        <v>857</v>
      </c>
      <c r="F548" s="157">
        <v>0</v>
      </c>
      <c r="G548" s="157">
        <v>1620</v>
      </c>
      <c r="H548" s="157">
        <v>1620</v>
      </c>
      <c r="I548" s="214">
        <v>1620</v>
      </c>
      <c r="J548" s="253">
        <f t="shared" si="47"/>
        <v>100</v>
      </c>
      <c r="K548" s="9"/>
      <c r="L548" s="9"/>
    </row>
    <row r="549" spans="1:18" ht="15" customHeight="1" x14ac:dyDescent="0.2">
      <c r="A549" s="59"/>
      <c r="B549" s="212" t="s">
        <v>514</v>
      </c>
      <c r="C549" s="251">
        <v>717001</v>
      </c>
      <c r="D549" s="249" t="s">
        <v>719</v>
      </c>
      <c r="E549" s="249" t="s">
        <v>892</v>
      </c>
      <c r="F549" s="157">
        <v>0</v>
      </c>
      <c r="G549" s="157">
        <v>8040</v>
      </c>
      <c r="H549" s="157">
        <v>8040</v>
      </c>
      <c r="I549" s="214">
        <v>8040</v>
      </c>
      <c r="J549" s="253">
        <f t="shared" si="47"/>
        <v>100</v>
      </c>
      <c r="K549" s="9"/>
      <c r="L549" s="9"/>
    </row>
    <row r="550" spans="1:18" ht="15" customHeight="1" x14ac:dyDescent="0.2">
      <c r="A550" s="59"/>
      <c r="B550" s="271" t="s">
        <v>168</v>
      </c>
      <c r="C550" s="77">
        <v>713004</v>
      </c>
      <c r="D550" s="53">
        <v>41</v>
      </c>
      <c r="E550" s="242" t="s">
        <v>722</v>
      </c>
      <c r="F550" s="157">
        <v>4000</v>
      </c>
      <c r="G550" s="157">
        <v>14000</v>
      </c>
      <c r="H550" s="157">
        <v>14000</v>
      </c>
      <c r="I550" s="214">
        <v>8992.36</v>
      </c>
      <c r="J550" s="253">
        <f t="shared" si="47"/>
        <v>64.231142857142871</v>
      </c>
      <c r="K550" s="9"/>
      <c r="L550" s="9"/>
    </row>
    <row r="551" spans="1:18" ht="15" customHeight="1" thickBot="1" x14ac:dyDescent="0.25">
      <c r="A551" s="369" t="s">
        <v>387</v>
      </c>
      <c r="B551" s="74"/>
      <c r="C551" s="79"/>
      <c r="D551" s="56"/>
      <c r="E551" s="64" t="s">
        <v>66</v>
      </c>
      <c r="F551" s="162">
        <f>SUM(F496:F550)</f>
        <v>762106</v>
      </c>
      <c r="G551" s="162">
        <f>SUM(G496:G550)</f>
        <v>1102105</v>
      </c>
      <c r="H551" s="162">
        <f>SUM(H496:H550)</f>
        <v>1102105</v>
      </c>
      <c r="I551" s="322">
        <f>SUM(I495:I550)</f>
        <v>1050750.3400000003</v>
      </c>
      <c r="J551" s="361">
        <f t="shared" si="47"/>
        <v>95.340311494821307</v>
      </c>
      <c r="K551" s="156"/>
      <c r="L551" s="51">
        <f>SUM(F551)</f>
        <v>762106</v>
      </c>
      <c r="M551" s="51">
        <f>SUM(G551)</f>
        <v>1102105</v>
      </c>
      <c r="N551" s="51">
        <f>SUM(H551)</f>
        <v>1102105</v>
      </c>
      <c r="O551" s="51">
        <f>SUM(I551)</f>
        <v>1050750.3400000003</v>
      </c>
      <c r="P551" s="51">
        <f>SUM(J551)</f>
        <v>95.340311494821307</v>
      </c>
      <c r="Q551" s="51"/>
      <c r="R551" s="51"/>
    </row>
    <row r="552" spans="1:18" ht="15" customHeight="1" thickBot="1" x14ac:dyDescent="0.3">
      <c r="A552" s="220" t="s">
        <v>412</v>
      </c>
      <c r="B552" s="219"/>
      <c r="C552" s="221"/>
      <c r="D552" s="222"/>
      <c r="E552" s="219"/>
      <c r="F552" s="70">
        <f>SUM(L552)</f>
        <v>762106</v>
      </c>
      <c r="G552" s="70">
        <f>SUM(M552)</f>
        <v>1102105</v>
      </c>
      <c r="H552" s="70">
        <f>SUM(N552)</f>
        <v>1102105</v>
      </c>
      <c r="I552" s="320">
        <f>SUM(I551)</f>
        <v>1050750.3400000003</v>
      </c>
      <c r="J552" s="367">
        <f t="shared" si="47"/>
        <v>95.340311494821307</v>
      </c>
      <c r="K552" s="7"/>
      <c r="L552" s="51">
        <f t="shared" ref="L552:P552" si="48">SUM(L551)</f>
        <v>762106</v>
      </c>
      <c r="M552" s="51">
        <f t="shared" si="48"/>
        <v>1102105</v>
      </c>
      <c r="N552" s="51">
        <f t="shared" si="48"/>
        <v>1102105</v>
      </c>
      <c r="O552" s="51">
        <f t="shared" si="48"/>
        <v>1050750.3400000003</v>
      </c>
      <c r="P552" s="51">
        <f t="shared" si="48"/>
        <v>95.340311494821307</v>
      </c>
      <c r="Q552" s="51"/>
      <c r="R552" s="51"/>
    </row>
    <row r="553" spans="1:18" ht="15" customHeight="1" x14ac:dyDescent="0.2">
      <c r="A553" s="71"/>
      <c r="B553" s="71"/>
      <c r="C553" s="130"/>
      <c r="D553" s="91"/>
      <c r="E553" s="91" t="s">
        <v>413</v>
      </c>
      <c r="F553" s="48"/>
      <c r="G553" s="48"/>
      <c r="H553" s="48"/>
      <c r="I553" s="321"/>
      <c r="J553" s="48"/>
      <c r="K553" s="48"/>
      <c r="L553" s="48"/>
    </row>
    <row r="554" spans="1:18" s="10" customFormat="1" ht="15" customHeight="1" x14ac:dyDescent="0.2">
      <c r="A554" s="66" t="s">
        <v>293</v>
      </c>
      <c r="B554" s="66"/>
      <c r="C554" s="106"/>
      <c r="D554" s="66"/>
      <c r="E554" s="82"/>
      <c r="F554" s="9"/>
      <c r="G554" s="9"/>
      <c r="H554" s="9"/>
      <c r="I554" s="52"/>
      <c r="J554" s="9"/>
      <c r="K554" s="9"/>
      <c r="L554" s="9"/>
    </row>
    <row r="555" spans="1:18" s="8" customFormat="1" ht="15" customHeight="1" x14ac:dyDescent="0.2">
      <c r="A555" s="90" t="s">
        <v>425</v>
      </c>
      <c r="B555" s="98" t="s">
        <v>457</v>
      </c>
      <c r="C555" s="99"/>
      <c r="D555" s="90"/>
      <c r="E555" s="86" t="s">
        <v>82</v>
      </c>
      <c r="F555" s="9"/>
      <c r="G555" s="9"/>
      <c r="H555" s="9"/>
      <c r="I555" s="52"/>
      <c r="J555" s="9"/>
      <c r="K555" s="9"/>
      <c r="L555" s="9"/>
    </row>
    <row r="556" spans="1:18" ht="15" customHeight="1" x14ac:dyDescent="0.2">
      <c r="A556" s="100" t="s">
        <v>406</v>
      </c>
      <c r="B556" s="65" t="s">
        <v>81</v>
      </c>
      <c r="C556" s="77">
        <v>821005</v>
      </c>
      <c r="D556" s="53">
        <v>41</v>
      </c>
      <c r="E556" s="59" t="s">
        <v>0</v>
      </c>
      <c r="F556" s="68">
        <v>6812</v>
      </c>
      <c r="G556" s="68">
        <v>9253</v>
      </c>
      <c r="H556" s="68">
        <v>9253</v>
      </c>
      <c r="I556" s="323">
        <v>9252.5400000000009</v>
      </c>
      <c r="J556" s="68">
        <f>SUM(I556/H556)*100</f>
        <v>99.995028639360214</v>
      </c>
      <c r="K556" s="9"/>
      <c r="L556" s="9"/>
    </row>
    <row r="557" spans="1:18" ht="15" customHeight="1" x14ac:dyDescent="0.2">
      <c r="A557" s="100"/>
      <c r="B557" s="65"/>
      <c r="C557" s="181" t="s">
        <v>184</v>
      </c>
      <c r="D557" s="53">
        <v>41</v>
      </c>
      <c r="E557" s="53" t="s">
        <v>352</v>
      </c>
      <c r="F557" s="68">
        <v>18455</v>
      </c>
      <c r="G557" s="68">
        <v>19788</v>
      </c>
      <c r="H557" s="68">
        <v>19788</v>
      </c>
      <c r="I557" s="323">
        <v>19788.34</v>
      </c>
      <c r="J557" s="68">
        <f t="shared" ref="J557:J564" si="49">SUM(I557/H557)*100</f>
        <v>100.00171821305841</v>
      </c>
      <c r="K557" s="9"/>
      <c r="L557" s="9"/>
    </row>
    <row r="558" spans="1:18" ht="15" customHeight="1" x14ac:dyDescent="0.2">
      <c r="A558" s="53"/>
      <c r="B558" s="53"/>
      <c r="C558" s="181" t="s">
        <v>183</v>
      </c>
      <c r="D558" s="53">
        <v>41</v>
      </c>
      <c r="E558" s="242" t="s">
        <v>1018</v>
      </c>
      <c r="F558" s="60">
        <v>30000</v>
      </c>
      <c r="G558" s="60">
        <v>30000</v>
      </c>
      <c r="H558" s="60">
        <v>30000</v>
      </c>
      <c r="I558" s="323">
        <v>30000</v>
      </c>
      <c r="J558" s="68">
        <f t="shared" si="49"/>
        <v>100</v>
      </c>
      <c r="K558" s="9"/>
      <c r="L558" s="9"/>
    </row>
    <row r="559" spans="1:18" ht="15" customHeight="1" x14ac:dyDescent="0.2">
      <c r="A559" s="53"/>
      <c r="B559" s="53"/>
      <c r="C559" s="181" t="s">
        <v>676</v>
      </c>
      <c r="D559" s="53">
        <v>41</v>
      </c>
      <c r="E559" s="242" t="s">
        <v>1019</v>
      </c>
      <c r="F559" s="60">
        <v>54700</v>
      </c>
      <c r="G559" s="60">
        <v>54700</v>
      </c>
      <c r="H559" s="60">
        <v>54700</v>
      </c>
      <c r="I559" s="323">
        <v>54700</v>
      </c>
      <c r="J559" s="68">
        <f t="shared" si="49"/>
        <v>100</v>
      </c>
      <c r="K559" s="9"/>
      <c r="L559" s="9"/>
    </row>
    <row r="560" spans="1:18" ht="15" customHeight="1" x14ac:dyDescent="0.2">
      <c r="A560" s="53"/>
      <c r="B560" s="53"/>
      <c r="C560" s="181" t="s">
        <v>713</v>
      </c>
      <c r="D560" s="53">
        <v>41</v>
      </c>
      <c r="E560" s="242" t="s">
        <v>1020</v>
      </c>
      <c r="F560" s="60">
        <v>25000</v>
      </c>
      <c r="G560" s="253">
        <v>6240</v>
      </c>
      <c r="H560" s="253">
        <v>6240</v>
      </c>
      <c r="I560" s="323">
        <v>6240</v>
      </c>
      <c r="J560" s="68">
        <f t="shared" si="49"/>
        <v>100</v>
      </c>
      <c r="K560" s="302"/>
      <c r="L560" s="302"/>
    </row>
    <row r="561" spans="1:18" ht="15" customHeight="1" x14ac:dyDescent="0.2">
      <c r="A561" s="53"/>
      <c r="B561" s="53"/>
      <c r="C561" s="243" t="s">
        <v>922</v>
      </c>
      <c r="D561" s="53">
        <v>41</v>
      </c>
      <c r="E561" s="265" t="s">
        <v>1021</v>
      </c>
      <c r="F561" s="60">
        <v>0</v>
      </c>
      <c r="G561" s="253">
        <v>0</v>
      </c>
      <c r="H561" s="253">
        <v>0</v>
      </c>
      <c r="I561" s="323">
        <v>0</v>
      </c>
      <c r="J561" s="68">
        <v>0</v>
      </c>
      <c r="K561" s="302"/>
      <c r="L561" s="302"/>
    </row>
    <row r="562" spans="1:18" ht="15" customHeight="1" x14ac:dyDescent="0.2">
      <c r="A562" s="53"/>
      <c r="B562" s="53"/>
      <c r="C562" s="250">
        <v>814001</v>
      </c>
      <c r="D562" s="246">
        <v>43</v>
      </c>
      <c r="E562" s="246" t="s">
        <v>743</v>
      </c>
      <c r="F562" s="60">
        <v>60000</v>
      </c>
      <c r="G562" s="60">
        <v>60000</v>
      </c>
      <c r="H562" s="60">
        <v>60000</v>
      </c>
      <c r="I562" s="323">
        <v>60000</v>
      </c>
      <c r="J562" s="68">
        <f t="shared" si="49"/>
        <v>100</v>
      </c>
      <c r="K562" s="9"/>
      <c r="L562" s="9"/>
    </row>
    <row r="563" spans="1:18" ht="15" customHeight="1" thickBot="1" x14ac:dyDescent="0.25">
      <c r="A563" s="110" t="s">
        <v>406</v>
      </c>
      <c r="B563" s="56"/>
      <c r="C563" s="79"/>
      <c r="D563" s="56"/>
      <c r="E563" s="64" t="s">
        <v>66</v>
      </c>
      <c r="F563" s="162">
        <f t="shared" ref="F563" si="50">SUM(F556:F562)</f>
        <v>194967</v>
      </c>
      <c r="G563" s="162">
        <f>SUM(G556:G562)</f>
        <v>179981</v>
      </c>
      <c r="H563" s="162">
        <f>SUM(H556:H562)</f>
        <v>179981</v>
      </c>
      <c r="I563" s="324">
        <f>SUM(I556:I562)</f>
        <v>179980.88</v>
      </c>
      <c r="J563" s="368">
        <f t="shared" si="49"/>
        <v>99.999933326295547</v>
      </c>
      <c r="K563" s="156"/>
      <c r="L563" s="51">
        <f>SUM(F563)</f>
        <v>194967</v>
      </c>
      <c r="M563" s="51">
        <f>SUM(G563)</f>
        <v>179981</v>
      </c>
      <c r="N563" s="51">
        <f>SUM(H563)</f>
        <v>179981</v>
      </c>
      <c r="O563" s="51">
        <f>SUM(I563)</f>
        <v>179980.88</v>
      </c>
      <c r="P563" s="51">
        <f>SUM(J563)</f>
        <v>99.999933326295547</v>
      </c>
      <c r="Q563" s="51"/>
      <c r="R563" s="51"/>
    </row>
    <row r="564" spans="1:18" ht="15" customHeight="1" thickBot="1" x14ac:dyDescent="0.3">
      <c r="A564" s="220" t="s">
        <v>414</v>
      </c>
      <c r="B564" s="222"/>
      <c r="C564" s="221"/>
      <c r="D564" s="222"/>
      <c r="E564" s="282"/>
      <c r="F564" s="70">
        <f>SUM(L564)</f>
        <v>194967</v>
      </c>
      <c r="G564" s="70">
        <f>SUM(M564)</f>
        <v>179981</v>
      </c>
      <c r="H564" s="70">
        <f>SUM(N564)</f>
        <v>179981</v>
      </c>
      <c r="I564" s="320">
        <f>SUM(I563)</f>
        <v>179980.88</v>
      </c>
      <c r="J564" s="367">
        <f t="shared" si="49"/>
        <v>99.999933326295547</v>
      </c>
      <c r="K564" s="307"/>
      <c r="L564" s="51">
        <f t="shared" ref="L564:P564" si="51">SUM(L563)</f>
        <v>194967</v>
      </c>
      <c r="M564" s="51">
        <f t="shared" si="51"/>
        <v>179981</v>
      </c>
      <c r="N564" s="51">
        <f t="shared" si="51"/>
        <v>179981</v>
      </c>
      <c r="O564" s="51">
        <f t="shared" si="51"/>
        <v>179980.88</v>
      </c>
      <c r="P564" s="51">
        <f t="shared" si="51"/>
        <v>99.999933326295547</v>
      </c>
      <c r="Q564" s="51"/>
      <c r="R564" s="51"/>
    </row>
    <row r="565" spans="1:18" ht="14.25" customHeight="1" x14ac:dyDescent="0.2">
      <c r="A565" s="91"/>
      <c r="B565" s="91"/>
      <c r="C565" s="130"/>
      <c r="D565" s="91"/>
      <c r="E565" s="91"/>
      <c r="F565" s="280"/>
      <c r="G565" s="280"/>
      <c r="H565" s="280"/>
      <c r="I565" s="325"/>
      <c r="J565" s="280"/>
      <c r="K565" s="280"/>
      <c r="L565" s="280"/>
    </row>
    <row r="566" spans="1:18" ht="14.25" customHeight="1" x14ac:dyDescent="0.2">
      <c r="A566" s="71"/>
      <c r="B566" s="91"/>
      <c r="C566" s="130"/>
      <c r="D566" s="91"/>
      <c r="E566" s="281"/>
      <c r="F566" s="9"/>
      <c r="G566" s="9"/>
      <c r="H566" s="9"/>
      <c r="I566" s="52"/>
      <c r="J566" s="9"/>
      <c r="K566" s="9"/>
      <c r="L566" s="9"/>
    </row>
    <row r="567" spans="1:18" ht="14.25" customHeight="1" x14ac:dyDescent="0.2">
      <c r="A567" s="204"/>
      <c r="B567" s="205"/>
      <c r="C567" s="205"/>
      <c r="D567" s="205"/>
      <c r="E567" s="204"/>
      <c r="F567" s="206"/>
      <c r="G567" s="206"/>
      <c r="H567" s="206"/>
      <c r="I567" s="326"/>
      <c r="J567" s="206"/>
      <c r="K567" s="206"/>
      <c r="L567" s="206"/>
    </row>
    <row r="568" spans="1:18" ht="14.25" customHeight="1" x14ac:dyDescent="0.2">
      <c r="A568" s="204"/>
      <c r="B568" s="205"/>
      <c r="C568" s="205"/>
      <c r="D568" s="205"/>
      <c r="E568" s="204"/>
      <c r="F568" s="206"/>
      <c r="G568" s="206"/>
      <c r="H568" s="206"/>
      <c r="I568" s="326"/>
      <c r="J568" s="206"/>
      <c r="K568" s="206"/>
      <c r="L568" s="206"/>
    </row>
    <row r="569" spans="1:18" ht="14.25" customHeight="1" x14ac:dyDescent="0.2">
      <c r="A569" s="204"/>
      <c r="B569" s="205"/>
      <c r="C569" s="205"/>
      <c r="D569" s="205"/>
      <c r="E569" s="204"/>
      <c r="F569" s="206"/>
      <c r="G569" s="206"/>
      <c r="H569" s="206"/>
      <c r="I569" s="326"/>
      <c r="J569" s="206"/>
      <c r="K569" s="206"/>
      <c r="L569" s="206"/>
    </row>
    <row r="570" spans="1:18" ht="14.25" customHeight="1" x14ac:dyDescent="0.2">
      <c r="A570" s="91"/>
      <c r="B570" s="71"/>
      <c r="C570" s="91"/>
      <c r="D570" s="91"/>
      <c r="E570" s="91"/>
      <c r="F570" s="7"/>
      <c r="G570" s="7"/>
      <c r="H570" s="7"/>
      <c r="I570" s="327"/>
      <c r="J570" s="7"/>
      <c r="K570" s="7"/>
      <c r="L570" s="7"/>
    </row>
    <row r="571" spans="1:18" ht="15.75" customHeight="1" thickBot="1" x14ac:dyDescent="0.3">
      <c r="A571" s="178" t="s">
        <v>185</v>
      </c>
      <c r="B571" s="15"/>
      <c r="C571" s="178"/>
      <c r="D571" s="126"/>
      <c r="E571" s="124"/>
      <c r="F571" s="163"/>
      <c r="G571" s="163"/>
      <c r="H571" s="163"/>
      <c r="I571" s="328"/>
      <c r="J571" s="163"/>
      <c r="K571" s="48"/>
      <c r="L571" s="48"/>
    </row>
    <row r="572" spans="1:18" ht="15.75" customHeight="1" thickBot="1" x14ac:dyDescent="0.3">
      <c r="A572" s="193" t="s">
        <v>410</v>
      </c>
      <c r="B572" s="194"/>
      <c r="C572" s="195"/>
      <c r="D572" s="194"/>
      <c r="E572" s="196"/>
      <c r="F572" s="207">
        <f>SUM(F491)</f>
        <v>2338008</v>
      </c>
      <c r="G572" s="207">
        <f>SUM(G491)</f>
        <v>2518395.85</v>
      </c>
      <c r="H572" s="207">
        <f>SUM(H491)</f>
        <v>2576277.85</v>
      </c>
      <c r="I572" s="329">
        <v>2475106.6800000002</v>
      </c>
      <c r="J572" s="207">
        <f>SUM(I572/H572)*100</f>
        <v>96.072971321785033</v>
      </c>
      <c r="K572" s="7"/>
      <c r="L572" s="7"/>
    </row>
    <row r="573" spans="1:18" ht="15.75" customHeight="1" thickBot="1" x14ac:dyDescent="0.3">
      <c r="A573" s="197" t="s">
        <v>415</v>
      </c>
      <c r="B573" s="198"/>
      <c r="C573" s="198"/>
      <c r="D573" s="198"/>
      <c r="E573" s="199"/>
      <c r="F573" s="75">
        <f>SUM(F552)</f>
        <v>762106</v>
      </c>
      <c r="G573" s="75">
        <f>SUM(G552)</f>
        <v>1102105</v>
      </c>
      <c r="H573" s="75">
        <f>SUM(H552)</f>
        <v>1102105</v>
      </c>
      <c r="I573" s="329">
        <v>1050750.3400000001</v>
      </c>
      <c r="J573" s="207">
        <f t="shared" ref="J573:J575" si="52">SUM(I573/H573)*100</f>
        <v>95.340311494821279</v>
      </c>
      <c r="K573" s="7"/>
      <c r="L573" s="7"/>
    </row>
    <row r="574" spans="1:18" ht="15.75" customHeight="1" thickBot="1" x14ac:dyDescent="0.3">
      <c r="A574" s="200" t="s">
        <v>414</v>
      </c>
      <c r="B574" s="201"/>
      <c r="C574" s="201"/>
      <c r="D574" s="201"/>
      <c r="E574" s="202"/>
      <c r="F574" s="191">
        <f>SUM(F564)</f>
        <v>194967</v>
      </c>
      <c r="G574" s="191">
        <f>SUM(G564)</f>
        <v>179981</v>
      </c>
      <c r="H574" s="191">
        <f>SUM(H564)</f>
        <v>179981</v>
      </c>
      <c r="I574" s="329">
        <v>179980.88</v>
      </c>
      <c r="J574" s="207">
        <f t="shared" si="52"/>
        <v>99.999933326295547</v>
      </c>
      <c r="K574" s="7"/>
      <c r="L574" s="7"/>
    </row>
    <row r="575" spans="1:18" ht="15.75" customHeight="1" thickBot="1" x14ac:dyDescent="0.3">
      <c r="A575" s="192" t="s">
        <v>416</v>
      </c>
      <c r="B575" s="180"/>
      <c r="C575" s="180"/>
      <c r="D575" s="180"/>
      <c r="E575" s="224"/>
      <c r="F575" s="70">
        <f t="shared" ref="F575" si="53">SUM(F572:F574)</f>
        <v>3295081</v>
      </c>
      <c r="G575" s="70">
        <f t="shared" ref="G575" si="54">SUM(G572:G574)</f>
        <v>3800481.85</v>
      </c>
      <c r="H575" s="70">
        <f t="shared" ref="H575" si="55">SUM(H572:H574)</f>
        <v>3858363.85</v>
      </c>
      <c r="I575" s="330">
        <f>SUM(I572:I574)</f>
        <v>3705837.9000000004</v>
      </c>
      <c r="J575" s="305">
        <f t="shared" si="52"/>
        <v>96.046874894911753</v>
      </c>
      <c r="K575" s="7"/>
      <c r="L575" s="7"/>
    </row>
    <row r="576" spans="1:18" ht="15.75" customHeight="1" thickBot="1" x14ac:dyDescent="0.25">
      <c r="A576" s="91"/>
      <c r="B576" s="91"/>
      <c r="C576" s="91"/>
      <c r="D576" s="91"/>
      <c r="E576" s="91"/>
      <c r="F576" s="179"/>
      <c r="G576" s="179"/>
      <c r="H576" s="179"/>
      <c r="I576" s="331"/>
      <c r="J576" s="179"/>
      <c r="K576" s="179"/>
      <c r="L576" s="179"/>
    </row>
    <row r="577" spans="1:12" ht="15.75" customHeight="1" thickBot="1" x14ac:dyDescent="0.3">
      <c r="A577" s="203" t="s">
        <v>407</v>
      </c>
      <c r="B577" s="194"/>
      <c r="C577" s="194"/>
      <c r="D577" s="194"/>
      <c r="E577" s="196"/>
      <c r="F577" s="238">
        <f>SUM('Príjmy 1-12-2018'!E205)</f>
        <v>2570069</v>
      </c>
      <c r="G577" s="238">
        <v>2721291</v>
      </c>
      <c r="H577" s="238">
        <v>2779173</v>
      </c>
      <c r="I577" s="364">
        <v>2811607.69</v>
      </c>
      <c r="J577" s="238">
        <f>SUM(I577/H577)*100</f>
        <v>101.16706264777326</v>
      </c>
      <c r="K577" s="7"/>
      <c r="L577" s="7"/>
    </row>
    <row r="578" spans="1:12" ht="15.75" customHeight="1" thickBot="1" x14ac:dyDescent="0.3">
      <c r="A578" s="197" t="s">
        <v>408</v>
      </c>
      <c r="B578" s="198"/>
      <c r="C578" s="198"/>
      <c r="D578" s="198"/>
      <c r="E578" s="199"/>
      <c r="F578" s="75">
        <f>SUM('Príjmy 1-12-2018'!E206)</f>
        <v>700012</v>
      </c>
      <c r="G578" s="75">
        <v>851295</v>
      </c>
      <c r="H578" s="75">
        <v>851295</v>
      </c>
      <c r="I578" s="364">
        <v>772093.38</v>
      </c>
      <c r="J578" s="238">
        <f t="shared" ref="J578:J580" si="56">SUM(I578/H578)*100</f>
        <v>90.696336757528243</v>
      </c>
      <c r="K578" s="7"/>
      <c r="L578" s="7"/>
    </row>
    <row r="579" spans="1:12" ht="15.75" customHeight="1" thickBot="1" x14ac:dyDescent="0.3">
      <c r="A579" s="200" t="s">
        <v>409</v>
      </c>
      <c r="B579" s="201"/>
      <c r="C579" s="201"/>
      <c r="D579" s="201"/>
      <c r="E579" s="202"/>
      <c r="F579" s="75">
        <f>SUM('Príjmy 1-12-2018'!E207)</f>
        <v>25000</v>
      </c>
      <c r="G579" s="75">
        <v>227896</v>
      </c>
      <c r="H579" s="75">
        <v>227896</v>
      </c>
      <c r="I579" s="351">
        <v>228795.75</v>
      </c>
      <c r="J579" s="238">
        <f t="shared" si="56"/>
        <v>100.3948072805139</v>
      </c>
      <c r="K579" s="7"/>
      <c r="L579" s="7"/>
    </row>
    <row r="580" spans="1:12" ht="15.75" customHeight="1" thickBot="1" x14ac:dyDescent="0.3">
      <c r="A580" s="20" t="s">
        <v>417</v>
      </c>
      <c r="B580" s="219"/>
      <c r="C580" s="180"/>
      <c r="D580" s="180"/>
      <c r="E580" s="225"/>
      <c r="F580" s="70">
        <f t="shared" ref="F580" si="57">SUM(F577:F579)</f>
        <v>3295081</v>
      </c>
      <c r="G580" s="70">
        <f t="shared" ref="G580" si="58">SUM(G577:G579)</f>
        <v>3800482</v>
      </c>
      <c r="H580" s="70">
        <f t="shared" ref="H580" si="59">SUM(H577:H579)</f>
        <v>3858364</v>
      </c>
      <c r="I580" s="332">
        <f>SUM(I577:I579)</f>
        <v>3812496.82</v>
      </c>
      <c r="J580" s="365">
        <f t="shared" si="56"/>
        <v>98.811227245537225</v>
      </c>
      <c r="K580" s="7"/>
      <c r="L580" s="7"/>
    </row>
    <row r="581" spans="1:12" ht="15.75" customHeight="1" thickBot="1" x14ac:dyDescent="0.25">
      <c r="A581" s="82"/>
      <c r="B581" s="82"/>
      <c r="C581" s="82"/>
      <c r="D581" s="82"/>
      <c r="E581" s="91"/>
      <c r="F581" s="9"/>
      <c r="G581" s="9"/>
      <c r="H581" s="9"/>
      <c r="I581" s="52"/>
      <c r="J581" s="9"/>
      <c r="K581" s="48"/>
      <c r="L581" s="48"/>
    </row>
    <row r="582" spans="1:12" s="10" customFormat="1" ht="15.75" customHeight="1" thickBot="1" x14ac:dyDescent="0.3">
      <c r="A582" s="20" t="s">
        <v>186</v>
      </c>
      <c r="B582" s="219"/>
      <c r="C582" s="180"/>
      <c r="D582" s="180"/>
      <c r="E582" s="225"/>
      <c r="F582" s="70">
        <f>SUM(F580-F575)</f>
        <v>0</v>
      </c>
      <c r="G582" s="70">
        <f>SUM(G580-G575)</f>
        <v>0.14999999990686774</v>
      </c>
      <c r="H582" s="70">
        <f>SUM(H580-H575)</f>
        <v>0.14999999990686774</v>
      </c>
      <c r="I582" s="215">
        <v>106658.92</v>
      </c>
      <c r="J582" s="70">
        <v>0</v>
      </c>
      <c r="K582" s="7"/>
      <c r="L582" s="7"/>
    </row>
    <row r="583" spans="1:12" ht="14.25" x14ac:dyDescent="0.2">
      <c r="A583" s="42"/>
      <c r="B583" s="42"/>
      <c r="C583" s="42"/>
      <c r="D583" s="42"/>
      <c r="E583" s="42"/>
      <c r="F583" s="51"/>
      <c r="G583" s="267"/>
      <c r="H583" s="210"/>
      <c r="I583" s="51"/>
      <c r="J583" s="267"/>
      <c r="K583" s="267"/>
      <c r="L583" s="267"/>
    </row>
    <row r="584" spans="1:12" s="16" customFormat="1" ht="15" x14ac:dyDescent="0.2">
      <c r="A584" s="42"/>
      <c r="B584" s="42"/>
      <c r="C584" s="42"/>
      <c r="D584" s="42"/>
      <c r="E584" s="42" t="s">
        <v>1023</v>
      </c>
      <c r="F584" s="177"/>
      <c r="G584" s="268"/>
      <c r="H584" s="258"/>
      <c r="I584" s="335"/>
      <c r="J584" s="268"/>
      <c r="K584" s="268"/>
      <c r="L584" s="268"/>
    </row>
    <row r="585" spans="1:12" s="16" customFormat="1" ht="15" x14ac:dyDescent="0.2">
      <c r="A585" s="42"/>
      <c r="B585" s="42"/>
      <c r="C585" s="42"/>
      <c r="D585" s="42"/>
      <c r="E585" s="42" t="s">
        <v>235</v>
      </c>
      <c r="F585" s="137"/>
      <c r="G585" s="267"/>
      <c r="H585" s="259"/>
      <c r="I585" s="348"/>
      <c r="J585" s="349"/>
      <c r="K585" s="267"/>
      <c r="L585" s="267"/>
    </row>
    <row r="586" spans="1:12" s="16" customFormat="1" ht="15" x14ac:dyDescent="0.2">
      <c r="A586" s="42"/>
      <c r="B586" s="42"/>
      <c r="C586" s="42"/>
      <c r="D586" s="42"/>
      <c r="E586" s="42"/>
      <c r="F586" s="42"/>
      <c r="G586" s="42"/>
      <c r="H586" s="259"/>
      <c r="I586" s="42"/>
      <c r="J586" s="42"/>
      <c r="K586" s="42"/>
      <c r="L586" s="42"/>
    </row>
    <row r="587" spans="1:12" s="16" customFormat="1" ht="15" x14ac:dyDescent="0.2">
      <c r="A587" s="42"/>
      <c r="B587" s="42"/>
      <c r="C587" s="42"/>
      <c r="D587" s="42"/>
      <c r="E587" s="46"/>
      <c r="F587" s="46"/>
      <c r="G587" s="46"/>
      <c r="H587" s="260"/>
      <c r="I587" s="46"/>
      <c r="J587" s="46"/>
      <c r="K587" s="46"/>
      <c r="L587" s="46"/>
    </row>
    <row r="588" spans="1:12" s="16" customFormat="1" ht="15" x14ac:dyDescent="0.2">
      <c r="A588" s="42"/>
      <c r="B588" s="42"/>
      <c r="C588" s="42"/>
      <c r="D588" s="42"/>
      <c r="E588" s="47"/>
      <c r="F588" s="230"/>
      <c r="G588" s="47"/>
      <c r="H588" s="261"/>
      <c r="I588" s="230"/>
      <c r="J588" s="230"/>
      <c r="K588" s="230"/>
      <c r="L588" s="230"/>
    </row>
    <row r="589" spans="1:12" s="16" customFormat="1" ht="15" x14ac:dyDescent="0.2">
      <c r="H589" s="258"/>
    </row>
    <row r="590" spans="1:12" s="16" customFormat="1" ht="15" x14ac:dyDescent="0.2">
      <c r="H590" s="258"/>
    </row>
    <row r="591" spans="1:12" s="16" customFormat="1" ht="15" x14ac:dyDescent="0.2">
      <c r="H591" s="258"/>
    </row>
    <row r="592" spans="1:12" s="16" customFormat="1" ht="15" x14ac:dyDescent="0.2">
      <c r="H592" s="258"/>
    </row>
    <row r="593" spans="2:12" s="16" customFormat="1" ht="15" x14ac:dyDescent="0.2">
      <c r="H593" s="258"/>
    </row>
    <row r="594" spans="2:12" s="16" customFormat="1" ht="15" x14ac:dyDescent="0.2">
      <c r="H594" s="258"/>
    </row>
    <row r="595" spans="2:12" s="16" customFormat="1" ht="15" x14ac:dyDescent="0.2">
      <c r="H595" s="258"/>
    </row>
    <row r="596" spans="2:12" s="16" customFormat="1" ht="15" x14ac:dyDescent="0.2">
      <c r="H596" s="258"/>
    </row>
    <row r="597" spans="2:12" s="16" customFormat="1" ht="15" x14ac:dyDescent="0.2">
      <c r="H597" s="258"/>
    </row>
    <row r="598" spans="2:12" x14ac:dyDescent="0.2">
      <c r="H598" s="51"/>
    </row>
    <row r="599" spans="2:12" x14ac:dyDescent="0.2">
      <c r="H599" s="51"/>
    </row>
    <row r="600" spans="2:12" x14ac:dyDescent="0.2">
      <c r="H600" s="51"/>
    </row>
    <row r="601" spans="2:12" x14ac:dyDescent="0.2">
      <c r="H601" s="51"/>
    </row>
    <row r="602" spans="2:12" x14ac:dyDescent="0.2">
      <c r="H602" s="51"/>
    </row>
    <row r="603" spans="2:12" x14ac:dyDescent="0.2">
      <c r="H603" s="51"/>
    </row>
    <row r="604" spans="2:12" x14ac:dyDescent="0.2">
      <c r="H604" s="51"/>
    </row>
    <row r="605" spans="2:12" x14ac:dyDescent="0.2">
      <c r="H605" s="51"/>
    </row>
    <row r="606" spans="2:12" x14ac:dyDescent="0.2">
      <c r="H606" s="51"/>
    </row>
    <row r="607" spans="2:12" ht="15" x14ac:dyDescent="0.2">
      <c r="E607" s="17"/>
      <c r="F607" s="17"/>
      <c r="G607" s="17"/>
      <c r="H607" s="262"/>
      <c r="I607" s="17"/>
      <c r="J607" s="17"/>
      <c r="K607" s="17"/>
      <c r="L607" s="17"/>
    </row>
    <row r="608" spans="2:12" ht="15" x14ac:dyDescent="0.2">
      <c r="B608" s="17"/>
      <c r="C608" s="17"/>
      <c r="D608" s="17"/>
      <c r="H608" s="5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17"/>
  <sheetViews>
    <sheetView tabSelected="1" zoomScale="90" zoomScaleNormal="90" zoomScalePageLayoutView="70" workbookViewId="0">
      <selection activeCell="Y171" sqref="Y171"/>
    </sheetView>
  </sheetViews>
  <sheetFormatPr defaultColWidth="0.42578125" defaultRowHeight="12.75" x14ac:dyDescent="0.2"/>
  <cols>
    <col min="1" max="1" width="8.140625" customWidth="1"/>
    <col min="2" max="2" width="11.140625" customWidth="1"/>
    <col min="3" max="3" width="8.85546875" customWidth="1"/>
    <col min="4" max="4" width="68.7109375" customWidth="1"/>
    <col min="5" max="5" width="11.7109375" customWidth="1"/>
    <col min="6" max="6" width="12.85546875" customWidth="1"/>
    <col min="7" max="7" width="12.7109375" customWidth="1"/>
    <col min="8" max="8" width="14.7109375" customWidth="1"/>
    <col min="9" max="10" width="14.85546875" customWidth="1"/>
    <col min="11" max="11" width="12" hidden="1" customWidth="1"/>
    <col min="12" max="12" width="11.85546875" hidden="1" customWidth="1"/>
    <col min="13" max="13" width="17.5703125" hidden="1" customWidth="1"/>
    <col min="14" max="14" width="11.28515625" hidden="1" customWidth="1"/>
    <col min="15" max="15" width="5.5703125" customWidth="1"/>
    <col min="16" max="16" width="7" customWidth="1"/>
    <col min="17" max="17" width="8.5703125" customWidth="1"/>
    <col min="18" max="45" width="10.140625" customWidth="1"/>
  </cols>
  <sheetData>
    <row r="1" spans="1:10" ht="21.2" customHeight="1" x14ac:dyDescent="0.25">
      <c r="A1" s="39" t="s">
        <v>970</v>
      </c>
      <c r="B1" s="50"/>
      <c r="E1" s="39"/>
      <c r="F1" s="39"/>
      <c r="G1" s="39"/>
      <c r="H1" s="39"/>
      <c r="I1" s="39"/>
      <c r="J1" s="39"/>
    </row>
    <row r="2" spans="1:10" ht="15.95" customHeight="1" x14ac:dyDescent="0.25">
      <c r="A2" s="36"/>
      <c r="B2" s="36"/>
      <c r="C2" s="36"/>
      <c r="D2" s="39" t="s">
        <v>269</v>
      </c>
      <c r="E2" s="39"/>
      <c r="F2" s="39"/>
      <c r="G2" s="39"/>
      <c r="H2" s="39"/>
      <c r="I2" s="39"/>
      <c r="J2" s="39"/>
    </row>
    <row r="3" spans="1:10" ht="15.75" customHeight="1" x14ac:dyDescent="0.25">
      <c r="A3" s="11" t="s">
        <v>472</v>
      </c>
      <c r="B3" s="11"/>
      <c r="C3" s="10"/>
      <c r="D3" s="10"/>
      <c r="E3" s="10"/>
      <c r="F3" s="10"/>
      <c r="G3" s="10"/>
      <c r="H3" s="10"/>
      <c r="I3" s="10"/>
      <c r="J3" s="10"/>
    </row>
    <row r="4" spans="1:10" ht="14.25" customHeight="1" x14ac:dyDescent="0.25">
      <c r="A4" s="11" t="s">
        <v>473</v>
      </c>
      <c r="B4" s="11"/>
      <c r="C4" s="10"/>
      <c r="D4" s="10"/>
      <c r="E4" s="10"/>
      <c r="F4" s="10"/>
      <c r="G4" s="10"/>
      <c r="H4" s="10"/>
      <c r="I4" s="10"/>
      <c r="J4" s="10"/>
    </row>
    <row r="5" spans="1:10" ht="15" customHeight="1" x14ac:dyDescent="0.25">
      <c r="A5" s="11" t="s">
        <v>187</v>
      </c>
      <c r="B5" s="11"/>
      <c r="C5" s="10"/>
      <c r="D5" s="10"/>
      <c r="E5" s="10"/>
      <c r="F5" s="10"/>
      <c r="G5" s="10"/>
      <c r="H5" s="10"/>
      <c r="I5" s="10"/>
      <c r="J5" s="10"/>
    </row>
    <row r="6" spans="1:10" ht="15.75" x14ac:dyDescent="0.25">
      <c r="A6" s="19" t="s">
        <v>459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5" x14ac:dyDescent="0.2">
      <c r="A7" s="26" t="s">
        <v>188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ht="15.75" x14ac:dyDescent="0.25">
      <c r="A8" s="11" t="s">
        <v>563</v>
      </c>
      <c r="B8" s="11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11" t="s">
        <v>460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19" t="s">
        <v>231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15.75" x14ac:dyDescent="0.25">
      <c r="A11" s="11" t="s">
        <v>957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11" t="s">
        <v>516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11" t="s">
        <v>630</v>
      </c>
      <c r="B13" s="10"/>
      <c r="C13" s="10"/>
      <c r="D13" s="11"/>
      <c r="E13" s="11"/>
      <c r="F13" s="11"/>
      <c r="G13" s="11"/>
      <c r="H13" s="11"/>
      <c r="I13" s="11"/>
      <c r="J13" s="11"/>
    </row>
    <row r="14" spans="1:10" ht="15.75" x14ac:dyDescent="0.25">
      <c r="A14" s="11" t="s">
        <v>631</v>
      </c>
      <c r="B14" s="10"/>
      <c r="C14" s="10"/>
      <c r="D14" s="11"/>
      <c r="E14" s="11"/>
      <c r="F14" s="11"/>
      <c r="G14" s="11"/>
      <c r="H14" s="11"/>
      <c r="I14" s="11"/>
      <c r="J14" s="11"/>
    </row>
    <row r="15" spans="1:10" ht="15.75" x14ac:dyDescent="0.25">
      <c r="A15" s="11" t="s">
        <v>947</v>
      </c>
      <c r="B15" s="10"/>
      <c r="C15" s="10"/>
      <c r="D15" s="11"/>
      <c r="E15" s="11"/>
      <c r="F15" s="11"/>
      <c r="G15" s="11"/>
      <c r="H15" s="11"/>
      <c r="I15" s="11"/>
      <c r="J15" s="11"/>
    </row>
    <row r="16" spans="1:10" ht="15.75" x14ac:dyDescent="0.25">
      <c r="A16" s="11" t="s">
        <v>948</v>
      </c>
      <c r="B16" s="10"/>
      <c r="C16" s="10"/>
      <c r="D16" s="49"/>
      <c r="E16" s="49"/>
      <c r="F16" s="49"/>
      <c r="G16" s="49"/>
      <c r="H16" s="49"/>
      <c r="I16" s="49"/>
      <c r="J16" s="49"/>
    </row>
    <row r="17" spans="1:23" ht="15.75" x14ac:dyDescent="0.25">
      <c r="A17" s="11"/>
      <c r="B17" s="10"/>
      <c r="C17" s="10"/>
      <c r="D17" s="49"/>
      <c r="E17" s="11"/>
      <c r="F17" s="11"/>
      <c r="G17" s="11"/>
      <c r="H17" s="11"/>
      <c r="I17" s="11"/>
      <c r="J17" s="11"/>
    </row>
    <row r="18" spans="1:23" ht="16.5" thickBot="1" x14ac:dyDescent="0.3">
      <c r="A18" s="27"/>
      <c r="B18" s="27"/>
      <c r="C18" s="27"/>
      <c r="D18" s="6" t="s">
        <v>344</v>
      </c>
      <c r="E18" s="6"/>
      <c r="F18" s="6"/>
      <c r="G18" s="6"/>
      <c r="H18" s="6"/>
      <c r="I18" s="6"/>
      <c r="J18" s="356"/>
      <c r="K18" s="18"/>
    </row>
    <row r="19" spans="1:23" ht="15.75" x14ac:dyDescent="0.25">
      <c r="A19" s="146" t="s">
        <v>190</v>
      </c>
      <c r="B19" s="146" t="s">
        <v>8</v>
      </c>
      <c r="C19" s="146" t="s">
        <v>9</v>
      </c>
      <c r="D19" s="28"/>
      <c r="E19" s="169" t="s">
        <v>953</v>
      </c>
      <c r="F19" s="169" t="s">
        <v>961</v>
      </c>
      <c r="G19" s="169" t="s">
        <v>964</v>
      </c>
      <c r="H19" s="308" t="s">
        <v>754</v>
      </c>
      <c r="I19" s="308" t="s">
        <v>755</v>
      </c>
      <c r="J19" s="353"/>
      <c r="K19" s="18"/>
    </row>
    <row r="20" spans="1:23" ht="15.75" x14ac:dyDescent="0.25">
      <c r="A20" s="147" t="s">
        <v>11</v>
      </c>
      <c r="B20" s="147" t="s">
        <v>191</v>
      </c>
      <c r="C20" s="147" t="s">
        <v>12</v>
      </c>
      <c r="D20" s="29" t="s">
        <v>13</v>
      </c>
      <c r="E20" s="286" t="s">
        <v>955</v>
      </c>
      <c r="F20" s="170" t="s">
        <v>392</v>
      </c>
      <c r="G20" s="170" t="s">
        <v>392</v>
      </c>
      <c r="H20" s="309" t="s">
        <v>968</v>
      </c>
      <c r="I20" s="309" t="s">
        <v>965</v>
      </c>
      <c r="J20" s="353"/>
      <c r="K20" s="18"/>
    </row>
    <row r="21" spans="1:23" ht="16.5" thickBot="1" x14ac:dyDescent="0.3">
      <c r="A21" s="147"/>
      <c r="B21" s="147"/>
      <c r="C21" s="147"/>
      <c r="D21" s="29"/>
      <c r="E21" s="170" t="s">
        <v>954</v>
      </c>
      <c r="F21" s="170" t="s">
        <v>962</v>
      </c>
      <c r="G21" s="170" t="s">
        <v>962</v>
      </c>
      <c r="H21" s="309" t="s">
        <v>969</v>
      </c>
      <c r="I21" s="309" t="s">
        <v>966</v>
      </c>
      <c r="J21" s="353"/>
      <c r="K21" s="18"/>
    </row>
    <row r="22" spans="1:23" ht="16.5" thickBot="1" x14ac:dyDescent="0.3">
      <c r="A22" s="147"/>
      <c r="B22" s="147"/>
      <c r="C22" s="147"/>
      <c r="D22" s="29"/>
      <c r="E22" s="254" t="s">
        <v>691</v>
      </c>
      <c r="F22" s="254" t="s">
        <v>963</v>
      </c>
      <c r="G22" s="254" t="s">
        <v>963</v>
      </c>
      <c r="H22" s="310" t="s">
        <v>963</v>
      </c>
      <c r="I22" s="310" t="s">
        <v>967</v>
      </c>
      <c r="J22" s="353"/>
      <c r="K22" s="18"/>
    </row>
    <row r="23" spans="1:23" ht="16.5" thickBot="1" x14ac:dyDescent="0.3">
      <c r="A23" s="172"/>
      <c r="B23" s="172"/>
      <c r="C23" s="172"/>
      <c r="D23" s="30"/>
      <c r="E23" s="287" t="s">
        <v>317</v>
      </c>
      <c r="F23" s="287" t="s">
        <v>317</v>
      </c>
      <c r="G23" s="287" t="s">
        <v>317</v>
      </c>
      <c r="H23" s="312" t="s">
        <v>317</v>
      </c>
      <c r="I23" s="312" t="s">
        <v>317</v>
      </c>
      <c r="J23" s="353"/>
      <c r="K23" s="18"/>
    </row>
    <row r="24" spans="1:23" ht="15.75" x14ac:dyDescent="0.25">
      <c r="A24" s="297"/>
      <c r="B24" s="297"/>
      <c r="C24" s="297"/>
      <c r="D24" s="13"/>
      <c r="E24" s="298"/>
      <c r="F24" s="298"/>
      <c r="G24" s="298"/>
      <c r="H24" s="298"/>
      <c r="I24" s="298"/>
      <c r="J24" s="298"/>
      <c r="K24" s="18"/>
    </row>
    <row r="25" spans="1:23" ht="15.75" x14ac:dyDescent="0.25">
      <c r="A25" s="12">
        <v>100</v>
      </c>
      <c r="B25" s="106"/>
      <c r="C25" s="66"/>
      <c r="D25" s="66" t="s">
        <v>372</v>
      </c>
      <c r="J25" s="18"/>
      <c r="K25" s="18"/>
    </row>
    <row r="26" spans="1:23" ht="15.75" x14ac:dyDescent="0.25">
      <c r="A26" s="5">
        <v>110</v>
      </c>
      <c r="B26" s="76"/>
      <c r="C26" s="58"/>
      <c r="D26" s="58" t="s">
        <v>422</v>
      </c>
      <c r="E26" s="133"/>
      <c r="F26" s="213"/>
      <c r="G26" s="213"/>
      <c r="H26" s="213"/>
      <c r="I26" s="213"/>
      <c r="J26" s="327"/>
      <c r="K26" s="18"/>
    </row>
    <row r="27" spans="1:23" ht="15.75" x14ac:dyDescent="0.25">
      <c r="A27" s="5">
        <v>111</v>
      </c>
      <c r="B27" s="76"/>
      <c r="C27" s="58"/>
      <c r="D27" s="58" t="s">
        <v>192</v>
      </c>
      <c r="E27" s="133"/>
      <c r="F27" s="213"/>
      <c r="G27" s="213"/>
      <c r="H27" s="213"/>
      <c r="I27" s="213"/>
      <c r="J27" s="327"/>
      <c r="K27" s="18"/>
    </row>
    <row r="28" spans="1:23" ht="15" x14ac:dyDescent="0.2">
      <c r="A28" s="23"/>
      <c r="B28" s="77">
        <v>111003</v>
      </c>
      <c r="C28" s="53">
        <v>41</v>
      </c>
      <c r="D28" s="53" t="s">
        <v>193</v>
      </c>
      <c r="E28" s="60">
        <v>1188646</v>
      </c>
      <c r="F28" s="60">
        <v>1253628</v>
      </c>
      <c r="G28" s="60">
        <v>1253628</v>
      </c>
      <c r="H28" s="214">
        <v>1258701.8400000001</v>
      </c>
      <c r="I28" s="60">
        <f>SUM(H28/G28)*100</f>
        <v>100.4047325043793</v>
      </c>
      <c r="J28" s="48"/>
      <c r="K28" s="18"/>
    </row>
    <row r="29" spans="1:23" ht="15.75" x14ac:dyDescent="0.25">
      <c r="A29" s="290"/>
      <c r="B29" s="291"/>
      <c r="C29" s="292"/>
      <c r="D29" s="292" t="s">
        <v>89</v>
      </c>
      <c r="E29" s="293">
        <f t="shared" ref="E29" si="0">SUM(E28)</f>
        <v>1188646</v>
      </c>
      <c r="F29" s="293">
        <f>SUM(F28)</f>
        <v>1253628</v>
      </c>
      <c r="G29" s="293">
        <f>SUM(G28)</f>
        <v>1253628</v>
      </c>
      <c r="H29" s="294">
        <f>SUM(H28)</f>
        <v>1258701.8400000001</v>
      </c>
      <c r="I29" s="293">
        <f t="shared" ref="I29:I44" si="1">SUM(H29/G29)*100</f>
        <v>100.4047325043793</v>
      </c>
      <c r="J29" s="354"/>
      <c r="K29" s="352">
        <f>SUM(E29)</f>
        <v>1188646</v>
      </c>
      <c r="L29" s="51">
        <f>SUM(F29)</f>
        <v>1253628</v>
      </c>
      <c r="M29" s="51">
        <f>SUM(G29)</f>
        <v>1253628</v>
      </c>
      <c r="N29" s="51">
        <f>SUM(H29)</f>
        <v>1258701.8400000001</v>
      </c>
      <c r="O29" s="51"/>
      <c r="P29" s="51"/>
      <c r="Q29" s="51"/>
      <c r="T29" s="4"/>
      <c r="U29" s="4"/>
      <c r="V29" s="4"/>
      <c r="W29" s="4"/>
    </row>
    <row r="30" spans="1:23" ht="15.75" x14ac:dyDescent="0.25">
      <c r="A30" s="5">
        <v>120</v>
      </c>
      <c r="B30" s="76"/>
      <c r="C30" s="58"/>
      <c r="D30" s="58" t="s">
        <v>194</v>
      </c>
      <c r="E30" s="133"/>
      <c r="F30" s="133"/>
      <c r="G30" s="133"/>
      <c r="H30" s="214"/>
      <c r="I30" s="60"/>
      <c r="J30" s="7"/>
      <c r="K30" s="18"/>
    </row>
    <row r="31" spans="1:23" ht="15" x14ac:dyDescent="0.2">
      <c r="A31" s="23"/>
      <c r="B31" s="77">
        <v>121001</v>
      </c>
      <c r="C31" s="53">
        <v>41</v>
      </c>
      <c r="D31" s="53" t="s">
        <v>195</v>
      </c>
      <c r="E31" s="60">
        <v>17000</v>
      </c>
      <c r="F31" s="60">
        <v>17000</v>
      </c>
      <c r="G31" s="60">
        <v>17000</v>
      </c>
      <c r="H31" s="214">
        <v>13502.4</v>
      </c>
      <c r="I31" s="60">
        <f t="shared" si="1"/>
        <v>79.425882352941173</v>
      </c>
      <c r="J31" s="48"/>
      <c r="K31" s="18"/>
    </row>
    <row r="32" spans="1:23" ht="15" x14ac:dyDescent="0.2">
      <c r="A32" s="23"/>
      <c r="B32" s="77">
        <v>121002</v>
      </c>
      <c r="C32" s="53">
        <v>41</v>
      </c>
      <c r="D32" s="53" t="s">
        <v>196</v>
      </c>
      <c r="E32" s="60">
        <v>232500</v>
      </c>
      <c r="F32" s="60">
        <v>232500</v>
      </c>
      <c r="G32" s="60">
        <v>232500</v>
      </c>
      <c r="H32" s="214">
        <v>228298.33</v>
      </c>
      <c r="I32" s="60">
        <f t="shared" si="1"/>
        <v>98.192830107526873</v>
      </c>
      <c r="J32" s="48"/>
      <c r="K32" s="18"/>
    </row>
    <row r="33" spans="1:23" ht="15" x14ac:dyDescent="0.2">
      <c r="A33" s="23"/>
      <c r="B33" s="77"/>
      <c r="C33" s="53"/>
      <c r="D33" s="292" t="s">
        <v>89</v>
      </c>
      <c r="E33" s="293">
        <f t="shared" ref="E33" si="2">SUM(E31:E32)</f>
        <v>249500</v>
      </c>
      <c r="F33" s="293">
        <f>SUM(F31:F32)</f>
        <v>249500</v>
      </c>
      <c r="G33" s="293">
        <f>SUM(G31:G32)</f>
        <v>249500</v>
      </c>
      <c r="H33" s="294">
        <f>SUM(H31:H32)</f>
        <v>241800.72999999998</v>
      </c>
      <c r="I33" s="293">
        <f t="shared" si="1"/>
        <v>96.914120240480955</v>
      </c>
      <c r="J33" s="354"/>
      <c r="K33" s="352">
        <f>SUM(E33)</f>
        <v>249500</v>
      </c>
      <c r="L33" s="51">
        <f>SUM(F33)</f>
        <v>249500</v>
      </c>
      <c r="M33" s="51">
        <f>SUM(G33)</f>
        <v>249500</v>
      </c>
      <c r="N33" s="51">
        <f>SUM(H33)</f>
        <v>241800.72999999998</v>
      </c>
      <c r="O33" s="51"/>
      <c r="P33" s="51"/>
      <c r="Q33" s="51"/>
      <c r="T33" s="4"/>
      <c r="U33" s="4"/>
      <c r="V33" s="4"/>
      <c r="W33" s="4"/>
    </row>
    <row r="34" spans="1:23" ht="15.75" x14ac:dyDescent="0.25">
      <c r="A34" s="5">
        <v>133</v>
      </c>
      <c r="B34" s="76"/>
      <c r="C34" s="58"/>
      <c r="D34" s="58" t="s">
        <v>197</v>
      </c>
      <c r="E34" s="155"/>
      <c r="F34" s="155"/>
      <c r="G34" s="155"/>
      <c r="H34" s="214"/>
      <c r="I34" s="60"/>
      <c r="J34" s="7"/>
      <c r="K34" s="18"/>
    </row>
    <row r="35" spans="1:23" ht="15" x14ac:dyDescent="0.2">
      <c r="A35" s="23"/>
      <c r="B35" s="77">
        <v>133001</v>
      </c>
      <c r="C35" s="53">
        <v>41</v>
      </c>
      <c r="D35" s="53" t="s">
        <v>198</v>
      </c>
      <c r="E35" s="60">
        <v>1200</v>
      </c>
      <c r="F35" s="60">
        <v>1200</v>
      </c>
      <c r="G35" s="60">
        <v>1200</v>
      </c>
      <c r="H35" s="214">
        <v>1156.6600000000001</v>
      </c>
      <c r="I35" s="60">
        <f t="shared" si="1"/>
        <v>96.38833333333335</v>
      </c>
      <c r="J35" s="48"/>
      <c r="K35" s="18"/>
    </row>
    <row r="36" spans="1:23" ht="15" x14ac:dyDescent="0.2">
      <c r="A36" s="23"/>
      <c r="B36" s="78">
        <v>133012</v>
      </c>
      <c r="C36" s="63">
        <v>41</v>
      </c>
      <c r="D36" s="63" t="s">
        <v>199</v>
      </c>
      <c r="E36" s="60">
        <v>100</v>
      </c>
      <c r="F36" s="60">
        <v>100</v>
      </c>
      <c r="G36" s="60">
        <v>100</v>
      </c>
      <c r="H36" s="214">
        <v>100.3</v>
      </c>
      <c r="I36" s="60">
        <f t="shared" si="1"/>
        <v>100.29999999999998</v>
      </c>
      <c r="J36" s="48"/>
      <c r="K36" s="18"/>
    </row>
    <row r="37" spans="1:23" ht="15" x14ac:dyDescent="0.2">
      <c r="A37" s="23"/>
      <c r="B37" s="78">
        <v>133006</v>
      </c>
      <c r="C37" s="63">
        <v>41</v>
      </c>
      <c r="D37" s="63" t="s">
        <v>200</v>
      </c>
      <c r="E37" s="60">
        <v>86</v>
      </c>
      <c r="F37" s="60">
        <v>101</v>
      </c>
      <c r="G37" s="60">
        <v>101</v>
      </c>
      <c r="H37" s="214">
        <v>100.97</v>
      </c>
      <c r="I37" s="60">
        <f t="shared" si="1"/>
        <v>99.970297029702976</v>
      </c>
      <c r="J37" s="48"/>
      <c r="K37" s="18"/>
    </row>
    <row r="38" spans="1:23" ht="15" x14ac:dyDescent="0.2">
      <c r="A38" s="23"/>
      <c r="B38" s="181" t="s">
        <v>201</v>
      </c>
      <c r="C38" s="53">
        <v>41</v>
      </c>
      <c r="D38" s="53" t="s">
        <v>202</v>
      </c>
      <c r="E38" s="60">
        <v>418</v>
      </c>
      <c r="F38" s="60">
        <v>418</v>
      </c>
      <c r="G38" s="60">
        <v>418</v>
      </c>
      <c r="H38" s="214">
        <v>233</v>
      </c>
      <c r="I38" s="60">
        <f t="shared" si="1"/>
        <v>55.741626794258373</v>
      </c>
      <c r="J38" s="48"/>
      <c r="K38" s="18"/>
    </row>
    <row r="39" spans="1:23" ht="15" x14ac:dyDescent="0.2">
      <c r="A39" s="23"/>
      <c r="B39" s="181">
        <v>133004</v>
      </c>
      <c r="C39" s="53">
        <v>41</v>
      </c>
      <c r="D39" s="242" t="s">
        <v>759</v>
      </c>
      <c r="E39" s="60">
        <v>0</v>
      </c>
      <c r="F39" s="60">
        <v>33</v>
      </c>
      <c r="G39" s="60">
        <v>33</v>
      </c>
      <c r="H39" s="214">
        <v>33.19</v>
      </c>
      <c r="I39" s="60">
        <f t="shared" si="1"/>
        <v>100.57575757575756</v>
      </c>
      <c r="J39" s="48"/>
      <c r="K39" s="18"/>
    </row>
    <row r="40" spans="1:23" ht="15" x14ac:dyDescent="0.2">
      <c r="A40" s="23"/>
      <c r="B40" s="181" t="s">
        <v>203</v>
      </c>
      <c r="C40" s="53">
        <v>41</v>
      </c>
      <c r="D40" s="53" t="s">
        <v>204</v>
      </c>
      <c r="E40" s="159">
        <v>78700</v>
      </c>
      <c r="F40" s="159">
        <v>78700</v>
      </c>
      <c r="G40" s="159">
        <v>78700</v>
      </c>
      <c r="H40" s="214">
        <v>75994.100000000006</v>
      </c>
      <c r="I40" s="60">
        <f t="shared" si="1"/>
        <v>96.561753494282087</v>
      </c>
      <c r="J40" s="48"/>
      <c r="K40" s="18"/>
    </row>
    <row r="41" spans="1:23" ht="15" x14ac:dyDescent="0.2">
      <c r="A41" s="23"/>
      <c r="B41" s="181" t="s">
        <v>205</v>
      </c>
      <c r="C41" s="53">
        <v>41</v>
      </c>
      <c r="D41" s="53" t="s">
        <v>206</v>
      </c>
      <c r="E41" s="159">
        <v>17712</v>
      </c>
      <c r="F41" s="159">
        <v>17712</v>
      </c>
      <c r="G41" s="159">
        <v>17712</v>
      </c>
      <c r="H41" s="214">
        <v>14799.69</v>
      </c>
      <c r="I41" s="60">
        <f t="shared" si="1"/>
        <v>83.557418699186996</v>
      </c>
      <c r="J41" s="48"/>
      <c r="K41" s="18"/>
    </row>
    <row r="42" spans="1:23" ht="15" x14ac:dyDescent="0.2">
      <c r="A42" s="23"/>
      <c r="B42" s="181" t="s">
        <v>236</v>
      </c>
      <c r="C42" s="53">
        <v>41</v>
      </c>
      <c r="D42" s="53" t="s">
        <v>237</v>
      </c>
      <c r="E42" s="60">
        <v>102100</v>
      </c>
      <c r="F42" s="60">
        <v>102100</v>
      </c>
      <c r="G42" s="60">
        <v>102100</v>
      </c>
      <c r="H42" s="214">
        <v>119165.35</v>
      </c>
      <c r="I42" s="60">
        <f t="shared" si="1"/>
        <v>116.71434867776691</v>
      </c>
      <c r="J42" s="48"/>
      <c r="K42" s="18"/>
    </row>
    <row r="43" spans="1:23" ht="15" x14ac:dyDescent="0.2">
      <c r="A43" s="23"/>
      <c r="B43" s="77">
        <v>134001</v>
      </c>
      <c r="C43" s="53">
        <v>41</v>
      </c>
      <c r="D43" s="53" t="s">
        <v>487</v>
      </c>
      <c r="E43" s="60">
        <v>101</v>
      </c>
      <c r="F43" s="60">
        <v>101</v>
      </c>
      <c r="G43" s="60">
        <v>101</v>
      </c>
      <c r="H43" s="214">
        <v>101.18</v>
      </c>
      <c r="I43" s="60">
        <f t="shared" si="1"/>
        <v>100.17821782178218</v>
      </c>
      <c r="J43" s="48"/>
      <c r="K43" s="18"/>
    </row>
    <row r="44" spans="1:23" ht="15" x14ac:dyDescent="0.2">
      <c r="A44" s="23"/>
      <c r="B44" s="77"/>
      <c r="C44" s="53"/>
      <c r="D44" s="292" t="s">
        <v>89</v>
      </c>
      <c r="E44" s="293">
        <f t="shared" ref="E44" si="3">SUM(E35:E43)</f>
        <v>200417</v>
      </c>
      <c r="F44" s="293">
        <f>SUM(F35:F43)</f>
        <v>200465</v>
      </c>
      <c r="G44" s="293">
        <f>SUM(G35:G43)</f>
        <v>200465</v>
      </c>
      <c r="H44" s="294">
        <f>SUM(H35:H43)</f>
        <v>211684.44</v>
      </c>
      <c r="I44" s="293">
        <f t="shared" si="1"/>
        <v>105.59670765470281</v>
      </c>
      <c r="J44" s="354"/>
      <c r="K44" s="352">
        <f>SUM(E44)</f>
        <v>200417</v>
      </c>
      <c r="L44" s="51">
        <f>SUM(F44)</f>
        <v>200465</v>
      </c>
      <c r="M44" s="51">
        <f>SUM(G44)</f>
        <v>200465</v>
      </c>
      <c r="N44" s="51">
        <f>SUM(H44)</f>
        <v>211684.44</v>
      </c>
      <c r="O44" s="51"/>
      <c r="P44" s="51"/>
      <c r="Q44" s="51"/>
      <c r="T44" s="4"/>
      <c r="U44" s="4"/>
      <c r="V44" s="4"/>
      <c r="W44" s="4"/>
    </row>
    <row r="45" spans="1:23" ht="15.95" customHeight="1" x14ac:dyDescent="0.25">
      <c r="A45" s="12">
        <v>200</v>
      </c>
      <c r="B45" s="106"/>
      <c r="C45" s="66"/>
      <c r="D45" s="66" t="s">
        <v>358</v>
      </c>
      <c r="E45" s="156"/>
      <c r="F45" s="156"/>
      <c r="G45" s="156"/>
      <c r="H45" s="52"/>
      <c r="I45" s="156"/>
      <c r="J45" s="7"/>
      <c r="K45" s="18"/>
    </row>
    <row r="46" spans="1:23" ht="15.95" customHeight="1" x14ac:dyDescent="0.25">
      <c r="A46" s="5">
        <v>211</v>
      </c>
      <c r="B46" s="76"/>
      <c r="C46" s="58"/>
      <c r="D46" s="58" t="s">
        <v>359</v>
      </c>
      <c r="E46" s="133"/>
      <c r="F46" s="133"/>
      <c r="G46" s="133"/>
      <c r="H46" s="214"/>
      <c r="I46" s="133"/>
      <c r="J46" s="7"/>
      <c r="K46" s="18"/>
    </row>
    <row r="47" spans="1:23" ht="15.95" customHeight="1" x14ac:dyDescent="0.2">
      <c r="A47" s="23"/>
      <c r="B47" s="77">
        <v>211003</v>
      </c>
      <c r="C47" s="53">
        <v>41</v>
      </c>
      <c r="D47" s="53" t="s">
        <v>207</v>
      </c>
      <c r="E47" s="60">
        <v>0</v>
      </c>
      <c r="F47" s="60">
        <v>0</v>
      </c>
      <c r="G47" s="60">
        <v>0</v>
      </c>
      <c r="H47" s="214">
        <v>0</v>
      </c>
      <c r="I47" s="60">
        <v>0</v>
      </c>
      <c r="J47" s="48"/>
      <c r="K47" s="18"/>
    </row>
    <row r="48" spans="1:23" ht="15.95" customHeight="1" x14ac:dyDescent="0.2">
      <c r="A48" s="23"/>
      <c r="B48" s="77"/>
      <c r="C48" s="53"/>
      <c r="D48" s="292" t="s">
        <v>89</v>
      </c>
      <c r="E48" s="293">
        <f t="shared" ref="E48" si="4">SUM(E47)</f>
        <v>0</v>
      </c>
      <c r="F48" s="293">
        <f>SUM(F47)</f>
        <v>0</v>
      </c>
      <c r="G48" s="293">
        <f>SUM(G47)</f>
        <v>0</v>
      </c>
      <c r="H48" s="294">
        <f>SUM(H47)</f>
        <v>0</v>
      </c>
      <c r="I48" s="293">
        <v>0</v>
      </c>
      <c r="J48" s="354"/>
      <c r="K48" s="352">
        <f>SUM(E48)</f>
        <v>0</v>
      </c>
      <c r="L48" s="51">
        <f>SUM(F48)</f>
        <v>0</v>
      </c>
      <c r="M48" s="51">
        <f>SUM(G48)</f>
        <v>0</v>
      </c>
      <c r="N48" s="51">
        <f>SUM(H48)</f>
        <v>0</v>
      </c>
      <c r="O48" s="51"/>
      <c r="P48" s="51"/>
      <c r="Q48" s="51"/>
      <c r="T48" s="4"/>
      <c r="U48" s="4"/>
      <c r="V48" s="4"/>
      <c r="W48" s="4"/>
    </row>
    <row r="49" spans="1:11" ht="15.95" customHeight="1" x14ac:dyDescent="0.25">
      <c r="A49" s="5">
        <v>212</v>
      </c>
      <c r="B49" s="76"/>
      <c r="C49" s="58"/>
      <c r="D49" s="58" t="s">
        <v>360</v>
      </c>
      <c r="E49" s="133"/>
      <c r="F49" s="133"/>
      <c r="G49" s="133"/>
      <c r="H49" s="214"/>
      <c r="I49" s="60"/>
      <c r="J49" s="7"/>
      <c r="K49" s="18"/>
    </row>
    <row r="50" spans="1:11" ht="15.95" customHeight="1" x14ac:dyDescent="0.2">
      <c r="A50" s="23"/>
      <c r="B50" s="181">
        <v>212002</v>
      </c>
      <c r="C50" s="53">
        <v>41</v>
      </c>
      <c r="D50" s="53" t="s">
        <v>208</v>
      </c>
      <c r="E50" s="60">
        <v>150</v>
      </c>
      <c r="F50" s="60">
        <v>0</v>
      </c>
      <c r="G50" s="60">
        <v>0</v>
      </c>
      <c r="H50" s="214">
        <v>0</v>
      </c>
      <c r="I50" s="60">
        <v>0</v>
      </c>
      <c r="J50" s="48"/>
      <c r="K50" s="18"/>
    </row>
    <row r="51" spans="1:11" ht="15.95" customHeight="1" x14ac:dyDescent="0.2">
      <c r="A51" s="23"/>
      <c r="B51" s="181" t="s">
        <v>570</v>
      </c>
      <c r="C51" s="53">
        <v>41</v>
      </c>
      <c r="D51" s="53" t="s">
        <v>571</v>
      </c>
      <c r="E51" s="60">
        <v>675</v>
      </c>
      <c r="F51" s="60">
        <v>675</v>
      </c>
      <c r="G51" s="60">
        <v>675</v>
      </c>
      <c r="H51" s="214">
        <v>675</v>
      </c>
      <c r="I51" s="60">
        <f t="shared" ref="I51:I72" si="5">SUM(H51/G51)*100</f>
        <v>100</v>
      </c>
      <c r="J51" s="48"/>
      <c r="K51" s="18"/>
    </row>
    <row r="52" spans="1:11" ht="15.95" customHeight="1" x14ac:dyDescent="0.2">
      <c r="A52" s="23"/>
      <c r="B52" s="181" t="s">
        <v>572</v>
      </c>
      <c r="C52" s="53">
        <v>41</v>
      </c>
      <c r="D52" s="242" t="s">
        <v>971</v>
      </c>
      <c r="E52" s="60">
        <v>100</v>
      </c>
      <c r="F52" s="60">
        <v>120</v>
      </c>
      <c r="G52" s="60">
        <v>120</v>
      </c>
      <c r="H52" s="214">
        <v>143.33000000000001</v>
      </c>
      <c r="I52" s="60">
        <f t="shared" si="5"/>
        <v>119.44166666666666</v>
      </c>
      <c r="J52" s="48"/>
      <c r="K52" s="18"/>
    </row>
    <row r="53" spans="1:11" ht="15.95" customHeight="1" x14ac:dyDescent="0.2">
      <c r="A53" s="23"/>
      <c r="B53" s="181">
        <v>212002</v>
      </c>
      <c r="C53" s="53">
        <v>41</v>
      </c>
      <c r="D53" s="242" t="s">
        <v>949</v>
      </c>
      <c r="E53" s="60">
        <v>58</v>
      </c>
      <c r="F53" s="60">
        <v>58</v>
      </c>
      <c r="G53" s="60">
        <v>58</v>
      </c>
      <c r="H53" s="214">
        <v>58.4</v>
      </c>
      <c r="I53" s="60">
        <f t="shared" si="5"/>
        <v>100.68965517241379</v>
      </c>
      <c r="J53" s="48"/>
      <c r="K53" s="18"/>
    </row>
    <row r="54" spans="1:11" ht="15.95" customHeight="1" x14ac:dyDescent="0.2">
      <c r="A54" s="23"/>
      <c r="B54" s="181" t="s">
        <v>716</v>
      </c>
      <c r="C54" s="53">
        <v>41</v>
      </c>
      <c r="D54" s="53" t="s">
        <v>717</v>
      </c>
      <c r="E54" s="60">
        <v>0</v>
      </c>
      <c r="F54" s="60">
        <v>343</v>
      </c>
      <c r="G54" s="60">
        <v>343</v>
      </c>
      <c r="H54" s="214">
        <v>343.04</v>
      </c>
      <c r="I54" s="60">
        <f t="shared" si="5"/>
        <v>100.01166180758018</v>
      </c>
      <c r="J54" s="48"/>
      <c r="K54" s="18"/>
    </row>
    <row r="55" spans="1:11" ht="15.95" customHeight="1" x14ac:dyDescent="0.2">
      <c r="A55" s="23"/>
      <c r="B55" s="181" t="s">
        <v>209</v>
      </c>
      <c r="C55" s="53">
        <v>41</v>
      </c>
      <c r="D55" s="53" t="s">
        <v>210</v>
      </c>
      <c r="E55" s="60">
        <v>0</v>
      </c>
      <c r="F55" s="60">
        <v>0</v>
      </c>
      <c r="G55" s="60">
        <v>0</v>
      </c>
      <c r="H55" s="214">
        <v>0</v>
      </c>
      <c r="I55" s="60">
        <v>0</v>
      </c>
      <c r="J55" s="48"/>
      <c r="K55" s="18"/>
    </row>
    <row r="56" spans="1:11" ht="15.95" customHeight="1" x14ac:dyDescent="0.2">
      <c r="A56" s="23"/>
      <c r="B56" s="181" t="s">
        <v>211</v>
      </c>
      <c r="C56" s="53">
        <v>41</v>
      </c>
      <c r="D56" s="53" t="s">
        <v>212</v>
      </c>
      <c r="E56" s="60">
        <v>3392</v>
      </c>
      <c r="F56" s="60">
        <v>3392</v>
      </c>
      <c r="G56" s="60">
        <v>3392</v>
      </c>
      <c r="H56" s="214">
        <v>3262.89</v>
      </c>
      <c r="I56" s="60">
        <f t="shared" si="5"/>
        <v>96.193691037735846</v>
      </c>
      <c r="J56" s="48"/>
      <c r="K56" s="18"/>
    </row>
    <row r="57" spans="1:11" ht="15.95" customHeight="1" x14ac:dyDescent="0.2">
      <c r="A57" s="23"/>
      <c r="B57" s="181" t="s">
        <v>213</v>
      </c>
      <c r="C57" s="53">
        <v>41</v>
      </c>
      <c r="D57" s="53" t="s">
        <v>214</v>
      </c>
      <c r="E57" s="60">
        <v>24300</v>
      </c>
      <c r="F57" s="60">
        <v>24300</v>
      </c>
      <c r="G57" s="60">
        <v>24300</v>
      </c>
      <c r="H57" s="214">
        <v>24827.4</v>
      </c>
      <c r="I57" s="60">
        <f t="shared" si="5"/>
        <v>102.17037037037038</v>
      </c>
      <c r="J57" s="48"/>
      <c r="K57" s="18"/>
    </row>
    <row r="58" spans="1:11" ht="15.95" customHeight="1" x14ac:dyDescent="0.2">
      <c r="A58" s="23"/>
      <c r="B58" s="181" t="s">
        <v>215</v>
      </c>
      <c r="C58" s="53">
        <v>41</v>
      </c>
      <c r="D58" s="53" t="s">
        <v>348</v>
      </c>
      <c r="E58" s="60">
        <v>33590</v>
      </c>
      <c r="F58" s="60">
        <v>33590</v>
      </c>
      <c r="G58" s="60">
        <v>33590</v>
      </c>
      <c r="H58" s="214">
        <v>32982.39</v>
      </c>
      <c r="I58" s="60">
        <f t="shared" si="5"/>
        <v>98.19109854123252</v>
      </c>
      <c r="J58" s="48"/>
      <c r="K58" s="18"/>
    </row>
    <row r="59" spans="1:11" ht="15.95" customHeight="1" x14ac:dyDescent="0.2">
      <c r="A59" s="23"/>
      <c r="B59" s="181" t="s">
        <v>216</v>
      </c>
      <c r="C59" s="53">
        <v>41</v>
      </c>
      <c r="D59" s="53" t="s">
        <v>217</v>
      </c>
      <c r="E59" s="60">
        <v>200</v>
      </c>
      <c r="F59" s="60">
        <v>200</v>
      </c>
      <c r="G59" s="60">
        <v>200</v>
      </c>
      <c r="H59" s="214">
        <v>316</v>
      </c>
      <c r="I59" s="60">
        <f t="shared" si="5"/>
        <v>158</v>
      </c>
      <c r="J59" s="48"/>
      <c r="K59" s="18"/>
    </row>
    <row r="60" spans="1:11" ht="15.95" customHeight="1" x14ac:dyDescent="0.2">
      <c r="A60" s="23"/>
      <c r="B60" s="182" t="s">
        <v>218</v>
      </c>
      <c r="C60" s="63">
        <v>41</v>
      </c>
      <c r="D60" s="63" t="s">
        <v>219</v>
      </c>
      <c r="E60" s="60">
        <v>200</v>
      </c>
      <c r="F60" s="60">
        <v>500</v>
      </c>
      <c r="G60" s="60">
        <v>500</v>
      </c>
      <c r="H60" s="214">
        <v>393.2</v>
      </c>
      <c r="I60" s="60">
        <f t="shared" si="5"/>
        <v>78.64</v>
      </c>
      <c r="J60" s="48"/>
      <c r="K60" s="18"/>
    </row>
    <row r="61" spans="1:11" ht="15.95" customHeight="1" x14ac:dyDescent="0.2">
      <c r="A61" s="23"/>
      <c r="B61" s="182" t="s">
        <v>547</v>
      </c>
      <c r="C61" s="63">
        <v>41</v>
      </c>
      <c r="D61" s="246" t="s">
        <v>924</v>
      </c>
      <c r="E61" s="60">
        <v>650</v>
      </c>
      <c r="F61" s="60">
        <v>1200</v>
      </c>
      <c r="G61" s="60">
        <v>1200</v>
      </c>
      <c r="H61" s="214">
        <v>1200</v>
      </c>
      <c r="I61" s="60">
        <f t="shared" si="5"/>
        <v>100</v>
      </c>
      <c r="J61" s="48"/>
      <c r="K61" s="18"/>
    </row>
    <row r="62" spans="1:11" ht="15.95" customHeight="1" x14ac:dyDescent="0.2">
      <c r="A62" s="23"/>
      <c r="B62" s="181" t="s">
        <v>220</v>
      </c>
      <c r="C62" s="53">
        <v>41</v>
      </c>
      <c r="D62" s="53" t="s">
        <v>632</v>
      </c>
      <c r="E62" s="60">
        <v>470</v>
      </c>
      <c r="F62" s="60">
        <v>470</v>
      </c>
      <c r="G62" s="60">
        <v>470</v>
      </c>
      <c r="H62" s="214">
        <v>470.4</v>
      </c>
      <c r="I62" s="60">
        <f t="shared" si="5"/>
        <v>100.08510638297872</v>
      </c>
      <c r="J62" s="48"/>
      <c r="K62" s="18"/>
    </row>
    <row r="63" spans="1:11" ht="15.95" customHeight="1" x14ac:dyDescent="0.2">
      <c r="A63" s="23"/>
      <c r="B63" s="181" t="s">
        <v>573</v>
      </c>
      <c r="C63" s="53">
        <v>41</v>
      </c>
      <c r="D63" s="53" t="s">
        <v>574</v>
      </c>
      <c r="E63" s="60">
        <v>100</v>
      </c>
      <c r="F63" s="60">
        <v>150</v>
      </c>
      <c r="G63" s="60">
        <v>150</v>
      </c>
      <c r="H63" s="214">
        <v>221</v>
      </c>
      <c r="I63" s="60">
        <f t="shared" si="5"/>
        <v>147.33333333333334</v>
      </c>
      <c r="J63" s="48"/>
      <c r="K63" s="18"/>
    </row>
    <row r="64" spans="1:11" ht="15.95" customHeight="1" x14ac:dyDescent="0.2">
      <c r="A64" s="23"/>
      <c r="B64" s="181" t="s">
        <v>575</v>
      </c>
      <c r="C64" s="53">
        <v>41</v>
      </c>
      <c r="D64" s="53" t="s">
        <v>576</v>
      </c>
      <c r="E64" s="60">
        <v>2</v>
      </c>
      <c r="F64" s="60">
        <v>2</v>
      </c>
      <c r="G64" s="60">
        <v>2</v>
      </c>
      <c r="H64" s="214">
        <v>2</v>
      </c>
      <c r="I64" s="60">
        <f t="shared" si="5"/>
        <v>100</v>
      </c>
      <c r="J64" s="48"/>
      <c r="K64" s="18"/>
    </row>
    <row r="65" spans="1:23" ht="15.95" customHeight="1" x14ac:dyDescent="0.2">
      <c r="A65" s="23"/>
      <c r="B65" s="181">
        <v>212004</v>
      </c>
      <c r="C65" s="53">
        <v>41</v>
      </c>
      <c r="D65" s="53" t="s">
        <v>232</v>
      </c>
      <c r="E65" s="60">
        <v>11100</v>
      </c>
      <c r="F65" s="60">
        <v>11100</v>
      </c>
      <c r="G65" s="60">
        <v>11100</v>
      </c>
      <c r="H65" s="214">
        <v>4379.3</v>
      </c>
      <c r="I65" s="60">
        <f t="shared" si="5"/>
        <v>39.453153153153153</v>
      </c>
      <c r="J65" s="48"/>
      <c r="K65" s="18"/>
    </row>
    <row r="66" spans="1:23" ht="15.95" customHeight="1" x14ac:dyDescent="0.2">
      <c r="A66" s="23"/>
      <c r="B66" s="243" t="s">
        <v>762</v>
      </c>
      <c r="C66" s="53">
        <v>41</v>
      </c>
      <c r="D66" s="242" t="s">
        <v>763</v>
      </c>
      <c r="E66" s="60">
        <v>0</v>
      </c>
      <c r="F66" s="253">
        <v>3929</v>
      </c>
      <c r="G66" s="253">
        <v>3929</v>
      </c>
      <c r="H66" s="214">
        <v>3929.16</v>
      </c>
      <c r="I66" s="60">
        <f t="shared" si="5"/>
        <v>100.00407228302366</v>
      </c>
      <c r="J66" s="355"/>
      <c r="K66" s="18"/>
    </row>
    <row r="67" spans="1:23" ht="15.95" customHeight="1" x14ac:dyDescent="0.2">
      <c r="A67" s="23"/>
      <c r="B67" s="182" t="s">
        <v>1</v>
      </c>
      <c r="C67" s="53">
        <v>41</v>
      </c>
      <c r="D67" s="53" t="s">
        <v>318</v>
      </c>
      <c r="E67" s="60">
        <v>200</v>
      </c>
      <c r="F67" s="60">
        <v>370</v>
      </c>
      <c r="G67" s="60">
        <v>370</v>
      </c>
      <c r="H67" s="214">
        <v>370</v>
      </c>
      <c r="I67" s="60">
        <f t="shared" si="5"/>
        <v>100</v>
      </c>
      <c r="J67" s="48"/>
      <c r="K67" s="18"/>
    </row>
    <row r="68" spans="1:23" ht="15.95" customHeight="1" x14ac:dyDescent="0.2">
      <c r="A68" s="23"/>
      <c r="B68" s="182" t="s">
        <v>543</v>
      </c>
      <c r="C68" s="53">
        <v>41</v>
      </c>
      <c r="D68" s="148" t="s">
        <v>544</v>
      </c>
      <c r="E68" s="60">
        <v>8778</v>
      </c>
      <c r="F68" s="60">
        <v>10551</v>
      </c>
      <c r="G68" s="60">
        <v>10551</v>
      </c>
      <c r="H68" s="214">
        <v>11115.13</v>
      </c>
      <c r="I68" s="60">
        <f t="shared" si="5"/>
        <v>105.34669699554544</v>
      </c>
      <c r="J68" s="48"/>
      <c r="K68" s="18"/>
    </row>
    <row r="69" spans="1:23" ht="15.95" customHeight="1" x14ac:dyDescent="0.2">
      <c r="A69" s="23"/>
      <c r="B69" s="182" t="s">
        <v>658</v>
      </c>
      <c r="C69" s="53">
        <v>41</v>
      </c>
      <c r="D69" s="148" t="s">
        <v>659</v>
      </c>
      <c r="E69" s="60">
        <v>0</v>
      </c>
      <c r="F69" s="60">
        <v>0</v>
      </c>
      <c r="G69" s="60">
        <v>0</v>
      </c>
      <c r="H69" s="214">
        <v>0</v>
      </c>
      <c r="I69" s="60">
        <v>0</v>
      </c>
      <c r="J69" s="48"/>
      <c r="K69" s="18"/>
    </row>
    <row r="70" spans="1:23" ht="15.95" customHeight="1" x14ac:dyDescent="0.2">
      <c r="A70" s="23"/>
      <c r="B70" s="182" t="s">
        <v>664</v>
      </c>
      <c r="C70" s="53">
        <v>41</v>
      </c>
      <c r="D70" s="188" t="s">
        <v>760</v>
      </c>
      <c r="E70" s="60">
        <v>848</v>
      </c>
      <c r="F70" s="60">
        <v>848</v>
      </c>
      <c r="G70" s="60">
        <v>848</v>
      </c>
      <c r="H70" s="214">
        <v>848.47</v>
      </c>
      <c r="I70" s="60">
        <f t="shared" si="5"/>
        <v>100.0554245283019</v>
      </c>
      <c r="J70" s="48"/>
      <c r="K70" s="18"/>
    </row>
    <row r="71" spans="1:23" ht="15.95" customHeight="1" x14ac:dyDescent="0.2">
      <c r="A71" s="23"/>
      <c r="B71" s="182" t="s">
        <v>665</v>
      </c>
      <c r="C71" s="53">
        <v>41</v>
      </c>
      <c r="D71" s="188" t="s">
        <v>761</v>
      </c>
      <c r="E71" s="60">
        <v>3014</v>
      </c>
      <c r="F71" s="60">
        <v>3014</v>
      </c>
      <c r="G71" s="60">
        <v>3014</v>
      </c>
      <c r="H71" s="214">
        <v>3013.52</v>
      </c>
      <c r="I71" s="60">
        <f t="shared" si="5"/>
        <v>99.984074319840744</v>
      </c>
      <c r="J71" s="48"/>
      <c r="K71" s="18"/>
    </row>
    <row r="72" spans="1:23" ht="15.95" customHeight="1" x14ac:dyDescent="0.2">
      <c r="A72" s="23"/>
      <c r="B72" s="77"/>
      <c r="C72" s="53"/>
      <c r="D72" s="292" t="s">
        <v>89</v>
      </c>
      <c r="E72" s="294">
        <f t="shared" ref="E72" si="6">SUM(E50:E71)</f>
        <v>87827</v>
      </c>
      <c r="F72" s="294">
        <f>SUM(F50:F71)</f>
        <v>94812</v>
      </c>
      <c r="G72" s="294">
        <f>SUM(G50:G71)</f>
        <v>94812</v>
      </c>
      <c r="H72" s="294">
        <f>SUM(H50:H71)</f>
        <v>88550.63</v>
      </c>
      <c r="I72" s="293">
        <f t="shared" si="5"/>
        <v>93.396015272328398</v>
      </c>
      <c r="J72" s="357"/>
      <c r="K72" s="352">
        <f>SUM(E72)</f>
        <v>87827</v>
      </c>
      <c r="L72" s="51">
        <f>SUM(F71)</f>
        <v>3014</v>
      </c>
      <c r="M72" s="51">
        <f>SUM(G72)</f>
        <v>94812</v>
      </c>
      <c r="N72" s="51">
        <f>SUM(H72)</f>
        <v>88550.63</v>
      </c>
      <c r="O72" s="51"/>
      <c r="P72" s="51"/>
      <c r="Q72" s="51"/>
      <c r="T72" s="51"/>
      <c r="U72" s="51"/>
      <c r="V72" s="51"/>
      <c r="W72" s="51"/>
    </row>
    <row r="73" spans="1:23" ht="15.95" customHeight="1" x14ac:dyDescent="0.2">
      <c r="A73" s="277"/>
      <c r="B73" s="81"/>
      <c r="C73" s="82"/>
      <c r="D73" s="299"/>
      <c r="E73" s="300"/>
      <c r="F73" s="300"/>
      <c r="G73" s="300"/>
      <c r="H73" s="300"/>
      <c r="I73" s="300"/>
      <c r="J73" s="357"/>
      <c r="K73" s="352"/>
      <c r="L73" s="51"/>
      <c r="M73" s="51"/>
      <c r="N73" s="51"/>
      <c r="O73" s="51"/>
      <c r="P73" s="51"/>
      <c r="Q73" s="51"/>
      <c r="T73" s="51"/>
      <c r="U73" s="51"/>
      <c r="V73" s="51"/>
      <c r="W73" s="51"/>
    </row>
    <row r="74" spans="1:23" ht="15.95" customHeight="1" x14ac:dyDescent="0.2">
      <c r="A74" s="277"/>
      <c r="B74" s="81"/>
      <c r="C74" s="82"/>
      <c r="D74" s="299"/>
      <c r="E74" s="300"/>
      <c r="F74" s="300"/>
      <c r="G74" s="300"/>
      <c r="H74" s="300"/>
      <c r="I74" s="300"/>
      <c r="J74" s="357"/>
      <c r="K74" s="352"/>
      <c r="L74" s="51"/>
      <c r="M74" s="51"/>
      <c r="N74" s="51"/>
      <c r="O74" s="51"/>
      <c r="P74" s="51"/>
      <c r="Q74" s="51"/>
      <c r="T74" s="51"/>
      <c r="U74" s="51"/>
      <c r="V74" s="51"/>
      <c r="W74" s="51"/>
    </row>
    <row r="75" spans="1:23" ht="15.95" customHeight="1" x14ac:dyDescent="0.25">
      <c r="A75" s="12">
        <v>220</v>
      </c>
      <c r="B75" s="106"/>
      <c r="C75" s="66"/>
      <c r="D75" s="66" t="s">
        <v>361</v>
      </c>
      <c r="E75" s="156"/>
      <c r="F75" s="156"/>
      <c r="G75" s="156"/>
      <c r="H75" s="52"/>
      <c r="I75" s="156"/>
      <c r="J75" s="7"/>
      <c r="K75" s="18"/>
    </row>
    <row r="76" spans="1:23" ht="15.95" customHeight="1" x14ac:dyDescent="0.25">
      <c r="A76" s="5">
        <v>221</v>
      </c>
      <c r="B76" s="76"/>
      <c r="C76" s="58"/>
      <c r="D76" s="58" t="s">
        <v>362</v>
      </c>
      <c r="E76" s="133"/>
      <c r="F76" s="133"/>
      <c r="G76" s="133"/>
      <c r="H76" s="214"/>
      <c r="I76" s="133"/>
      <c r="J76" s="7"/>
      <c r="K76" s="18"/>
    </row>
    <row r="77" spans="1:23" ht="15.95" customHeight="1" x14ac:dyDescent="0.2">
      <c r="A77" s="23"/>
      <c r="B77" s="77">
        <v>221004</v>
      </c>
      <c r="C77" s="53">
        <v>41</v>
      </c>
      <c r="D77" s="242" t="s">
        <v>221</v>
      </c>
      <c r="E77" s="60">
        <v>500</v>
      </c>
      <c r="F77" s="60">
        <v>500</v>
      </c>
      <c r="G77" s="60">
        <v>500</v>
      </c>
      <c r="H77" s="214">
        <v>276.5</v>
      </c>
      <c r="I77" s="60">
        <f>SUM(H77/G77)*100</f>
        <v>55.300000000000004</v>
      </c>
      <c r="J77" s="48"/>
      <c r="K77" s="18"/>
    </row>
    <row r="78" spans="1:23" ht="15.95" customHeight="1" x14ac:dyDescent="0.2">
      <c r="A78" s="23"/>
      <c r="B78" s="181" t="s">
        <v>222</v>
      </c>
      <c r="C78" s="53">
        <v>41</v>
      </c>
      <c r="D78" s="242" t="s">
        <v>958</v>
      </c>
      <c r="E78" s="60">
        <v>4000</v>
      </c>
      <c r="F78" s="60">
        <v>4000</v>
      </c>
      <c r="G78" s="60">
        <v>4000</v>
      </c>
      <c r="H78" s="214">
        <v>4468.3</v>
      </c>
      <c r="I78" s="60">
        <f t="shared" ref="I78:I122" si="7">SUM(H78/G78)*100</f>
        <v>111.70750000000001</v>
      </c>
      <c r="J78" s="48"/>
      <c r="K78" s="18"/>
    </row>
    <row r="79" spans="1:23" ht="15.95" customHeight="1" x14ac:dyDescent="0.2">
      <c r="A79" s="23"/>
      <c r="B79" s="181" t="s">
        <v>223</v>
      </c>
      <c r="C79" s="53">
        <v>41</v>
      </c>
      <c r="D79" s="242" t="s">
        <v>959</v>
      </c>
      <c r="E79" s="60">
        <v>250</v>
      </c>
      <c r="F79" s="60">
        <v>100</v>
      </c>
      <c r="G79" s="60">
        <v>100</v>
      </c>
      <c r="H79" s="214">
        <v>30</v>
      </c>
      <c r="I79" s="60">
        <f t="shared" si="7"/>
        <v>30</v>
      </c>
      <c r="J79" s="48"/>
      <c r="K79" s="18"/>
    </row>
    <row r="80" spans="1:23" ht="15.95" customHeight="1" x14ac:dyDescent="0.2">
      <c r="A80" s="23"/>
      <c r="B80" s="181" t="s">
        <v>224</v>
      </c>
      <c r="C80" s="53">
        <v>41</v>
      </c>
      <c r="D80" s="53" t="s">
        <v>225</v>
      </c>
      <c r="E80" s="159">
        <v>2600</v>
      </c>
      <c r="F80" s="159">
        <v>3345</v>
      </c>
      <c r="G80" s="159">
        <v>3345</v>
      </c>
      <c r="H80" s="214">
        <v>3344.5</v>
      </c>
      <c r="I80" s="60">
        <f t="shared" si="7"/>
        <v>99.985052316890872</v>
      </c>
      <c r="J80" s="48"/>
      <c r="K80" s="18"/>
    </row>
    <row r="81" spans="1:23" ht="15.95" customHeight="1" x14ac:dyDescent="0.2">
      <c r="A81" s="23"/>
      <c r="B81" s="181" t="s">
        <v>226</v>
      </c>
      <c r="C81" s="53">
        <v>41</v>
      </c>
      <c r="D81" s="242" t="s">
        <v>960</v>
      </c>
      <c r="E81" s="60">
        <v>5000</v>
      </c>
      <c r="F81" s="60">
        <v>5000</v>
      </c>
      <c r="G81" s="60">
        <v>5000</v>
      </c>
      <c r="H81" s="214">
        <v>4310</v>
      </c>
      <c r="I81" s="60">
        <f t="shared" si="7"/>
        <v>86.2</v>
      </c>
      <c r="J81" s="48"/>
      <c r="K81" s="18"/>
    </row>
    <row r="82" spans="1:23" ht="15.95" customHeight="1" x14ac:dyDescent="0.2">
      <c r="A82" s="23"/>
      <c r="B82" s="181" t="s">
        <v>461</v>
      </c>
      <c r="C82" s="53">
        <v>41</v>
      </c>
      <c r="D82" s="53" t="s">
        <v>462</v>
      </c>
      <c r="E82" s="60">
        <v>190</v>
      </c>
      <c r="F82" s="60">
        <v>190</v>
      </c>
      <c r="G82" s="60">
        <v>190</v>
      </c>
      <c r="H82" s="214">
        <v>0</v>
      </c>
      <c r="I82" s="60">
        <f t="shared" si="7"/>
        <v>0</v>
      </c>
      <c r="J82" s="48"/>
      <c r="K82" s="18"/>
    </row>
    <row r="83" spans="1:23" ht="15.95" customHeight="1" x14ac:dyDescent="0.2">
      <c r="A83" s="23"/>
      <c r="B83" s="181" t="s">
        <v>238</v>
      </c>
      <c r="C83" s="53">
        <v>41</v>
      </c>
      <c r="D83" s="242" t="s">
        <v>685</v>
      </c>
      <c r="E83" s="60">
        <v>3000</v>
      </c>
      <c r="F83" s="60">
        <v>0</v>
      </c>
      <c r="G83" s="60">
        <v>0</v>
      </c>
      <c r="H83" s="214">
        <v>0</v>
      </c>
      <c r="I83" s="60">
        <v>0</v>
      </c>
      <c r="J83" s="48"/>
      <c r="K83" s="18"/>
    </row>
    <row r="84" spans="1:23" ht="15.95" customHeight="1" x14ac:dyDescent="0.2">
      <c r="A84" s="23"/>
      <c r="B84" s="77"/>
      <c r="C84" s="53"/>
      <c r="D84" s="292" t="s">
        <v>89</v>
      </c>
      <c r="E84" s="294">
        <f t="shared" ref="E84" si="8">SUM(E77:E83)</f>
        <v>15540</v>
      </c>
      <c r="F84" s="294">
        <f>SUM(F77:F83)</f>
        <v>13135</v>
      </c>
      <c r="G84" s="294">
        <f>SUM(G77:G83)</f>
        <v>13135</v>
      </c>
      <c r="H84" s="294">
        <f>SUM(H76:H83)</f>
        <v>12429.3</v>
      </c>
      <c r="I84" s="293">
        <f t="shared" si="7"/>
        <v>94.627331556909013</v>
      </c>
      <c r="J84" s="357"/>
      <c r="K84" s="352">
        <f>SUM(E84)</f>
        <v>15540</v>
      </c>
      <c r="L84" s="51">
        <f>SUM(F84)</f>
        <v>13135</v>
      </c>
      <c r="M84" s="51">
        <f>SUM(G84)</f>
        <v>13135</v>
      </c>
      <c r="N84" s="51">
        <f>SUM(H84)</f>
        <v>12429.3</v>
      </c>
      <c r="O84" s="51"/>
      <c r="P84" s="51"/>
      <c r="Q84" s="51"/>
      <c r="T84" s="51"/>
      <c r="U84" s="51"/>
      <c r="V84" s="51"/>
      <c r="W84" s="51"/>
    </row>
    <row r="85" spans="1:23" ht="15.95" customHeight="1" x14ac:dyDescent="0.25">
      <c r="A85" s="5">
        <v>223</v>
      </c>
      <c r="B85" s="76"/>
      <c r="C85" s="58"/>
      <c r="D85" s="58" t="s">
        <v>363</v>
      </c>
      <c r="E85" s="133"/>
      <c r="F85" s="133"/>
      <c r="G85" s="133"/>
      <c r="H85" s="214"/>
      <c r="I85" s="60"/>
      <c r="J85" s="7"/>
      <c r="K85" s="18"/>
    </row>
    <row r="86" spans="1:23" ht="15.95" customHeight="1" x14ac:dyDescent="0.2">
      <c r="A86" s="23"/>
      <c r="B86" s="77">
        <v>222003</v>
      </c>
      <c r="C86" s="53">
        <v>41</v>
      </c>
      <c r="D86" s="53" t="s">
        <v>687</v>
      </c>
      <c r="E86" s="60">
        <v>300</v>
      </c>
      <c r="F86" s="60">
        <v>300</v>
      </c>
      <c r="G86" s="60">
        <v>300</v>
      </c>
      <c r="H86" s="214">
        <v>40</v>
      </c>
      <c r="I86" s="60">
        <f t="shared" si="7"/>
        <v>13.333333333333334</v>
      </c>
      <c r="J86" s="48"/>
      <c r="K86" s="18"/>
    </row>
    <row r="87" spans="1:23" ht="15.75" customHeight="1" x14ac:dyDescent="0.2">
      <c r="A87" s="23"/>
      <c r="B87" s="77" t="s">
        <v>535</v>
      </c>
      <c r="C87" s="53">
        <v>41</v>
      </c>
      <c r="D87" s="53" t="s">
        <v>536</v>
      </c>
      <c r="E87" s="60">
        <v>300</v>
      </c>
      <c r="F87" s="60">
        <v>300</v>
      </c>
      <c r="G87" s="60">
        <v>300</v>
      </c>
      <c r="H87" s="214">
        <v>350</v>
      </c>
      <c r="I87" s="60">
        <f t="shared" si="7"/>
        <v>116.66666666666667</v>
      </c>
      <c r="J87" s="48"/>
      <c r="K87" s="18"/>
    </row>
    <row r="88" spans="1:23" ht="15.75" customHeight="1" x14ac:dyDescent="0.2">
      <c r="A88" s="23"/>
      <c r="B88" s="252" t="s">
        <v>972</v>
      </c>
      <c r="C88" s="53">
        <v>41</v>
      </c>
      <c r="D88" s="242" t="s">
        <v>973</v>
      </c>
      <c r="E88" s="60">
        <v>0</v>
      </c>
      <c r="F88" s="60">
        <v>0</v>
      </c>
      <c r="G88" s="60">
        <v>0</v>
      </c>
      <c r="H88" s="214">
        <v>23700</v>
      </c>
      <c r="I88" s="60">
        <v>0</v>
      </c>
      <c r="J88" s="48"/>
      <c r="K88" s="18"/>
    </row>
    <row r="89" spans="1:23" ht="15.75" customHeight="1" x14ac:dyDescent="0.2">
      <c r="A89" s="23"/>
      <c r="B89" s="181" t="s">
        <v>241</v>
      </c>
      <c r="C89" s="53">
        <v>41</v>
      </c>
      <c r="D89" s="53" t="s">
        <v>242</v>
      </c>
      <c r="E89" s="60">
        <v>59</v>
      </c>
      <c r="F89" s="60">
        <v>59</v>
      </c>
      <c r="G89" s="60">
        <v>59</v>
      </c>
      <c r="H89" s="214">
        <v>0</v>
      </c>
      <c r="I89" s="60">
        <f t="shared" si="7"/>
        <v>0</v>
      </c>
      <c r="J89" s="48"/>
      <c r="K89" s="18"/>
    </row>
    <row r="90" spans="1:23" ht="15.75" customHeight="1" x14ac:dyDescent="0.2">
      <c r="A90" s="23"/>
      <c r="B90" s="181" t="s">
        <v>243</v>
      </c>
      <c r="C90" s="53">
        <v>41</v>
      </c>
      <c r="D90" s="53" t="s">
        <v>244</v>
      </c>
      <c r="E90" s="60">
        <v>207</v>
      </c>
      <c r="F90" s="60">
        <v>207</v>
      </c>
      <c r="G90" s="60">
        <v>207</v>
      </c>
      <c r="H90" s="214">
        <v>84.83</v>
      </c>
      <c r="I90" s="60">
        <f t="shared" si="7"/>
        <v>40.980676328502412</v>
      </c>
      <c r="J90" s="48"/>
      <c r="K90" s="18"/>
    </row>
    <row r="91" spans="1:23" ht="15.75" customHeight="1" x14ac:dyDescent="0.2">
      <c r="A91" s="23"/>
      <c r="B91" s="181" t="s">
        <v>245</v>
      </c>
      <c r="C91" s="53">
        <v>41</v>
      </c>
      <c r="D91" s="53" t="s">
        <v>246</v>
      </c>
      <c r="E91" s="60">
        <v>1093</v>
      </c>
      <c r="F91" s="60">
        <v>1093</v>
      </c>
      <c r="G91" s="60">
        <v>1093</v>
      </c>
      <c r="H91" s="214">
        <v>186.47</v>
      </c>
      <c r="I91" s="60">
        <f t="shared" si="7"/>
        <v>17.060384263494967</v>
      </c>
      <c r="J91" s="48"/>
      <c r="K91" s="18"/>
    </row>
    <row r="92" spans="1:23" ht="15.75" customHeight="1" x14ac:dyDescent="0.2">
      <c r="A92" s="23"/>
      <c r="B92" s="181" t="s">
        <v>247</v>
      </c>
      <c r="C92" s="53">
        <v>41</v>
      </c>
      <c r="D92" s="53" t="s">
        <v>629</v>
      </c>
      <c r="E92" s="60">
        <v>2898</v>
      </c>
      <c r="F92" s="60">
        <v>2200</v>
      </c>
      <c r="G92" s="60">
        <v>2200</v>
      </c>
      <c r="H92" s="214">
        <v>2182.8000000000002</v>
      </c>
      <c r="I92" s="60">
        <f t="shared" si="7"/>
        <v>99.218181818181833</v>
      </c>
      <c r="J92" s="48"/>
      <c r="K92" s="18"/>
    </row>
    <row r="93" spans="1:23" ht="15.75" customHeight="1" x14ac:dyDescent="0.2">
      <c r="A93" s="23"/>
      <c r="B93" s="181" t="s">
        <v>248</v>
      </c>
      <c r="C93" s="53">
        <v>41</v>
      </c>
      <c r="D93" s="53" t="s">
        <v>249</v>
      </c>
      <c r="E93" s="60">
        <v>300</v>
      </c>
      <c r="F93" s="60">
        <v>27</v>
      </c>
      <c r="G93" s="60">
        <v>27</v>
      </c>
      <c r="H93" s="214">
        <v>27</v>
      </c>
      <c r="I93" s="60">
        <f t="shared" si="7"/>
        <v>100</v>
      </c>
      <c r="J93" s="48"/>
      <c r="K93" s="18"/>
    </row>
    <row r="94" spans="1:23" ht="15.75" customHeight="1" x14ac:dyDescent="0.2">
      <c r="A94" s="23"/>
      <c r="B94" s="181" t="s">
        <v>250</v>
      </c>
      <c r="C94" s="53">
        <v>41</v>
      </c>
      <c r="D94" s="53" t="s">
        <v>343</v>
      </c>
      <c r="E94" s="60">
        <v>23592</v>
      </c>
      <c r="F94" s="60">
        <v>23592</v>
      </c>
      <c r="G94" s="60">
        <v>23592</v>
      </c>
      <c r="H94" s="214">
        <v>24124.26</v>
      </c>
      <c r="I94" s="60">
        <f t="shared" si="7"/>
        <v>102.2561037639878</v>
      </c>
      <c r="J94" s="48"/>
      <c r="K94" s="18"/>
    </row>
    <row r="95" spans="1:23" ht="15.75" customHeight="1" x14ac:dyDescent="0.2">
      <c r="A95" s="23"/>
      <c r="B95" s="181" t="s">
        <v>251</v>
      </c>
      <c r="C95" s="53">
        <v>41</v>
      </c>
      <c r="D95" s="53" t="s">
        <v>481</v>
      </c>
      <c r="E95" s="60">
        <v>22416</v>
      </c>
      <c r="F95" s="60">
        <v>22416</v>
      </c>
      <c r="G95" s="60">
        <v>22416</v>
      </c>
      <c r="H95" s="214">
        <v>22577.4</v>
      </c>
      <c r="I95" s="60">
        <f t="shared" si="7"/>
        <v>100.72002141327623</v>
      </c>
      <c r="J95" s="48"/>
      <c r="K95" s="18"/>
    </row>
    <row r="96" spans="1:23" ht="15.75" customHeight="1" x14ac:dyDescent="0.2">
      <c r="A96" s="23"/>
      <c r="B96" s="181" t="s">
        <v>252</v>
      </c>
      <c r="C96" s="53">
        <v>41</v>
      </c>
      <c r="D96" s="53" t="s">
        <v>253</v>
      </c>
      <c r="E96" s="60">
        <v>440</v>
      </c>
      <c r="F96" s="60">
        <v>600</v>
      </c>
      <c r="G96" s="60">
        <v>600</v>
      </c>
      <c r="H96" s="214">
        <v>885</v>
      </c>
      <c r="I96" s="60">
        <f t="shared" si="7"/>
        <v>147.5</v>
      </c>
      <c r="J96" s="48"/>
      <c r="K96" s="18"/>
    </row>
    <row r="97" spans="1:11" ht="15.75" customHeight="1" x14ac:dyDescent="0.2">
      <c r="A97" s="23"/>
      <c r="B97" s="181" t="s">
        <v>254</v>
      </c>
      <c r="C97" s="53">
        <v>41</v>
      </c>
      <c r="D97" s="53" t="s">
        <v>255</v>
      </c>
      <c r="E97" s="60">
        <v>313</v>
      </c>
      <c r="F97" s="60">
        <v>256</v>
      </c>
      <c r="G97" s="60">
        <v>256</v>
      </c>
      <c r="H97" s="214">
        <v>255.7</v>
      </c>
      <c r="I97" s="60">
        <f t="shared" si="7"/>
        <v>99.8828125</v>
      </c>
      <c r="J97" s="48"/>
      <c r="K97" s="18"/>
    </row>
    <row r="98" spans="1:11" ht="15.75" customHeight="1" x14ac:dyDescent="0.2">
      <c r="A98" s="23"/>
      <c r="B98" s="77">
        <v>223004</v>
      </c>
      <c r="C98" s="53">
        <v>41</v>
      </c>
      <c r="D98" s="53" t="s">
        <v>256</v>
      </c>
      <c r="E98" s="60">
        <v>0</v>
      </c>
      <c r="F98" s="60">
        <v>0</v>
      </c>
      <c r="G98" s="60">
        <v>0</v>
      </c>
      <c r="H98" s="214">
        <v>0</v>
      </c>
      <c r="I98" s="60">
        <v>0</v>
      </c>
      <c r="J98" s="48"/>
      <c r="K98" s="18"/>
    </row>
    <row r="99" spans="1:11" ht="15.75" customHeight="1" x14ac:dyDescent="0.2">
      <c r="A99" s="23"/>
      <c r="B99" s="181" t="s">
        <v>482</v>
      </c>
      <c r="C99" s="53">
        <v>41</v>
      </c>
      <c r="D99" s="53" t="s">
        <v>686</v>
      </c>
      <c r="E99" s="159">
        <v>1253</v>
      </c>
      <c r="F99" s="159">
        <v>250</v>
      </c>
      <c r="G99" s="159">
        <v>250</v>
      </c>
      <c r="H99" s="214">
        <v>237.5</v>
      </c>
      <c r="I99" s="60">
        <f t="shared" si="7"/>
        <v>95</v>
      </c>
      <c r="J99" s="48"/>
      <c r="K99" s="18"/>
    </row>
    <row r="100" spans="1:11" ht="15.75" customHeight="1" x14ac:dyDescent="0.2">
      <c r="A100" s="23"/>
      <c r="B100" s="181" t="s">
        <v>485</v>
      </c>
      <c r="C100" s="53">
        <v>41</v>
      </c>
      <c r="D100" s="53" t="s">
        <v>463</v>
      </c>
      <c r="E100" s="159">
        <v>2000</v>
      </c>
      <c r="F100" s="159">
        <v>2000</v>
      </c>
      <c r="G100" s="159">
        <v>2000</v>
      </c>
      <c r="H100" s="214">
        <v>1479.6</v>
      </c>
      <c r="I100" s="60">
        <f t="shared" si="7"/>
        <v>73.97999999999999</v>
      </c>
      <c r="J100" s="48"/>
      <c r="K100" s="18"/>
    </row>
    <row r="101" spans="1:11" ht="15.75" customHeight="1" x14ac:dyDescent="0.2">
      <c r="A101" s="23"/>
      <c r="B101" s="181" t="s">
        <v>483</v>
      </c>
      <c r="C101" s="53">
        <v>41</v>
      </c>
      <c r="D101" s="53" t="s">
        <v>484</v>
      </c>
      <c r="E101" s="159">
        <v>0</v>
      </c>
      <c r="F101" s="159">
        <v>136</v>
      </c>
      <c r="G101" s="159">
        <v>136</v>
      </c>
      <c r="H101" s="214">
        <v>135.49</v>
      </c>
      <c r="I101" s="60">
        <f t="shared" si="7"/>
        <v>99.625000000000014</v>
      </c>
      <c r="J101" s="48"/>
      <c r="K101" s="18"/>
    </row>
    <row r="102" spans="1:11" ht="15.75" customHeight="1" x14ac:dyDescent="0.2">
      <c r="A102" s="23"/>
      <c r="B102" s="181" t="s">
        <v>319</v>
      </c>
      <c r="C102" s="53">
        <v>41</v>
      </c>
      <c r="D102" s="53" t="s">
        <v>320</v>
      </c>
      <c r="E102" s="60">
        <v>0</v>
      </c>
      <c r="F102" s="60">
        <v>86</v>
      </c>
      <c r="G102" s="60">
        <v>86</v>
      </c>
      <c r="H102" s="214">
        <v>86.3</v>
      </c>
      <c r="I102" s="60">
        <f t="shared" si="7"/>
        <v>100.34883720930232</v>
      </c>
      <c r="J102" s="48"/>
      <c r="K102" s="18"/>
    </row>
    <row r="103" spans="1:11" ht="15.75" customHeight="1" x14ac:dyDescent="0.2">
      <c r="A103" s="23"/>
      <c r="B103" s="181" t="s">
        <v>577</v>
      </c>
      <c r="C103" s="53">
        <v>41</v>
      </c>
      <c r="D103" s="53" t="s">
        <v>633</v>
      </c>
      <c r="E103" s="60">
        <v>150</v>
      </c>
      <c r="F103" s="60">
        <v>150</v>
      </c>
      <c r="G103" s="60">
        <v>150</v>
      </c>
      <c r="H103" s="214">
        <v>57</v>
      </c>
      <c r="I103" s="60">
        <f t="shared" si="7"/>
        <v>38</v>
      </c>
      <c r="J103" s="48"/>
      <c r="K103" s="18"/>
    </row>
    <row r="104" spans="1:11" ht="15.75" customHeight="1" x14ac:dyDescent="0.2">
      <c r="A104" s="23"/>
      <c r="B104" s="181" t="s">
        <v>660</v>
      </c>
      <c r="C104" s="53">
        <v>41</v>
      </c>
      <c r="D104" s="242" t="s">
        <v>974</v>
      </c>
      <c r="E104" s="60">
        <v>0</v>
      </c>
      <c r="F104" s="60">
        <v>0</v>
      </c>
      <c r="G104" s="60">
        <v>0</v>
      </c>
      <c r="H104" s="214">
        <v>360</v>
      </c>
      <c r="I104" s="60">
        <v>0</v>
      </c>
      <c r="J104" s="48"/>
      <c r="K104" s="18"/>
    </row>
    <row r="105" spans="1:11" ht="15.75" customHeight="1" x14ac:dyDescent="0.2">
      <c r="A105" s="23"/>
      <c r="B105" s="181" t="s">
        <v>666</v>
      </c>
      <c r="C105" s="53">
        <v>41</v>
      </c>
      <c r="D105" s="53" t="s">
        <v>667</v>
      </c>
      <c r="E105" s="60">
        <v>500</v>
      </c>
      <c r="F105" s="60">
        <v>500</v>
      </c>
      <c r="G105" s="60">
        <v>500</v>
      </c>
      <c r="H105" s="214">
        <v>474.49</v>
      </c>
      <c r="I105" s="60">
        <f t="shared" si="7"/>
        <v>94.89800000000001</v>
      </c>
      <c r="J105" s="48"/>
      <c r="K105" s="18"/>
    </row>
    <row r="106" spans="1:11" ht="15.75" customHeight="1" x14ac:dyDescent="0.2">
      <c r="A106" s="23"/>
      <c r="B106" s="181" t="s">
        <v>661</v>
      </c>
      <c r="C106" s="53">
        <v>41</v>
      </c>
      <c r="D106" s="242" t="s">
        <v>764</v>
      </c>
      <c r="E106" s="60">
        <v>0</v>
      </c>
      <c r="F106" s="60">
        <v>631</v>
      </c>
      <c r="G106" s="60">
        <v>631</v>
      </c>
      <c r="H106" s="214">
        <v>631</v>
      </c>
      <c r="I106" s="60">
        <f t="shared" si="7"/>
        <v>100</v>
      </c>
      <c r="J106" s="48"/>
      <c r="K106" s="18"/>
    </row>
    <row r="107" spans="1:11" ht="15.75" customHeight="1" x14ac:dyDescent="0.2">
      <c r="A107" s="23"/>
      <c r="B107" s="243" t="s">
        <v>723</v>
      </c>
      <c r="C107" s="53">
        <v>41</v>
      </c>
      <c r="D107" s="242" t="s">
        <v>724</v>
      </c>
      <c r="E107" s="60">
        <v>0</v>
      </c>
      <c r="F107" s="60">
        <v>0</v>
      </c>
      <c r="G107" s="60">
        <v>0</v>
      </c>
      <c r="H107" s="214">
        <v>20</v>
      </c>
      <c r="I107" s="60">
        <v>0</v>
      </c>
      <c r="J107" s="48"/>
      <c r="K107" s="18"/>
    </row>
    <row r="108" spans="1:11" ht="15.75" customHeight="1" x14ac:dyDescent="0.2">
      <c r="A108" s="23"/>
      <c r="B108" s="181" t="s">
        <v>718</v>
      </c>
      <c r="C108" s="53">
        <v>41</v>
      </c>
      <c r="D108" s="242" t="s">
        <v>925</v>
      </c>
      <c r="E108" s="60">
        <v>0</v>
      </c>
      <c r="F108" s="60">
        <v>414</v>
      </c>
      <c r="G108" s="60">
        <v>414</v>
      </c>
      <c r="H108" s="214">
        <v>508.05</v>
      </c>
      <c r="I108" s="60">
        <f t="shared" si="7"/>
        <v>122.71739130434783</v>
      </c>
      <c r="J108" s="48"/>
      <c r="K108" s="18"/>
    </row>
    <row r="109" spans="1:11" ht="15.75" customHeight="1" x14ac:dyDescent="0.2">
      <c r="A109" s="23"/>
      <c r="B109" s="243" t="s">
        <v>765</v>
      </c>
      <c r="C109" s="53">
        <v>41</v>
      </c>
      <c r="D109" s="242" t="s">
        <v>766</v>
      </c>
      <c r="E109" s="60">
        <v>0</v>
      </c>
      <c r="F109" s="60">
        <v>793</v>
      </c>
      <c r="G109" s="60">
        <v>793</v>
      </c>
      <c r="H109" s="214">
        <v>792.81</v>
      </c>
      <c r="I109" s="60">
        <f t="shared" si="7"/>
        <v>99.97604035308953</v>
      </c>
      <c r="J109" s="48"/>
      <c r="K109" s="18"/>
    </row>
    <row r="110" spans="1:11" ht="15.75" customHeight="1" x14ac:dyDescent="0.2">
      <c r="A110" s="23"/>
      <c r="B110" s="243" t="s">
        <v>975</v>
      </c>
      <c r="C110" s="53">
        <v>41</v>
      </c>
      <c r="D110" s="242" t="s">
        <v>976</v>
      </c>
      <c r="E110" s="60">
        <v>0</v>
      </c>
      <c r="F110" s="60">
        <v>0</v>
      </c>
      <c r="G110" s="60">
        <v>0</v>
      </c>
      <c r="H110" s="214">
        <v>792.37</v>
      </c>
      <c r="I110" s="60">
        <v>0</v>
      </c>
      <c r="J110" s="48"/>
      <c r="K110" s="18"/>
    </row>
    <row r="111" spans="1:11" ht="15.75" customHeight="1" x14ac:dyDescent="0.2">
      <c r="A111" s="23"/>
      <c r="B111" s="243" t="s">
        <v>482</v>
      </c>
      <c r="C111" s="53">
        <v>41</v>
      </c>
      <c r="D111" s="242" t="s">
        <v>977</v>
      </c>
      <c r="E111" s="60">
        <v>0</v>
      </c>
      <c r="F111" s="60">
        <v>0</v>
      </c>
      <c r="G111" s="60">
        <v>0</v>
      </c>
      <c r="H111" s="214">
        <v>330</v>
      </c>
      <c r="I111" s="60">
        <v>0</v>
      </c>
      <c r="J111" s="48"/>
      <c r="K111" s="18"/>
    </row>
    <row r="112" spans="1:11" ht="15.75" customHeight="1" x14ac:dyDescent="0.2">
      <c r="A112" s="23"/>
      <c r="B112" s="285">
        <v>223001</v>
      </c>
      <c r="C112" s="284">
        <v>41</v>
      </c>
      <c r="D112" s="284" t="s">
        <v>944</v>
      </c>
      <c r="E112" s="60">
        <v>9000</v>
      </c>
      <c r="F112" s="60">
        <v>9000</v>
      </c>
      <c r="G112" s="313">
        <v>10920</v>
      </c>
      <c r="H112" s="214">
        <v>10919.74</v>
      </c>
      <c r="I112" s="60">
        <f t="shared" si="7"/>
        <v>99.99761904761904</v>
      </c>
      <c r="J112" s="321"/>
      <c r="K112" s="18"/>
    </row>
    <row r="113" spans="1:23" ht="15.75" customHeight="1" x14ac:dyDescent="0.2">
      <c r="A113" s="40">
        <v>220</v>
      </c>
      <c r="B113" s="283">
        <v>223003</v>
      </c>
      <c r="C113" s="283" t="s">
        <v>933</v>
      </c>
      <c r="D113" s="274" t="s">
        <v>931</v>
      </c>
      <c r="E113" s="128">
        <v>0</v>
      </c>
      <c r="F113" s="60">
        <v>30000</v>
      </c>
      <c r="G113" s="313">
        <v>41658</v>
      </c>
      <c r="H113" s="214">
        <v>41658.33</v>
      </c>
      <c r="I113" s="60">
        <f t="shared" si="7"/>
        <v>100.00079216477027</v>
      </c>
      <c r="J113" s="321"/>
      <c r="K113" s="18"/>
    </row>
    <row r="114" spans="1:23" ht="15.75" customHeight="1" x14ac:dyDescent="0.2">
      <c r="A114" s="23"/>
      <c r="B114" s="285">
        <v>223001</v>
      </c>
      <c r="C114" s="284">
        <v>41</v>
      </c>
      <c r="D114" s="284" t="s">
        <v>433</v>
      </c>
      <c r="E114" s="60">
        <v>15000</v>
      </c>
      <c r="F114" s="60">
        <v>12000</v>
      </c>
      <c r="G114" s="313">
        <v>14167</v>
      </c>
      <c r="H114" s="214">
        <v>14166.86</v>
      </c>
      <c r="I114" s="60">
        <f t="shared" si="7"/>
        <v>99.99901178795794</v>
      </c>
      <c r="J114" s="321"/>
      <c r="K114" s="18"/>
    </row>
    <row r="115" spans="1:23" ht="15.75" customHeight="1" x14ac:dyDescent="0.2">
      <c r="A115" s="37">
        <v>220</v>
      </c>
      <c r="B115" s="284">
        <v>223003</v>
      </c>
      <c r="C115" s="284" t="s">
        <v>933</v>
      </c>
      <c r="D115" s="275" t="s">
        <v>932</v>
      </c>
      <c r="E115" s="60">
        <v>0</v>
      </c>
      <c r="F115" s="60">
        <v>14000</v>
      </c>
      <c r="G115" s="313">
        <v>21671</v>
      </c>
      <c r="H115" s="214">
        <v>21671.23</v>
      </c>
      <c r="I115" s="60">
        <f t="shared" si="7"/>
        <v>100.00106132619631</v>
      </c>
      <c r="J115" s="321"/>
      <c r="K115" s="18"/>
    </row>
    <row r="116" spans="1:23" ht="15.75" customHeight="1" x14ac:dyDescent="0.2">
      <c r="A116" s="23"/>
      <c r="B116" s="77"/>
      <c r="C116" s="53"/>
      <c r="D116" s="292" t="s">
        <v>89</v>
      </c>
      <c r="E116" s="293">
        <f>SUM(E86:E115)</f>
        <v>79821</v>
      </c>
      <c r="F116" s="293">
        <f>SUM(F86:F115)</f>
        <v>121010</v>
      </c>
      <c r="G116" s="293">
        <f>SUM(G86:G115)</f>
        <v>144426</v>
      </c>
      <c r="H116" s="294">
        <f>SUM(H86:H115)</f>
        <v>168734.23</v>
      </c>
      <c r="I116" s="293">
        <f t="shared" si="7"/>
        <v>116.83092379488458</v>
      </c>
      <c r="J116" s="354"/>
      <c r="K116" s="352">
        <f>SUM(E116)</f>
        <v>79821</v>
      </c>
      <c r="L116" s="51">
        <f>SUM(F116)</f>
        <v>121010</v>
      </c>
      <c r="M116" s="51">
        <f>SUM(G116)</f>
        <v>144426</v>
      </c>
      <c r="N116" s="51">
        <f>SUM(H116)</f>
        <v>168734.23</v>
      </c>
      <c r="O116" s="51"/>
      <c r="P116" s="51"/>
      <c r="Q116" s="51"/>
      <c r="T116" s="4"/>
      <c r="U116" s="4"/>
      <c r="V116" s="4"/>
      <c r="W116" s="4"/>
    </row>
    <row r="117" spans="1:23" ht="15.6" customHeight="1" x14ac:dyDescent="0.25">
      <c r="A117" s="5">
        <v>229</v>
      </c>
      <c r="B117" s="76"/>
      <c r="C117" s="58"/>
      <c r="D117" s="58" t="s">
        <v>364</v>
      </c>
      <c r="E117" s="133"/>
      <c r="F117" s="133"/>
      <c r="G117" s="133"/>
      <c r="H117" s="214"/>
      <c r="I117" s="60"/>
      <c r="J117" s="7"/>
      <c r="K117" s="18"/>
    </row>
    <row r="118" spans="1:23" ht="15.6" customHeight="1" x14ac:dyDescent="0.2">
      <c r="A118" s="23"/>
      <c r="B118" s="77">
        <v>229005</v>
      </c>
      <c r="C118" s="53">
        <v>41</v>
      </c>
      <c r="D118" s="53" t="s">
        <v>257</v>
      </c>
      <c r="E118" s="159">
        <v>977</v>
      </c>
      <c r="F118" s="159">
        <v>977</v>
      </c>
      <c r="G118" s="159">
        <v>977</v>
      </c>
      <c r="H118" s="214">
        <v>531.1</v>
      </c>
      <c r="I118" s="60">
        <f t="shared" si="7"/>
        <v>54.360286591606965</v>
      </c>
      <c r="J118" s="48"/>
      <c r="K118" s="18"/>
    </row>
    <row r="119" spans="1:23" ht="15.6" customHeight="1" x14ac:dyDescent="0.2">
      <c r="A119" s="23"/>
      <c r="B119" s="77"/>
      <c r="C119" s="53"/>
      <c r="D119" s="292" t="s">
        <v>89</v>
      </c>
      <c r="E119" s="293">
        <f>SUM(E118)</f>
        <v>977</v>
      </c>
      <c r="F119" s="293">
        <f>SUM(F118)</f>
        <v>977</v>
      </c>
      <c r="G119" s="293">
        <f>SUM(G118)</f>
        <v>977</v>
      </c>
      <c r="H119" s="294">
        <f>SUM(H118)</f>
        <v>531.1</v>
      </c>
      <c r="I119" s="293">
        <f t="shared" si="7"/>
        <v>54.360286591606965</v>
      </c>
      <c r="J119" s="354"/>
      <c r="K119" s="352">
        <f>SUM(E119)</f>
        <v>977</v>
      </c>
      <c r="L119" s="51">
        <f>SUM(F119)</f>
        <v>977</v>
      </c>
      <c r="M119" s="51">
        <f>SUM(G119)</f>
        <v>977</v>
      </c>
      <c r="N119" s="51">
        <f>SUM(H119)</f>
        <v>531.1</v>
      </c>
      <c r="O119" s="51"/>
      <c r="P119" s="51"/>
      <c r="Q119" s="51"/>
      <c r="T119" s="4"/>
      <c r="U119" s="4"/>
      <c r="V119" s="4"/>
      <c r="W119" s="4"/>
    </row>
    <row r="120" spans="1:23" ht="15.6" customHeight="1" x14ac:dyDescent="0.25">
      <c r="A120" s="5">
        <v>240</v>
      </c>
      <c r="B120" s="76"/>
      <c r="C120" s="58"/>
      <c r="D120" s="58" t="s">
        <v>365</v>
      </c>
      <c r="E120" s="133"/>
      <c r="F120" s="133"/>
      <c r="G120" s="133"/>
      <c r="H120" s="214"/>
      <c r="I120" s="60"/>
      <c r="J120" s="7"/>
      <c r="K120" s="18"/>
    </row>
    <row r="121" spans="1:23" ht="15.6" customHeight="1" x14ac:dyDescent="0.2">
      <c r="A121" s="23"/>
      <c r="B121" s="77">
        <v>242</v>
      </c>
      <c r="C121" s="53">
        <v>41</v>
      </c>
      <c r="D121" s="53" t="s">
        <v>258</v>
      </c>
      <c r="E121" s="159">
        <v>50</v>
      </c>
      <c r="F121" s="159">
        <v>5</v>
      </c>
      <c r="G121" s="159">
        <v>5</v>
      </c>
      <c r="H121" s="214">
        <v>1.52</v>
      </c>
      <c r="I121" s="60">
        <f t="shared" si="7"/>
        <v>30.4</v>
      </c>
      <c r="J121" s="48"/>
      <c r="K121" s="18"/>
    </row>
    <row r="122" spans="1:23" ht="15.6" customHeight="1" x14ac:dyDescent="0.2">
      <c r="A122" s="23"/>
      <c r="B122" s="77"/>
      <c r="C122" s="53"/>
      <c r="D122" s="292" t="s">
        <v>89</v>
      </c>
      <c r="E122" s="293">
        <f>SUM(E121)</f>
        <v>50</v>
      </c>
      <c r="F122" s="293">
        <f>SUM(F121)</f>
        <v>5</v>
      </c>
      <c r="G122" s="293">
        <f>SUM(G121)</f>
        <v>5</v>
      </c>
      <c r="H122" s="294">
        <f>SUM(H121)</f>
        <v>1.52</v>
      </c>
      <c r="I122" s="293">
        <f t="shared" si="7"/>
        <v>30.4</v>
      </c>
      <c r="J122" s="354"/>
      <c r="K122" s="352">
        <f>SUM(E122)</f>
        <v>50</v>
      </c>
      <c r="L122" s="51">
        <f>SUM(F122)</f>
        <v>5</v>
      </c>
      <c r="M122" s="51">
        <f>SUM(G122)</f>
        <v>5</v>
      </c>
      <c r="N122" s="51">
        <f>SUM(H122)</f>
        <v>1.52</v>
      </c>
      <c r="O122" s="51"/>
      <c r="P122" s="51"/>
      <c r="Q122" s="51"/>
      <c r="T122" s="4"/>
      <c r="U122" s="4"/>
      <c r="V122" s="4"/>
      <c r="W122" s="4"/>
    </row>
    <row r="123" spans="1:23" ht="15.6" customHeight="1" x14ac:dyDescent="0.25">
      <c r="A123" s="12">
        <v>290</v>
      </c>
      <c r="B123" s="106"/>
      <c r="C123" s="66"/>
      <c r="D123" s="66" t="s">
        <v>366</v>
      </c>
      <c r="E123" s="156"/>
      <c r="F123" s="156"/>
      <c r="G123" s="156"/>
      <c r="H123" s="52"/>
      <c r="I123" s="156"/>
      <c r="J123" s="7"/>
      <c r="K123" s="18"/>
    </row>
    <row r="124" spans="1:23" ht="15.6" customHeight="1" x14ac:dyDescent="0.25">
      <c r="A124" s="5">
        <v>292</v>
      </c>
      <c r="B124" s="76"/>
      <c r="C124" s="58"/>
      <c r="D124" s="58" t="s">
        <v>367</v>
      </c>
      <c r="E124" s="133"/>
      <c r="F124" s="133"/>
      <c r="G124" s="133"/>
      <c r="H124" s="214"/>
      <c r="I124" s="133"/>
      <c r="J124" s="7"/>
      <c r="K124" s="18"/>
    </row>
    <row r="125" spans="1:23" ht="15.6" customHeight="1" x14ac:dyDescent="0.2">
      <c r="A125" s="23"/>
      <c r="B125" s="77">
        <v>292008</v>
      </c>
      <c r="C125" s="53">
        <v>41</v>
      </c>
      <c r="D125" s="53" t="s">
        <v>259</v>
      </c>
      <c r="E125" s="159">
        <v>800</v>
      </c>
      <c r="F125" s="159">
        <v>800</v>
      </c>
      <c r="G125" s="159">
        <v>800</v>
      </c>
      <c r="H125" s="214">
        <v>755.13</v>
      </c>
      <c r="I125" s="159">
        <f>SUM(H125/G125)*100</f>
        <v>94.391249999999999</v>
      </c>
      <c r="J125" s="48"/>
      <c r="K125" s="18"/>
    </row>
    <row r="126" spans="1:23" ht="15.6" customHeight="1" x14ac:dyDescent="0.2">
      <c r="A126" s="23"/>
      <c r="B126" s="77">
        <v>292019</v>
      </c>
      <c r="C126" s="53">
        <v>41</v>
      </c>
      <c r="D126" s="53" t="s">
        <v>260</v>
      </c>
      <c r="E126" s="159">
        <v>210</v>
      </c>
      <c r="F126" s="159">
        <v>210</v>
      </c>
      <c r="G126" s="159">
        <v>210</v>
      </c>
      <c r="H126" s="214">
        <v>231.76</v>
      </c>
      <c r="I126" s="159">
        <f t="shared" ref="I126:I131" si="9">SUM(H126/G126)*100</f>
        <v>110.36190476190475</v>
      </c>
      <c r="J126" s="48"/>
      <c r="K126" s="18"/>
    </row>
    <row r="127" spans="1:23" ht="15.6" customHeight="1" x14ac:dyDescent="0.2">
      <c r="A127" s="23"/>
      <c r="B127" s="181" t="s">
        <v>261</v>
      </c>
      <c r="C127" s="53">
        <v>41</v>
      </c>
      <c r="D127" s="188" t="s">
        <v>634</v>
      </c>
      <c r="E127" s="159">
        <v>1961</v>
      </c>
      <c r="F127" s="159">
        <v>1961</v>
      </c>
      <c r="G127" s="159">
        <v>1961</v>
      </c>
      <c r="H127" s="214">
        <v>0.06</v>
      </c>
      <c r="I127" s="159">
        <f t="shared" si="9"/>
        <v>3.0596634370219276E-3</v>
      </c>
      <c r="J127" s="48"/>
      <c r="K127" s="18"/>
    </row>
    <row r="128" spans="1:23" ht="15.6" customHeight="1" x14ac:dyDescent="0.2">
      <c r="A128" s="32"/>
      <c r="B128" s="183" t="s">
        <v>662</v>
      </c>
      <c r="C128" s="56">
        <v>41</v>
      </c>
      <c r="D128" s="173" t="s">
        <v>704</v>
      </c>
      <c r="E128" s="165">
        <v>8208</v>
      </c>
      <c r="F128" s="165">
        <v>8208</v>
      </c>
      <c r="G128" s="165">
        <v>8208</v>
      </c>
      <c r="H128" s="214">
        <v>9616.9599999999991</v>
      </c>
      <c r="I128" s="159">
        <f t="shared" si="9"/>
        <v>117.16569200779725</v>
      </c>
      <c r="J128" s="48"/>
      <c r="K128" s="18"/>
    </row>
    <row r="129" spans="1:23" ht="15.6" customHeight="1" x14ac:dyDescent="0.2">
      <c r="A129" s="32"/>
      <c r="B129" s="79">
        <v>292027</v>
      </c>
      <c r="C129" s="56">
        <v>41</v>
      </c>
      <c r="D129" s="244" t="s">
        <v>926</v>
      </c>
      <c r="E129" s="165">
        <v>344</v>
      </c>
      <c r="F129" s="165">
        <v>190</v>
      </c>
      <c r="G129" s="165">
        <v>190</v>
      </c>
      <c r="H129" s="214">
        <v>310.43</v>
      </c>
      <c r="I129" s="159">
        <f t="shared" si="9"/>
        <v>163.3842105263158</v>
      </c>
      <c r="J129" s="48"/>
      <c r="K129" s="18"/>
    </row>
    <row r="130" spans="1:23" ht="15.6" customHeight="1" x14ac:dyDescent="0.2">
      <c r="A130" s="32"/>
      <c r="B130" s="79">
        <v>292027</v>
      </c>
      <c r="C130" s="56">
        <v>41</v>
      </c>
      <c r="D130" s="244" t="s">
        <v>927</v>
      </c>
      <c r="E130" s="165">
        <v>720</v>
      </c>
      <c r="F130" s="165">
        <v>320</v>
      </c>
      <c r="G130" s="165">
        <v>320</v>
      </c>
      <c r="H130" s="214">
        <v>345.23</v>
      </c>
      <c r="I130" s="159">
        <f t="shared" si="9"/>
        <v>107.88437500000001</v>
      </c>
      <c r="J130" s="48"/>
      <c r="K130" s="18"/>
    </row>
    <row r="131" spans="1:23" ht="15.6" customHeight="1" x14ac:dyDescent="0.2">
      <c r="A131" s="23"/>
      <c r="B131" s="77"/>
      <c r="C131" s="53"/>
      <c r="D131" s="292" t="s">
        <v>89</v>
      </c>
      <c r="E131" s="295">
        <f t="shared" ref="E131" si="10">SUM(E125:E130)</f>
        <v>12243</v>
      </c>
      <c r="F131" s="295">
        <f>SUM(F125:F130)</f>
        <v>11689</v>
      </c>
      <c r="G131" s="295">
        <f>SUM(G125:G130)</f>
        <v>11689</v>
      </c>
      <c r="H131" s="294">
        <f>SUM(H125:H130)</f>
        <v>11259.57</v>
      </c>
      <c r="I131" s="295">
        <f t="shared" si="9"/>
        <v>96.326204123534936</v>
      </c>
      <c r="J131" s="354"/>
      <c r="K131" s="352">
        <f>SUM(E131)</f>
        <v>12243</v>
      </c>
      <c r="L131" s="51">
        <f>SUM(F131)</f>
        <v>11689</v>
      </c>
      <c r="M131" s="51">
        <f>SUM(G131)</f>
        <v>11689</v>
      </c>
      <c r="N131" s="51">
        <f>SUM(H131)</f>
        <v>11259.57</v>
      </c>
      <c r="O131" s="51"/>
      <c r="P131" s="51"/>
      <c r="Q131" s="51"/>
      <c r="T131" s="4"/>
      <c r="U131" s="4"/>
      <c r="V131" s="4"/>
      <c r="W131" s="4"/>
    </row>
    <row r="132" spans="1:23" ht="15.95" customHeight="1" x14ac:dyDescent="0.25">
      <c r="A132" s="35">
        <v>300</v>
      </c>
      <c r="B132" s="132"/>
      <c r="C132" s="86"/>
      <c r="D132" s="86" t="s">
        <v>368</v>
      </c>
      <c r="E132" s="166"/>
      <c r="F132" s="166"/>
      <c r="G132" s="166"/>
      <c r="H132" s="52"/>
      <c r="I132" s="166"/>
      <c r="J132" s="7"/>
      <c r="K132" s="18"/>
    </row>
    <row r="133" spans="1:23" ht="15.95" customHeight="1" x14ac:dyDescent="0.25">
      <c r="A133" s="31">
        <v>311</v>
      </c>
      <c r="B133" s="80"/>
      <c r="C133" s="65"/>
      <c r="D133" s="65" t="s">
        <v>369</v>
      </c>
      <c r="E133" s="164"/>
      <c r="F133" s="164"/>
      <c r="G133" s="164"/>
      <c r="H133" s="214"/>
      <c r="I133" s="164"/>
      <c r="J133" s="7"/>
      <c r="K133" s="18"/>
    </row>
    <row r="134" spans="1:23" ht="15.95" customHeight="1" x14ac:dyDescent="0.2">
      <c r="A134" s="23"/>
      <c r="B134" s="77" t="s">
        <v>262</v>
      </c>
      <c r="C134" s="53" t="s">
        <v>528</v>
      </c>
      <c r="D134" s="53" t="s">
        <v>263</v>
      </c>
      <c r="E134" s="60">
        <v>1130</v>
      </c>
      <c r="F134" s="60">
        <v>1130</v>
      </c>
      <c r="G134" s="60">
        <v>1130</v>
      </c>
      <c r="H134" s="214">
        <v>964.08</v>
      </c>
      <c r="I134" s="60">
        <f>SUM(H134/G134)*100</f>
        <v>85.316814159292036</v>
      </c>
      <c r="J134" s="48"/>
      <c r="K134" s="18"/>
    </row>
    <row r="135" spans="1:23" ht="15.95" customHeight="1" x14ac:dyDescent="0.2">
      <c r="A135" s="23"/>
      <c r="B135" s="77" t="s">
        <v>264</v>
      </c>
      <c r="C135" s="53" t="s">
        <v>528</v>
      </c>
      <c r="D135" s="53" t="s">
        <v>265</v>
      </c>
      <c r="E135" s="60">
        <v>530</v>
      </c>
      <c r="F135" s="60">
        <v>509</v>
      </c>
      <c r="G135" s="60">
        <v>509</v>
      </c>
      <c r="H135" s="214">
        <v>0</v>
      </c>
      <c r="I135" s="60">
        <f t="shared" ref="I135:I171" si="11">SUM(H135/G135)*100</f>
        <v>0</v>
      </c>
      <c r="J135" s="48"/>
      <c r="K135" s="18"/>
    </row>
    <row r="136" spans="1:23" ht="15.95" customHeight="1" x14ac:dyDescent="0.2">
      <c r="A136" s="23"/>
      <c r="B136" s="77" t="s">
        <v>266</v>
      </c>
      <c r="C136" s="53" t="s">
        <v>528</v>
      </c>
      <c r="D136" s="53" t="s">
        <v>270</v>
      </c>
      <c r="E136" s="60">
        <v>1030</v>
      </c>
      <c r="F136" s="60">
        <v>1030</v>
      </c>
      <c r="G136" s="60">
        <v>1030</v>
      </c>
      <c r="H136" s="214">
        <v>0</v>
      </c>
      <c r="I136" s="60">
        <f t="shared" si="11"/>
        <v>0</v>
      </c>
      <c r="J136" s="48"/>
      <c r="K136" s="18"/>
    </row>
    <row r="137" spans="1:23" ht="15.95" customHeight="1" x14ac:dyDescent="0.2">
      <c r="A137" s="23"/>
      <c r="B137" s="77" t="s">
        <v>271</v>
      </c>
      <c r="C137" s="53" t="s">
        <v>528</v>
      </c>
      <c r="D137" s="53" t="s">
        <v>272</v>
      </c>
      <c r="E137" s="60">
        <v>1360</v>
      </c>
      <c r="F137" s="60">
        <v>1339</v>
      </c>
      <c r="G137" s="60">
        <v>1339</v>
      </c>
      <c r="H137" s="214">
        <v>1096.69</v>
      </c>
      <c r="I137" s="60">
        <f t="shared" si="11"/>
        <v>81.903659447348772</v>
      </c>
      <c r="J137" s="48"/>
      <c r="K137" s="18"/>
    </row>
    <row r="138" spans="1:23" ht="15.95" customHeight="1" x14ac:dyDescent="0.2">
      <c r="A138" s="23"/>
      <c r="B138" s="77" t="s">
        <v>273</v>
      </c>
      <c r="C138" s="53" t="s">
        <v>528</v>
      </c>
      <c r="D138" s="53" t="s">
        <v>274</v>
      </c>
      <c r="E138" s="60">
        <v>860</v>
      </c>
      <c r="F138" s="60">
        <v>860</v>
      </c>
      <c r="G138" s="60">
        <v>860</v>
      </c>
      <c r="H138" s="214">
        <v>634.53</v>
      </c>
      <c r="I138" s="60">
        <f t="shared" si="11"/>
        <v>73.782558139534885</v>
      </c>
      <c r="J138" s="48"/>
      <c r="K138" s="18"/>
    </row>
    <row r="139" spans="1:23" ht="15.95" customHeight="1" x14ac:dyDescent="0.2">
      <c r="A139" s="23"/>
      <c r="B139" s="77" t="s">
        <v>275</v>
      </c>
      <c r="C139" s="53" t="s">
        <v>528</v>
      </c>
      <c r="D139" s="53" t="s">
        <v>276</v>
      </c>
      <c r="E139" s="60">
        <v>960</v>
      </c>
      <c r="F139" s="60">
        <v>981</v>
      </c>
      <c r="G139" s="60">
        <v>981</v>
      </c>
      <c r="H139" s="214">
        <v>981.37</v>
      </c>
      <c r="I139" s="60">
        <f t="shared" si="11"/>
        <v>100.03771661569827</v>
      </c>
      <c r="J139" s="48"/>
      <c r="K139" s="18"/>
    </row>
    <row r="140" spans="1:23" ht="15.95" customHeight="1" x14ac:dyDescent="0.2">
      <c r="A140" s="23"/>
      <c r="B140" s="252" t="s">
        <v>771</v>
      </c>
      <c r="C140" s="242" t="s">
        <v>725</v>
      </c>
      <c r="D140" s="242" t="s">
        <v>772</v>
      </c>
      <c r="E140" s="60">
        <v>0</v>
      </c>
      <c r="F140" s="264">
        <v>2000</v>
      </c>
      <c r="G140" s="264">
        <v>2000</v>
      </c>
      <c r="H140" s="214">
        <v>2000</v>
      </c>
      <c r="I140" s="60">
        <f t="shared" si="11"/>
        <v>100</v>
      </c>
      <c r="J140" s="358"/>
      <c r="K140" s="18"/>
    </row>
    <row r="141" spans="1:23" ht="15.95" customHeight="1" x14ac:dyDescent="0.2">
      <c r="A141" s="23"/>
      <c r="B141" s="245" t="s">
        <v>769</v>
      </c>
      <c r="C141" s="246" t="s">
        <v>725</v>
      </c>
      <c r="D141" s="246" t="s">
        <v>770</v>
      </c>
      <c r="E141" s="60">
        <v>0</v>
      </c>
      <c r="F141" s="214">
        <v>2200</v>
      </c>
      <c r="G141" s="214">
        <v>2200</v>
      </c>
      <c r="H141" s="214">
        <v>2200</v>
      </c>
      <c r="I141" s="60">
        <f t="shared" si="11"/>
        <v>100</v>
      </c>
      <c r="J141" s="321"/>
      <c r="K141" s="18"/>
    </row>
    <row r="142" spans="1:23" ht="15.95" customHeight="1" x14ac:dyDescent="0.2">
      <c r="A142" s="23"/>
      <c r="B142" s="245" t="s">
        <v>767</v>
      </c>
      <c r="C142" s="246" t="s">
        <v>719</v>
      </c>
      <c r="D142" s="246" t="s">
        <v>768</v>
      </c>
      <c r="E142" s="60">
        <v>0</v>
      </c>
      <c r="F142" s="264">
        <v>2760</v>
      </c>
      <c r="G142" s="264">
        <v>2760</v>
      </c>
      <c r="H142" s="214">
        <v>2760</v>
      </c>
      <c r="I142" s="60">
        <f t="shared" si="11"/>
        <v>100</v>
      </c>
      <c r="J142" s="358"/>
      <c r="K142" s="18"/>
    </row>
    <row r="143" spans="1:23" ht="15.95" customHeight="1" x14ac:dyDescent="0.2">
      <c r="A143" s="23"/>
      <c r="B143" s="77"/>
      <c r="C143" s="53"/>
      <c r="D143" s="58" t="s">
        <v>89</v>
      </c>
      <c r="E143" s="295">
        <f>SUM(E134:E142)</f>
        <v>5870</v>
      </c>
      <c r="F143" s="295">
        <f>SUM(F134:F142)</f>
        <v>12809</v>
      </c>
      <c r="G143" s="295">
        <f>SUM(G134:G142)</f>
        <v>12809</v>
      </c>
      <c r="H143" s="294">
        <f>SUM(H134:H142)</f>
        <v>10636.67</v>
      </c>
      <c r="I143" s="293">
        <f t="shared" si="11"/>
        <v>83.040596455617148</v>
      </c>
      <c r="J143" s="354"/>
      <c r="K143" s="352">
        <f>SUM(E143)</f>
        <v>5870</v>
      </c>
      <c r="L143" s="51">
        <f>SUM(F143)</f>
        <v>12809</v>
      </c>
      <c r="M143" s="51">
        <f>SUM(G143)</f>
        <v>12809</v>
      </c>
      <c r="N143" s="51">
        <f>SUM(H143)</f>
        <v>10636.67</v>
      </c>
      <c r="O143" s="51"/>
      <c r="P143" s="51"/>
      <c r="Q143" s="51"/>
      <c r="T143" s="4"/>
      <c r="U143" s="4"/>
      <c r="V143" s="4"/>
      <c r="W143" s="4"/>
    </row>
    <row r="144" spans="1:23" ht="15.95" customHeight="1" x14ac:dyDescent="0.25">
      <c r="A144" s="5">
        <v>312</v>
      </c>
      <c r="B144" s="76"/>
      <c r="C144" s="58"/>
      <c r="D144" s="58" t="s">
        <v>370</v>
      </c>
      <c r="E144" s="133"/>
      <c r="F144" s="133"/>
      <c r="G144" s="133"/>
      <c r="H144" s="214"/>
      <c r="I144" s="60"/>
      <c r="J144" s="7"/>
      <c r="K144" s="18"/>
    </row>
    <row r="145" spans="1:11" ht="15.95" customHeight="1" x14ac:dyDescent="0.2">
      <c r="A145" s="23"/>
      <c r="B145" s="181" t="s">
        <v>466</v>
      </c>
      <c r="C145" s="53">
        <v>111</v>
      </c>
      <c r="D145" s="53" t="s">
        <v>278</v>
      </c>
      <c r="E145" s="60">
        <v>8747</v>
      </c>
      <c r="F145" s="253">
        <v>9360</v>
      </c>
      <c r="G145" s="253">
        <v>9360</v>
      </c>
      <c r="H145" s="214">
        <v>9359.52</v>
      </c>
      <c r="I145" s="60">
        <f t="shared" si="11"/>
        <v>99.994871794871798</v>
      </c>
      <c r="J145" s="355"/>
      <c r="K145" s="18"/>
    </row>
    <row r="146" spans="1:11" ht="15.95" customHeight="1" x14ac:dyDescent="0.2">
      <c r="A146" s="23"/>
      <c r="B146" s="181" t="s">
        <v>668</v>
      </c>
      <c r="C146" s="53">
        <v>111</v>
      </c>
      <c r="D146" s="53" t="s">
        <v>635</v>
      </c>
      <c r="E146" s="60">
        <v>3787</v>
      </c>
      <c r="F146" s="253">
        <v>4488</v>
      </c>
      <c r="G146" s="253">
        <v>4488</v>
      </c>
      <c r="H146" s="214">
        <v>4487.7299999999996</v>
      </c>
      <c r="I146" s="60">
        <f t="shared" si="11"/>
        <v>99.993983957219243</v>
      </c>
      <c r="J146" s="355"/>
      <c r="K146" s="18"/>
    </row>
    <row r="147" spans="1:11" ht="15.95" customHeight="1" x14ac:dyDescent="0.2">
      <c r="A147" s="23"/>
      <c r="B147" s="181" t="s">
        <v>465</v>
      </c>
      <c r="C147" s="53">
        <v>111</v>
      </c>
      <c r="D147" s="53" t="s">
        <v>636</v>
      </c>
      <c r="E147" s="60">
        <v>176</v>
      </c>
      <c r="F147" s="253">
        <v>175</v>
      </c>
      <c r="G147" s="253">
        <v>175</v>
      </c>
      <c r="H147" s="214">
        <v>174.66</v>
      </c>
      <c r="I147" s="60">
        <f t="shared" si="11"/>
        <v>99.805714285714288</v>
      </c>
      <c r="J147" s="355"/>
      <c r="K147" s="18"/>
    </row>
    <row r="148" spans="1:11" ht="15.95" customHeight="1" x14ac:dyDescent="0.2">
      <c r="A148" s="23"/>
      <c r="B148" s="181" t="s">
        <v>669</v>
      </c>
      <c r="C148" s="53">
        <v>111</v>
      </c>
      <c r="D148" s="53" t="s">
        <v>279</v>
      </c>
      <c r="E148" s="60">
        <v>2527</v>
      </c>
      <c r="F148" s="253">
        <v>1334</v>
      </c>
      <c r="G148" s="253">
        <v>1334</v>
      </c>
      <c r="H148" s="214">
        <v>1334.19</v>
      </c>
      <c r="I148" s="60">
        <f t="shared" si="11"/>
        <v>100.01424287856074</v>
      </c>
      <c r="J148" s="355"/>
      <c r="K148" s="18"/>
    </row>
    <row r="149" spans="1:11" ht="15.95" customHeight="1" x14ac:dyDescent="0.2">
      <c r="A149" s="23"/>
      <c r="B149" s="181" t="s">
        <v>670</v>
      </c>
      <c r="C149" s="53">
        <v>111</v>
      </c>
      <c r="D149" s="53" t="s">
        <v>645</v>
      </c>
      <c r="E149" s="60">
        <v>0</v>
      </c>
      <c r="F149" s="253">
        <v>210</v>
      </c>
      <c r="G149" s="253">
        <v>210</v>
      </c>
      <c r="H149" s="214">
        <v>210</v>
      </c>
      <c r="I149" s="60">
        <f t="shared" si="11"/>
        <v>100</v>
      </c>
      <c r="J149" s="355"/>
      <c r="K149" s="18"/>
    </row>
    <row r="150" spans="1:11" ht="15.95" customHeight="1" x14ac:dyDescent="0.2">
      <c r="A150" s="23"/>
      <c r="B150" s="181" t="s">
        <v>470</v>
      </c>
      <c r="C150" s="53">
        <v>111</v>
      </c>
      <c r="D150" s="53" t="s">
        <v>336</v>
      </c>
      <c r="E150" s="60">
        <v>381</v>
      </c>
      <c r="F150" s="253">
        <v>384</v>
      </c>
      <c r="G150" s="253">
        <v>384</v>
      </c>
      <c r="H150" s="214">
        <v>384.17</v>
      </c>
      <c r="I150" s="60">
        <f t="shared" si="11"/>
        <v>100.04427083333334</v>
      </c>
      <c r="J150" s="355"/>
      <c r="K150" s="18"/>
    </row>
    <row r="151" spans="1:11" ht="15.95" customHeight="1" x14ac:dyDescent="0.2">
      <c r="A151" s="23"/>
      <c r="B151" s="181" t="s">
        <v>464</v>
      </c>
      <c r="C151" s="53">
        <v>111</v>
      </c>
      <c r="D151" s="53" t="s">
        <v>277</v>
      </c>
      <c r="E151" s="68">
        <v>654511</v>
      </c>
      <c r="F151" s="68">
        <v>662961</v>
      </c>
      <c r="G151" s="314">
        <v>697961</v>
      </c>
      <c r="H151" s="214">
        <v>697961</v>
      </c>
      <c r="I151" s="60">
        <f t="shared" si="11"/>
        <v>100</v>
      </c>
      <c r="J151" s="48"/>
      <c r="K151" s="18"/>
    </row>
    <row r="152" spans="1:11" ht="15.95" customHeight="1" x14ac:dyDescent="0.2">
      <c r="A152" s="23"/>
      <c r="B152" s="181" t="s">
        <v>471</v>
      </c>
      <c r="C152" s="53">
        <v>111</v>
      </c>
      <c r="D152" s="53" t="s">
        <v>486</v>
      </c>
      <c r="E152" s="60">
        <v>173</v>
      </c>
      <c r="F152" s="60">
        <v>350</v>
      </c>
      <c r="G152" s="60">
        <v>350</v>
      </c>
      <c r="H152" s="214">
        <v>350</v>
      </c>
      <c r="I152" s="60">
        <f t="shared" si="11"/>
        <v>100</v>
      </c>
      <c r="J152" s="48"/>
      <c r="K152" s="18"/>
    </row>
    <row r="153" spans="1:11" ht="15.95" customHeight="1" x14ac:dyDescent="0.2">
      <c r="A153" s="23"/>
      <c r="B153" s="181" t="s">
        <v>468</v>
      </c>
      <c r="C153" s="53">
        <v>111</v>
      </c>
      <c r="D153" s="53" t="s">
        <v>537</v>
      </c>
      <c r="E153" s="60">
        <v>24647</v>
      </c>
      <c r="F153" s="60">
        <v>21720</v>
      </c>
      <c r="G153" s="313">
        <v>21147</v>
      </c>
      <c r="H153" s="214">
        <v>21720</v>
      </c>
      <c r="I153" s="60">
        <f t="shared" si="11"/>
        <v>102.70960419917718</v>
      </c>
      <c r="J153" s="48"/>
      <c r="K153" s="18"/>
    </row>
    <row r="154" spans="1:11" ht="15.95" customHeight="1" x14ac:dyDescent="0.2">
      <c r="A154" s="23"/>
      <c r="B154" s="181" t="s">
        <v>469</v>
      </c>
      <c r="C154" s="53">
        <v>111</v>
      </c>
      <c r="D154" s="53" t="s">
        <v>172</v>
      </c>
      <c r="E154" s="60">
        <v>10426</v>
      </c>
      <c r="F154" s="60">
        <v>9690</v>
      </c>
      <c r="G154" s="60">
        <v>9690</v>
      </c>
      <c r="H154" s="214">
        <v>9690.25</v>
      </c>
      <c r="I154" s="60">
        <f t="shared" si="11"/>
        <v>100.00257997936018</v>
      </c>
      <c r="J154" s="48"/>
      <c r="K154" s="18"/>
    </row>
    <row r="155" spans="1:11" ht="15.95" customHeight="1" x14ac:dyDescent="0.2">
      <c r="A155" s="32"/>
      <c r="B155" s="181" t="s">
        <v>280</v>
      </c>
      <c r="C155" s="56">
        <v>111</v>
      </c>
      <c r="D155" s="56" t="s">
        <v>281</v>
      </c>
      <c r="E155" s="60">
        <v>0</v>
      </c>
      <c r="F155" s="60">
        <v>0</v>
      </c>
      <c r="G155" s="60">
        <v>0</v>
      </c>
      <c r="H155" s="214">
        <v>0</v>
      </c>
      <c r="I155" s="60">
        <v>0</v>
      </c>
      <c r="J155" s="48"/>
      <c r="K155" s="18"/>
    </row>
    <row r="156" spans="1:11" ht="15.95" customHeight="1" x14ac:dyDescent="0.2">
      <c r="A156" s="32"/>
      <c r="B156" s="183" t="s">
        <v>323</v>
      </c>
      <c r="C156" s="56">
        <v>111</v>
      </c>
      <c r="D156" s="56" t="s">
        <v>324</v>
      </c>
      <c r="E156" s="60">
        <v>350</v>
      </c>
      <c r="F156" s="60">
        <v>400</v>
      </c>
      <c r="G156" s="313">
        <v>439</v>
      </c>
      <c r="H156" s="214">
        <v>439.05</v>
      </c>
      <c r="I156" s="60">
        <f t="shared" si="11"/>
        <v>100.0113895216401</v>
      </c>
      <c r="J156" s="48"/>
      <c r="K156" s="18"/>
    </row>
    <row r="157" spans="1:11" ht="15.95" customHeight="1" x14ac:dyDescent="0.2">
      <c r="A157" s="32"/>
      <c r="B157" s="183" t="s">
        <v>325</v>
      </c>
      <c r="C157" s="56">
        <v>111</v>
      </c>
      <c r="D157" s="56" t="s">
        <v>326</v>
      </c>
      <c r="E157" s="60">
        <v>66</v>
      </c>
      <c r="F157" s="60">
        <v>116</v>
      </c>
      <c r="G157" s="60">
        <v>116</v>
      </c>
      <c r="H157" s="214">
        <v>116.2</v>
      </c>
      <c r="I157" s="60">
        <f t="shared" si="11"/>
        <v>100.17241379310344</v>
      </c>
      <c r="J157" s="48"/>
      <c r="K157" s="18"/>
    </row>
    <row r="158" spans="1:11" ht="15.95" customHeight="1" x14ac:dyDescent="0.2">
      <c r="A158" s="23"/>
      <c r="B158" s="181" t="s">
        <v>467</v>
      </c>
      <c r="C158" s="53">
        <v>111</v>
      </c>
      <c r="D158" s="53" t="s">
        <v>316</v>
      </c>
      <c r="E158" s="60">
        <v>5709</v>
      </c>
      <c r="F158" s="60">
        <v>6077</v>
      </c>
      <c r="G158" s="60">
        <v>6077</v>
      </c>
      <c r="H158" s="214">
        <v>6077</v>
      </c>
      <c r="I158" s="60">
        <f t="shared" si="11"/>
        <v>100</v>
      </c>
      <c r="J158" s="48"/>
      <c r="K158" s="18"/>
    </row>
    <row r="159" spans="1:11" ht="15.95" customHeight="1" x14ac:dyDescent="0.2">
      <c r="A159" s="32"/>
      <c r="B159" s="183" t="s">
        <v>321</v>
      </c>
      <c r="C159" s="56">
        <v>111</v>
      </c>
      <c r="D159" s="56" t="s">
        <v>322</v>
      </c>
      <c r="E159" s="60">
        <v>2870</v>
      </c>
      <c r="F159" s="60">
        <v>2870</v>
      </c>
      <c r="G159" s="60">
        <v>2870</v>
      </c>
      <c r="H159" s="214">
        <v>2531.84</v>
      </c>
      <c r="I159" s="60">
        <f t="shared" si="11"/>
        <v>88.217421602787454</v>
      </c>
      <c r="J159" s="48"/>
      <c r="K159" s="18"/>
    </row>
    <row r="160" spans="1:11" ht="15.95" customHeight="1" x14ac:dyDescent="0.2">
      <c r="A160" s="23"/>
      <c r="B160" s="181" t="s">
        <v>578</v>
      </c>
      <c r="C160" s="53">
        <v>111</v>
      </c>
      <c r="D160" s="242" t="s">
        <v>918</v>
      </c>
      <c r="E160" s="60">
        <v>0</v>
      </c>
      <c r="F160" s="60">
        <v>2923</v>
      </c>
      <c r="G160" s="60">
        <v>2923</v>
      </c>
      <c r="H160" s="214">
        <v>2923</v>
      </c>
      <c r="I160" s="60">
        <f t="shared" si="11"/>
        <v>100</v>
      </c>
      <c r="J160" s="48"/>
      <c r="K160" s="18"/>
    </row>
    <row r="161" spans="1:25" ht="15.95" customHeight="1" x14ac:dyDescent="0.2">
      <c r="A161" s="23"/>
      <c r="B161" s="181" t="s">
        <v>656</v>
      </c>
      <c r="C161" s="148">
        <v>111</v>
      </c>
      <c r="D161" s="188" t="s">
        <v>657</v>
      </c>
      <c r="E161" s="60">
        <v>0</v>
      </c>
      <c r="F161" s="60">
        <v>3000</v>
      </c>
      <c r="G161" s="60">
        <v>3000</v>
      </c>
      <c r="H161" s="214">
        <v>3000</v>
      </c>
      <c r="I161" s="60">
        <f t="shared" si="11"/>
        <v>100</v>
      </c>
      <c r="J161" s="48"/>
      <c r="K161" s="18"/>
    </row>
    <row r="162" spans="1:25" ht="15.95" customHeight="1" x14ac:dyDescent="0.2">
      <c r="A162" s="23"/>
      <c r="B162" s="243" t="s">
        <v>756</v>
      </c>
      <c r="C162" s="148">
        <v>111</v>
      </c>
      <c r="D162" s="188" t="s">
        <v>757</v>
      </c>
      <c r="E162" s="60">
        <v>0</v>
      </c>
      <c r="F162" s="60">
        <v>1400</v>
      </c>
      <c r="G162" s="60">
        <v>1400</v>
      </c>
      <c r="H162" s="214">
        <v>1400</v>
      </c>
      <c r="I162" s="60">
        <f t="shared" si="11"/>
        <v>100</v>
      </c>
      <c r="J162" s="48"/>
      <c r="K162" s="18"/>
    </row>
    <row r="163" spans="1:25" ht="15.95" customHeight="1" x14ac:dyDescent="0.2">
      <c r="A163" s="32"/>
      <c r="B163" s="185">
        <v>312002</v>
      </c>
      <c r="C163" s="257" t="s">
        <v>787</v>
      </c>
      <c r="D163" s="244" t="s">
        <v>758</v>
      </c>
      <c r="E163" s="157">
        <v>0</v>
      </c>
      <c r="F163" s="157">
        <v>4800</v>
      </c>
      <c r="G163" s="157">
        <v>4800</v>
      </c>
      <c r="H163" s="214">
        <v>14116.05</v>
      </c>
      <c r="I163" s="60">
        <f t="shared" si="11"/>
        <v>294.08437500000002</v>
      </c>
      <c r="J163" s="48"/>
      <c r="K163" s="18"/>
    </row>
    <row r="164" spans="1:25" ht="15.95" customHeight="1" x14ac:dyDescent="0.2">
      <c r="A164" s="32"/>
      <c r="B164" s="185">
        <v>312001</v>
      </c>
      <c r="C164" s="256" t="s">
        <v>786</v>
      </c>
      <c r="D164" s="53" t="s">
        <v>671</v>
      </c>
      <c r="E164" s="157">
        <v>0</v>
      </c>
      <c r="F164" s="157">
        <v>6935</v>
      </c>
      <c r="G164" s="157">
        <v>6935</v>
      </c>
      <c r="H164" s="214">
        <v>6935</v>
      </c>
      <c r="I164" s="60">
        <f t="shared" si="11"/>
        <v>100</v>
      </c>
      <c r="J164" s="48"/>
      <c r="K164" s="18"/>
    </row>
    <row r="165" spans="1:25" ht="15.95" customHeight="1" x14ac:dyDescent="0.2">
      <c r="A165" s="32"/>
      <c r="B165" s="183" t="s">
        <v>579</v>
      </c>
      <c r="C165" s="149">
        <v>111</v>
      </c>
      <c r="D165" s="56" t="s">
        <v>580</v>
      </c>
      <c r="E165" s="157">
        <v>146</v>
      </c>
      <c r="F165" s="157">
        <v>152</v>
      </c>
      <c r="G165" s="157">
        <v>152</v>
      </c>
      <c r="H165" s="214">
        <v>152</v>
      </c>
      <c r="I165" s="60">
        <f t="shared" si="11"/>
        <v>100</v>
      </c>
      <c r="J165" s="48"/>
      <c r="K165" s="18"/>
    </row>
    <row r="166" spans="1:25" ht="15.95" customHeight="1" x14ac:dyDescent="0.2">
      <c r="A166" s="32"/>
      <c r="B166" s="183" t="s">
        <v>581</v>
      </c>
      <c r="C166" s="149">
        <v>111</v>
      </c>
      <c r="D166" s="56" t="s">
        <v>582</v>
      </c>
      <c r="E166" s="157">
        <v>4612</v>
      </c>
      <c r="F166" s="157">
        <v>10080</v>
      </c>
      <c r="G166" s="157">
        <v>10080</v>
      </c>
      <c r="H166" s="214">
        <v>10080</v>
      </c>
      <c r="I166" s="60">
        <f t="shared" si="11"/>
        <v>100</v>
      </c>
      <c r="J166" s="48"/>
      <c r="K166" s="18"/>
    </row>
    <row r="167" spans="1:25" ht="15.95" customHeight="1" x14ac:dyDescent="0.2">
      <c r="A167" s="23"/>
      <c r="B167" s="181">
        <v>312012</v>
      </c>
      <c r="C167" s="148">
        <v>111</v>
      </c>
      <c r="D167" s="53" t="s">
        <v>627</v>
      </c>
      <c r="E167" s="60">
        <v>0</v>
      </c>
      <c r="F167" s="60">
        <v>4636</v>
      </c>
      <c r="G167" s="60">
        <v>4636</v>
      </c>
      <c r="H167" s="214">
        <v>4636</v>
      </c>
      <c r="I167" s="60">
        <f t="shared" si="11"/>
        <v>100</v>
      </c>
      <c r="J167" s="48"/>
      <c r="K167" s="18"/>
    </row>
    <row r="168" spans="1:25" ht="15.95" customHeight="1" x14ac:dyDescent="0.2">
      <c r="A168" s="32"/>
      <c r="B168" s="183" t="s">
        <v>639</v>
      </c>
      <c r="C168" s="149">
        <v>111</v>
      </c>
      <c r="D168" s="56" t="s">
        <v>640</v>
      </c>
      <c r="E168" s="157">
        <v>6450</v>
      </c>
      <c r="F168" s="157">
        <v>4500</v>
      </c>
      <c r="G168" s="157">
        <v>4500</v>
      </c>
      <c r="H168" s="214">
        <v>4500</v>
      </c>
      <c r="I168" s="60">
        <f t="shared" si="11"/>
        <v>100</v>
      </c>
      <c r="J168" s="48"/>
      <c r="K168" s="18"/>
    </row>
    <row r="169" spans="1:25" ht="15.95" customHeight="1" x14ac:dyDescent="0.2">
      <c r="A169" s="32"/>
      <c r="B169" s="183" t="s">
        <v>641</v>
      </c>
      <c r="C169" s="149">
        <v>111</v>
      </c>
      <c r="D169" s="56" t="s">
        <v>642</v>
      </c>
      <c r="E169" s="157">
        <v>3600</v>
      </c>
      <c r="F169" s="157">
        <v>4700</v>
      </c>
      <c r="G169" s="157">
        <v>4700</v>
      </c>
      <c r="H169" s="214">
        <v>4700</v>
      </c>
      <c r="I169" s="60">
        <f t="shared" si="11"/>
        <v>100</v>
      </c>
      <c r="J169" s="48"/>
      <c r="K169" s="18"/>
    </row>
    <row r="170" spans="1:25" ht="15.95" customHeight="1" thickBot="1" x14ac:dyDescent="0.25">
      <c r="A170" s="34"/>
      <c r="B170" s="184"/>
      <c r="C170" s="83"/>
      <c r="D170" s="84" t="s">
        <v>89</v>
      </c>
      <c r="E170" s="167">
        <f>SUM(E145:E169)</f>
        <v>729178</v>
      </c>
      <c r="F170" s="167">
        <f>SUM(F145:F169)</f>
        <v>763261</v>
      </c>
      <c r="G170" s="167">
        <f>SUM(G145:G169)</f>
        <v>797727</v>
      </c>
      <c r="H170" s="322">
        <f>SUM(H145:H169)</f>
        <v>807277.66</v>
      </c>
      <c r="I170" s="361">
        <f t="shared" si="11"/>
        <v>101.19723414150454</v>
      </c>
      <c r="J170" s="7"/>
      <c r="K170" s="352">
        <f>SUM(E170)</f>
        <v>729178</v>
      </c>
      <c r="L170" s="51">
        <f>SUM(F170)</f>
        <v>763261</v>
      </c>
      <c r="M170" s="51">
        <f>SUM(G170)</f>
        <v>797727</v>
      </c>
      <c r="N170" s="51">
        <f>SUM(H170)</f>
        <v>807277.66</v>
      </c>
      <c r="O170" s="51"/>
      <c r="P170" s="51"/>
      <c r="Q170" s="51"/>
      <c r="T170" s="4"/>
      <c r="U170" s="4"/>
      <c r="V170" s="4"/>
      <c r="W170" s="4"/>
    </row>
    <row r="171" spans="1:25" ht="15.95" customHeight="1" thickBot="1" x14ac:dyDescent="0.3">
      <c r="A171" s="20" t="s">
        <v>282</v>
      </c>
      <c r="B171" s="219"/>
      <c r="C171" s="219"/>
      <c r="D171" s="180"/>
      <c r="E171" s="70">
        <f t="shared" ref="E171" si="12">SUM(K171)</f>
        <v>2570069</v>
      </c>
      <c r="F171" s="70">
        <v>2721291</v>
      </c>
      <c r="G171" s="70">
        <v>2779173</v>
      </c>
      <c r="H171" s="320">
        <v>2811607.69</v>
      </c>
      <c r="I171" s="362">
        <f t="shared" si="11"/>
        <v>101.16706264777326</v>
      </c>
      <c r="J171" s="7"/>
      <c r="K171" s="352">
        <f t="shared" ref="K171:N171" si="13">SUM(K29:K170)</f>
        <v>2570069</v>
      </c>
      <c r="L171" s="51">
        <f t="shared" si="13"/>
        <v>2629493</v>
      </c>
      <c r="M171" s="4">
        <f t="shared" si="13"/>
        <v>2779173</v>
      </c>
      <c r="N171" s="4">
        <f t="shared" si="13"/>
        <v>2811607.6900000004</v>
      </c>
      <c r="O171" s="4"/>
      <c r="P171" s="4"/>
      <c r="Q171" s="4"/>
      <c r="T171" s="4"/>
      <c r="U171" s="4"/>
      <c r="V171" s="4"/>
      <c r="W171" s="4"/>
      <c r="Y171" s="315"/>
    </row>
    <row r="172" spans="1:25" ht="15.95" customHeight="1" x14ac:dyDescent="0.25">
      <c r="A172" s="21"/>
      <c r="B172" s="71"/>
      <c r="C172" s="71"/>
      <c r="D172" s="91"/>
      <c r="E172" s="7"/>
      <c r="F172" s="7"/>
      <c r="G172" s="7"/>
      <c r="H172" s="52"/>
      <c r="I172" s="7"/>
      <c r="J172" s="7"/>
      <c r="K172" s="18"/>
      <c r="R172" s="343"/>
      <c r="S172" s="343"/>
    </row>
    <row r="173" spans="1:25" ht="15.95" customHeight="1" x14ac:dyDescent="0.25">
      <c r="A173" s="35">
        <v>230</v>
      </c>
      <c r="B173" s="86"/>
      <c r="C173" s="86"/>
      <c r="D173" s="35" t="s">
        <v>284</v>
      </c>
      <c r="E173" s="156"/>
      <c r="F173" s="156"/>
      <c r="G173" s="156"/>
      <c r="H173" s="52"/>
      <c r="I173" s="156"/>
      <c r="J173" s="7"/>
      <c r="K173" s="18"/>
      <c r="R173" s="344"/>
      <c r="S173" s="344"/>
    </row>
    <row r="174" spans="1:25" ht="15.95" customHeight="1" x14ac:dyDescent="0.2">
      <c r="A174" s="23"/>
      <c r="B174" s="148">
        <v>233001</v>
      </c>
      <c r="C174" s="53">
        <v>43</v>
      </c>
      <c r="D174" s="53" t="s">
        <v>700</v>
      </c>
      <c r="E174" s="159">
        <v>19400</v>
      </c>
      <c r="F174" s="159">
        <v>19400</v>
      </c>
      <c r="G174" s="159">
        <v>19400</v>
      </c>
      <c r="H174" s="214">
        <v>18800</v>
      </c>
      <c r="I174" s="159">
        <f>SUM(H174/G174)*100</f>
        <v>96.907216494845358</v>
      </c>
      <c r="J174" s="48"/>
      <c r="K174" s="18"/>
    </row>
    <row r="175" spans="1:25" ht="15.95" customHeight="1" x14ac:dyDescent="0.2">
      <c r="A175" s="189"/>
      <c r="B175" s="173" t="s">
        <v>726</v>
      </c>
      <c r="C175" s="56">
        <v>43</v>
      </c>
      <c r="D175" s="242" t="s">
        <v>746</v>
      </c>
      <c r="E175" s="190">
        <v>265000</v>
      </c>
      <c r="F175" s="272">
        <v>187000</v>
      </c>
      <c r="G175" s="272">
        <v>187000</v>
      </c>
      <c r="H175" s="214">
        <v>186993.65</v>
      </c>
      <c r="I175" s="159">
        <f t="shared" ref="I175:I188" si="14">SUM(H175/G175)*100</f>
        <v>99.996604278074869</v>
      </c>
      <c r="J175" s="355"/>
      <c r="K175" s="18"/>
      <c r="T175" s="168"/>
    </row>
    <row r="176" spans="1:25" ht="15.95" customHeight="1" x14ac:dyDescent="0.2">
      <c r="A176" s="189"/>
      <c r="B176" s="173" t="s">
        <v>773</v>
      </c>
      <c r="C176" s="56">
        <v>43</v>
      </c>
      <c r="D176" s="242" t="s">
        <v>774</v>
      </c>
      <c r="E176" s="190">
        <v>0</v>
      </c>
      <c r="F176" s="190">
        <v>19100</v>
      </c>
      <c r="G176" s="190">
        <v>19100</v>
      </c>
      <c r="H176" s="214">
        <v>19100</v>
      </c>
      <c r="I176" s="159">
        <f t="shared" si="14"/>
        <v>100</v>
      </c>
      <c r="J176" s="48"/>
      <c r="K176" s="18"/>
    </row>
    <row r="177" spans="1:84" ht="15.95" customHeight="1" x14ac:dyDescent="0.2">
      <c r="A177" s="189"/>
      <c r="B177" s="173">
        <v>231000</v>
      </c>
      <c r="C177" s="56">
        <v>43</v>
      </c>
      <c r="D177" s="242" t="s">
        <v>788</v>
      </c>
      <c r="E177" s="190">
        <v>0</v>
      </c>
      <c r="F177" s="272">
        <v>82677</v>
      </c>
      <c r="G177" s="272">
        <v>82677</v>
      </c>
      <c r="H177" s="214">
        <v>8876.92</v>
      </c>
      <c r="I177" s="159">
        <f t="shared" si="14"/>
        <v>10.736867568973233</v>
      </c>
      <c r="J177" s="355"/>
      <c r="K177" s="18"/>
      <c r="T177" s="51"/>
    </row>
    <row r="178" spans="1:84" ht="15.95" customHeight="1" x14ac:dyDescent="0.2">
      <c r="A178" s="189"/>
      <c r="B178" s="173" t="s">
        <v>941</v>
      </c>
      <c r="C178" s="56">
        <v>43</v>
      </c>
      <c r="D178" s="242" t="s">
        <v>939</v>
      </c>
      <c r="E178" s="190">
        <v>0</v>
      </c>
      <c r="F178" s="272">
        <v>3000</v>
      </c>
      <c r="G178" s="272">
        <v>3000</v>
      </c>
      <c r="H178" s="214">
        <v>0</v>
      </c>
      <c r="I178" s="159">
        <f t="shared" si="14"/>
        <v>0</v>
      </c>
      <c r="J178" s="355"/>
      <c r="K178" s="18"/>
      <c r="T178" s="51"/>
    </row>
    <row r="179" spans="1:84" ht="15.95" customHeight="1" x14ac:dyDescent="0.2">
      <c r="A179" s="189"/>
      <c r="B179" s="173" t="s">
        <v>775</v>
      </c>
      <c r="C179" s="56">
        <v>43</v>
      </c>
      <c r="D179" s="242" t="s">
        <v>776</v>
      </c>
      <c r="E179" s="190">
        <v>0</v>
      </c>
      <c r="F179" s="190">
        <v>11214</v>
      </c>
      <c r="G179" s="190">
        <v>11214</v>
      </c>
      <c r="H179" s="214">
        <v>11213.76</v>
      </c>
      <c r="I179" s="159">
        <f t="shared" si="14"/>
        <v>99.997859818084549</v>
      </c>
      <c r="J179" s="48"/>
      <c r="K179" s="18"/>
    </row>
    <row r="180" spans="1:84" ht="15.95" customHeight="1" x14ac:dyDescent="0.2">
      <c r="A180" s="189"/>
      <c r="B180" s="149">
        <v>322002</v>
      </c>
      <c r="C180" s="279" t="s">
        <v>787</v>
      </c>
      <c r="D180" s="53" t="s">
        <v>694</v>
      </c>
      <c r="E180" s="190">
        <v>415612</v>
      </c>
      <c r="F180" s="190">
        <v>415612</v>
      </c>
      <c r="G180" s="190">
        <v>415612</v>
      </c>
      <c r="H180" s="214">
        <v>392613.91</v>
      </c>
      <c r="I180" s="159">
        <f t="shared" si="14"/>
        <v>94.466451883006258</v>
      </c>
      <c r="J180" s="48"/>
      <c r="K180" s="18"/>
    </row>
    <row r="181" spans="1:84" ht="15.95" customHeight="1" x14ac:dyDescent="0.2">
      <c r="A181" s="189"/>
      <c r="B181" s="149" t="s">
        <v>663</v>
      </c>
      <c r="C181" s="256" t="s">
        <v>786</v>
      </c>
      <c r="D181" s="242" t="s">
        <v>778</v>
      </c>
      <c r="E181" s="190">
        <v>0</v>
      </c>
      <c r="F181" s="190">
        <v>66252</v>
      </c>
      <c r="G181" s="190">
        <v>66252</v>
      </c>
      <c r="H181" s="214">
        <v>57455.14</v>
      </c>
      <c r="I181" s="159">
        <f t="shared" si="14"/>
        <v>86.722121596329174</v>
      </c>
      <c r="J181" s="48"/>
      <c r="K181" s="18"/>
    </row>
    <row r="182" spans="1:84" ht="15.95" customHeight="1" x14ac:dyDescent="0.2">
      <c r="A182" s="33"/>
      <c r="B182" s="247">
        <v>321000</v>
      </c>
      <c r="C182" s="244" t="s">
        <v>719</v>
      </c>
      <c r="D182" s="188" t="s">
        <v>779</v>
      </c>
      <c r="E182" s="60">
        <v>0</v>
      </c>
      <c r="F182" s="60">
        <v>8040</v>
      </c>
      <c r="G182" s="60">
        <v>8040</v>
      </c>
      <c r="H182" s="214">
        <v>8040</v>
      </c>
      <c r="I182" s="159">
        <f t="shared" si="14"/>
        <v>100</v>
      </c>
      <c r="J182" s="48"/>
      <c r="K182" s="18"/>
    </row>
    <row r="183" spans="1:84" ht="15.95" customHeight="1" x14ac:dyDescent="0.2">
      <c r="A183" s="33"/>
      <c r="B183" s="247" t="s">
        <v>777</v>
      </c>
      <c r="C183" s="244" t="s">
        <v>719</v>
      </c>
      <c r="D183" s="244" t="s">
        <v>780</v>
      </c>
      <c r="E183" s="157">
        <v>0</v>
      </c>
      <c r="F183" s="157">
        <v>9000</v>
      </c>
      <c r="G183" s="157">
        <v>9000</v>
      </c>
      <c r="H183" s="214">
        <v>9000</v>
      </c>
      <c r="I183" s="159">
        <f t="shared" si="14"/>
        <v>100</v>
      </c>
      <c r="J183" s="48"/>
      <c r="K183" s="18"/>
    </row>
    <row r="184" spans="1:84" ht="15.95" customHeight="1" x14ac:dyDescent="0.2">
      <c r="A184" s="33"/>
      <c r="B184" s="247">
        <v>239001</v>
      </c>
      <c r="C184" s="244" t="s">
        <v>725</v>
      </c>
      <c r="D184" s="244" t="s">
        <v>781</v>
      </c>
      <c r="E184" s="157">
        <v>0</v>
      </c>
      <c r="F184" s="157">
        <v>30000</v>
      </c>
      <c r="G184" s="157">
        <v>30000</v>
      </c>
      <c r="H184" s="214">
        <v>0</v>
      </c>
      <c r="I184" s="159">
        <f t="shared" si="14"/>
        <v>0</v>
      </c>
      <c r="J184" s="48"/>
      <c r="K184" s="18"/>
    </row>
    <row r="185" spans="1:84" ht="15.95" customHeight="1" x14ac:dyDescent="0.2">
      <c r="A185" s="33"/>
      <c r="B185" s="247" t="s">
        <v>978</v>
      </c>
      <c r="C185" s="244">
        <v>111</v>
      </c>
      <c r="D185" s="244" t="s">
        <v>979</v>
      </c>
      <c r="E185" s="157">
        <v>0</v>
      </c>
      <c r="F185" s="157">
        <v>0</v>
      </c>
      <c r="G185" s="157">
        <v>0</v>
      </c>
      <c r="H185" s="333">
        <v>30000</v>
      </c>
      <c r="I185" s="159">
        <v>0</v>
      </c>
      <c r="J185" s="48"/>
      <c r="K185" s="18"/>
    </row>
    <row r="186" spans="1:84" ht="15.95" customHeight="1" x14ac:dyDescent="0.2">
      <c r="A186" s="33"/>
      <c r="B186" s="247" t="s">
        <v>980</v>
      </c>
      <c r="C186" s="244">
        <v>111</v>
      </c>
      <c r="D186" s="244" t="s">
        <v>981</v>
      </c>
      <c r="E186" s="157">
        <v>0</v>
      </c>
      <c r="F186" s="157">
        <v>0</v>
      </c>
      <c r="G186" s="157">
        <v>0</v>
      </c>
      <c r="H186" s="333">
        <v>30000</v>
      </c>
      <c r="I186" s="159">
        <v>0</v>
      </c>
      <c r="J186" s="48"/>
      <c r="K186" s="18"/>
    </row>
    <row r="187" spans="1:84" ht="15.95" customHeight="1" thickBot="1" x14ac:dyDescent="0.25">
      <c r="A187" s="33"/>
      <c r="B187" s="56"/>
      <c r="C187" s="56"/>
      <c r="D187" s="64" t="s">
        <v>89</v>
      </c>
      <c r="E187" s="167">
        <f>SUM(E174:E185)</f>
        <v>700012</v>
      </c>
      <c r="F187" s="167">
        <f>SUM(F174:F185)</f>
        <v>851295</v>
      </c>
      <c r="G187" s="167">
        <f>SUM(G174:G185)</f>
        <v>851295</v>
      </c>
      <c r="H187" s="322">
        <f>SUM(H174:H186)</f>
        <v>772093.38</v>
      </c>
      <c r="I187" s="363">
        <f t="shared" si="14"/>
        <v>90.696336757528243</v>
      </c>
      <c r="J187" s="7"/>
      <c r="K187" s="352">
        <f>SUM(E187)</f>
        <v>700012</v>
      </c>
      <c r="L187" s="51">
        <f>SUM(F187)</f>
        <v>851295</v>
      </c>
      <c r="M187" s="51">
        <f>SUM(G187)</f>
        <v>851295</v>
      </c>
      <c r="N187" s="51">
        <f>SUM(H187)</f>
        <v>772093.38</v>
      </c>
      <c r="O187" s="352"/>
      <c r="P187" s="352"/>
      <c r="Q187" s="352"/>
      <c r="R187" s="18"/>
      <c r="S187" s="18"/>
      <c r="T187" s="296"/>
      <c r="U187" s="296"/>
      <c r="V187" s="296"/>
      <c r="W187" s="296"/>
    </row>
    <row r="188" spans="1:84" ht="15.95" customHeight="1" thickBot="1" x14ac:dyDescent="0.3">
      <c r="A188" s="20" t="s">
        <v>285</v>
      </c>
      <c r="B188" s="85"/>
      <c r="C188" s="85"/>
      <c r="D188" s="85"/>
      <c r="E188" s="70">
        <f t="shared" ref="E188" si="15">SUM(K188)</f>
        <v>700012</v>
      </c>
      <c r="F188" s="70">
        <v>851295</v>
      </c>
      <c r="G188" s="70">
        <v>851295</v>
      </c>
      <c r="H188" s="320">
        <f>SUM(H187)</f>
        <v>772093.38</v>
      </c>
      <c r="I188" s="362">
        <f t="shared" si="14"/>
        <v>90.696336757528243</v>
      </c>
      <c r="J188" s="7"/>
      <c r="K188" s="352">
        <f>SUM(K187)</f>
        <v>700012</v>
      </c>
      <c r="L188" s="51">
        <f t="shared" ref="L188:N188" si="16">SUM(L187)</f>
        <v>851295</v>
      </c>
      <c r="M188" s="51">
        <f t="shared" si="16"/>
        <v>851295</v>
      </c>
      <c r="N188" s="51">
        <f t="shared" si="16"/>
        <v>772093.38</v>
      </c>
      <c r="O188" s="352"/>
      <c r="P188" s="352"/>
      <c r="Q188" s="352"/>
      <c r="R188" s="18"/>
      <c r="S188" s="18"/>
      <c r="T188" s="296"/>
      <c r="U188" s="296"/>
      <c r="V188" s="296"/>
      <c r="W188" s="296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</row>
    <row r="189" spans="1:84" ht="15.95" customHeight="1" x14ac:dyDescent="0.25">
      <c r="A189" s="21"/>
      <c r="B189" s="71"/>
      <c r="C189" s="71"/>
      <c r="D189" s="71"/>
      <c r="E189" s="168"/>
      <c r="F189" s="168"/>
      <c r="G189" s="168"/>
      <c r="H189" s="52"/>
      <c r="I189" s="168"/>
      <c r="J189" s="168"/>
      <c r="K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</row>
    <row r="190" spans="1:84" s="135" customFormat="1" ht="15" customHeight="1" x14ac:dyDescent="0.2">
      <c r="A190" s="18"/>
      <c r="B190" s="91"/>
      <c r="C190" s="91"/>
      <c r="D190" s="139" t="s">
        <v>286</v>
      </c>
      <c r="E190" s="7"/>
      <c r="F190" s="7"/>
      <c r="G190" s="7"/>
      <c r="H190" s="52"/>
      <c r="I190" s="7"/>
      <c r="J190" s="7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</row>
    <row r="191" spans="1:84" ht="15" customHeight="1" x14ac:dyDescent="0.25">
      <c r="A191" s="45" t="s">
        <v>712</v>
      </c>
      <c r="B191" s="86"/>
      <c r="C191" s="86"/>
      <c r="D191" s="86" t="s">
        <v>287</v>
      </c>
      <c r="E191" s="156"/>
      <c r="F191" s="156"/>
      <c r="G191" s="156"/>
      <c r="H191" s="52"/>
      <c r="I191" s="156"/>
      <c r="J191" s="7"/>
      <c r="K191" s="18"/>
      <c r="L191" s="18"/>
      <c r="M191" s="18"/>
      <c r="N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</row>
    <row r="192" spans="1:84" ht="15.95" customHeight="1" x14ac:dyDescent="0.2">
      <c r="A192" s="40"/>
      <c r="B192" s="87">
        <v>454001</v>
      </c>
      <c r="C192" s="59">
        <v>46</v>
      </c>
      <c r="D192" s="248" t="s">
        <v>928</v>
      </c>
      <c r="E192" s="60">
        <v>0</v>
      </c>
      <c r="F192" s="60">
        <v>27896</v>
      </c>
      <c r="G192" s="60">
        <v>27896</v>
      </c>
      <c r="H192" s="214">
        <v>27895.75</v>
      </c>
      <c r="I192" s="60">
        <f>SUM(H192/G192)*100</f>
        <v>99.999103814166901</v>
      </c>
      <c r="J192" s="48"/>
      <c r="K192" s="18"/>
      <c r="L192" s="18"/>
      <c r="M192" s="18"/>
      <c r="N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</row>
    <row r="193" spans="1:84" ht="15.95" customHeight="1" x14ac:dyDescent="0.2">
      <c r="A193" s="37"/>
      <c r="B193" s="77">
        <v>410</v>
      </c>
      <c r="C193" s="53">
        <v>41</v>
      </c>
      <c r="D193" s="242" t="s">
        <v>929</v>
      </c>
      <c r="E193" s="157">
        <v>25000</v>
      </c>
      <c r="F193" s="270">
        <v>0</v>
      </c>
      <c r="G193" s="270">
        <v>0</v>
      </c>
      <c r="H193" s="214">
        <v>0</v>
      </c>
      <c r="I193" s="60">
        <v>0</v>
      </c>
      <c r="J193" s="355"/>
      <c r="K193" s="18"/>
      <c r="L193" s="18"/>
      <c r="M193" s="18"/>
      <c r="N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</row>
    <row r="194" spans="1:84" ht="15.95" customHeight="1" x14ac:dyDescent="0.2">
      <c r="A194" s="37"/>
      <c r="B194" s="77">
        <v>513002</v>
      </c>
      <c r="C194" s="53">
        <v>52</v>
      </c>
      <c r="D194" s="188" t="s">
        <v>956</v>
      </c>
      <c r="E194" s="157">
        <v>0</v>
      </c>
      <c r="F194" s="157">
        <v>200000</v>
      </c>
      <c r="G194" s="157">
        <v>200000</v>
      </c>
      <c r="H194" s="214">
        <v>200000</v>
      </c>
      <c r="I194" s="60">
        <f t="shared" ref="I194:I198" si="17">SUM(H194/G194)*100</f>
        <v>100</v>
      </c>
      <c r="J194" s="48"/>
      <c r="K194" s="18"/>
      <c r="L194" s="18"/>
      <c r="M194" s="18"/>
      <c r="N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</row>
    <row r="195" spans="1:84" ht="15.95" customHeight="1" x14ac:dyDescent="0.2">
      <c r="A195" s="241"/>
      <c r="B195" s="255" t="s">
        <v>782</v>
      </c>
      <c r="C195" s="56">
        <v>71</v>
      </c>
      <c r="D195" s="173" t="s">
        <v>783</v>
      </c>
      <c r="E195" s="157">
        <v>0</v>
      </c>
      <c r="F195" s="270">
        <v>0</v>
      </c>
      <c r="G195" s="270">
        <v>0</v>
      </c>
      <c r="H195" s="214">
        <v>600</v>
      </c>
      <c r="I195" s="60">
        <v>0</v>
      </c>
      <c r="J195" s="355"/>
      <c r="K195" s="18"/>
      <c r="L195" s="18"/>
      <c r="M195" s="18"/>
      <c r="N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</row>
    <row r="196" spans="1:84" ht="15.95" customHeight="1" x14ac:dyDescent="0.2">
      <c r="A196" s="241"/>
      <c r="B196" s="255" t="s">
        <v>784</v>
      </c>
      <c r="C196" s="56">
        <v>71</v>
      </c>
      <c r="D196" s="173" t="s">
        <v>785</v>
      </c>
      <c r="E196" s="157">
        <v>0</v>
      </c>
      <c r="F196" s="157">
        <v>0</v>
      </c>
      <c r="G196" s="157">
        <v>0</v>
      </c>
      <c r="H196" s="214">
        <v>300</v>
      </c>
      <c r="I196" s="60">
        <v>0</v>
      </c>
      <c r="J196" s="48"/>
      <c r="K196" s="18"/>
      <c r="L196" s="18"/>
      <c r="M196" s="18"/>
      <c r="N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</row>
    <row r="197" spans="1:84" ht="15.95" customHeight="1" thickBot="1" x14ac:dyDescent="0.25">
      <c r="A197" s="32"/>
      <c r="B197" s="56"/>
      <c r="C197" s="56"/>
      <c r="D197" s="72" t="s">
        <v>89</v>
      </c>
      <c r="E197" s="162">
        <f>SUM(E192:E196)</f>
        <v>25000</v>
      </c>
      <c r="F197" s="162">
        <f>SUM(F192:F196)</f>
        <v>227896</v>
      </c>
      <c r="G197" s="162">
        <f>SUM(G192:G196)</f>
        <v>227896</v>
      </c>
      <c r="H197" s="322">
        <f>SUM(H192:H196)</f>
        <v>228795.75</v>
      </c>
      <c r="I197" s="361">
        <f t="shared" si="17"/>
        <v>100.3948072805139</v>
      </c>
      <c r="J197" s="7"/>
      <c r="K197" s="352">
        <f>SUM(E197)</f>
        <v>25000</v>
      </c>
      <c r="L197" s="352">
        <f>SUM(F197)</f>
        <v>227896</v>
      </c>
      <c r="M197" s="352">
        <f>SUM(G197)</f>
        <v>227896</v>
      </c>
      <c r="N197" s="352">
        <f>SUM(H197)</f>
        <v>228795.75</v>
      </c>
      <c r="O197" s="352"/>
      <c r="P197" s="352"/>
      <c r="Q197" s="352"/>
      <c r="R197" s="18"/>
      <c r="S197" s="18"/>
      <c r="T197" s="296"/>
      <c r="U197" s="296"/>
      <c r="V197" s="296"/>
      <c r="W197" s="296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</row>
    <row r="198" spans="1:84" ht="15.95" customHeight="1" thickBot="1" x14ac:dyDescent="0.3">
      <c r="A198" s="136" t="s">
        <v>288</v>
      </c>
      <c r="B198" s="226"/>
      <c r="C198" s="226"/>
      <c r="D198" s="227"/>
      <c r="E198" s="70">
        <f t="shared" ref="E198" si="18">SUM(K198)</f>
        <v>25000</v>
      </c>
      <c r="F198" s="70">
        <v>227896</v>
      </c>
      <c r="G198" s="70">
        <v>227896</v>
      </c>
      <c r="H198" s="320">
        <f>SUM(H197)</f>
        <v>228795.75</v>
      </c>
      <c r="I198" s="362">
        <f t="shared" si="17"/>
        <v>100.3948072805139</v>
      </c>
      <c r="J198" s="7"/>
      <c r="K198" s="352">
        <f>SUM(K197)</f>
        <v>25000</v>
      </c>
      <c r="L198" s="352">
        <f t="shared" ref="L198:N198" si="19">SUM(L197)</f>
        <v>227896</v>
      </c>
      <c r="M198" s="352">
        <f t="shared" si="19"/>
        <v>227896</v>
      </c>
      <c r="N198" s="352">
        <f t="shared" si="19"/>
        <v>228795.75</v>
      </c>
      <c r="O198" s="352"/>
      <c r="P198" s="352"/>
      <c r="Q198" s="352"/>
      <c r="R198" s="18"/>
      <c r="S198" s="18"/>
      <c r="T198" s="296"/>
      <c r="U198" s="296"/>
      <c r="V198" s="296"/>
      <c r="W198" s="296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</row>
    <row r="199" spans="1:84" ht="15.95" customHeight="1" x14ac:dyDescent="0.25">
      <c r="A199" s="276"/>
      <c r="B199" s="82"/>
      <c r="C199" s="82"/>
      <c r="D199" s="92"/>
      <c r="E199" s="156"/>
      <c r="F199" s="156"/>
      <c r="G199" s="156"/>
      <c r="H199" s="52"/>
      <c r="I199" s="156"/>
      <c r="J199" s="7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</row>
    <row r="200" spans="1:84" ht="15" customHeight="1" x14ac:dyDescent="0.2">
      <c r="A200" s="277" t="s">
        <v>111</v>
      </c>
      <c r="B200" s="82"/>
      <c r="C200" s="82"/>
      <c r="D200" s="92"/>
      <c r="E200" s="156"/>
      <c r="F200" s="156"/>
      <c r="G200" s="156"/>
      <c r="H200" s="52"/>
      <c r="I200" s="156"/>
      <c r="J200" s="7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</row>
    <row r="201" spans="1:84" ht="15" customHeight="1" x14ac:dyDescent="0.2">
      <c r="A201" s="278"/>
      <c r="B201" s="94"/>
      <c r="C201" s="94"/>
      <c r="D201" s="94"/>
      <c r="E201" s="156"/>
      <c r="F201" s="156"/>
      <c r="G201" s="156"/>
      <c r="H201" s="52"/>
      <c r="I201" s="156"/>
      <c r="J201" s="7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</row>
    <row r="202" spans="1:84" ht="15" customHeight="1" x14ac:dyDescent="0.25">
      <c r="A202" s="54" t="s">
        <v>228</v>
      </c>
      <c r="B202" s="71"/>
      <c r="C202" s="71"/>
      <c r="D202" s="71"/>
      <c r="E202" s="211"/>
      <c r="F202" s="211"/>
      <c r="G202" s="211"/>
      <c r="H202" s="345"/>
      <c r="I202" s="346"/>
      <c r="J202" s="346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</row>
    <row r="203" spans="1:84" ht="15" customHeight="1" x14ac:dyDescent="0.25">
      <c r="A203" s="54"/>
      <c r="B203" s="71"/>
      <c r="C203" s="71"/>
      <c r="D203" s="71"/>
      <c r="E203" s="211"/>
      <c r="F203" s="211"/>
      <c r="G203" s="211"/>
      <c r="H203" s="347"/>
      <c r="I203" s="168"/>
      <c r="J203" s="16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</row>
    <row r="204" spans="1:84" s="135" customFormat="1" ht="15.95" customHeight="1" thickBot="1" x14ac:dyDescent="0.25">
      <c r="B204" s="124"/>
      <c r="C204" s="124"/>
      <c r="D204" s="125" t="s">
        <v>289</v>
      </c>
      <c r="E204" s="218"/>
      <c r="F204" s="218"/>
      <c r="G204" s="218"/>
      <c r="H204" s="334"/>
      <c r="I204" s="218"/>
      <c r="J204" s="359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</row>
    <row r="205" spans="1:84" ht="15.95" customHeight="1" thickBot="1" x14ac:dyDescent="0.3">
      <c r="A205" s="25" t="s">
        <v>189</v>
      </c>
      <c r="B205" s="88"/>
      <c r="C205" s="88"/>
      <c r="D205" s="88"/>
      <c r="E205" s="217">
        <f>SUM(E171)</f>
        <v>2570069</v>
      </c>
      <c r="F205" s="217">
        <f>SUM(F171)</f>
        <v>2721291</v>
      </c>
      <c r="G205" s="217">
        <f>SUM(G171)</f>
        <v>2779173</v>
      </c>
      <c r="H205" s="364">
        <v>2811607.69</v>
      </c>
      <c r="I205" s="75">
        <f>SUM(H205/G205)*100</f>
        <v>101.16706264777326</v>
      </c>
      <c r="J205" s="327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</row>
    <row r="206" spans="1:84" ht="15.95" customHeight="1" thickBot="1" x14ac:dyDescent="0.3">
      <c r="A206" s="24" t="s">
        <v>283</v>
      </c>
      <c r="B206" s="66"/>
      <c r="C206" s="82"/>
      <c r="D206" s="82"/>
      <c r="E206" s="217">
        <f>SUM(E188)</f>
        <v>700012</v>
      </c>
      <c r="F206" s="217">
        <f>SUM(F188)</f>
        <v>851295</v>
      </c>
      <c r="G206" s="217">
        <f>SUM(G188)</f>
        <v>851295</v>
      </c>
      <c r="H206" s="364">
        <v>772093.38</v>
      </c>
      <c r="I206" s="75">
        <f t="shared" ref="I206:I208" si="20">SUM(H206/G206)*100</f>
        <v>90.696336757528243</v>
      </c>
      <c r="J206" s="327"/>
      <c r="K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</row>
    <row r="207" spans="1:84" ht="15" customHeight="1" thickBot="1" x14ac:dyDescent="0.3">
      <c r="A207" s="25" t="s">
        <v>286</v>
      </c>
      <c r="B207" s="89"/>
      <c r="C207" s="88"/>
      <c r="D207" s="88"/>
      <c r="E207" s="217">
        <f>SUM(E198)</f>
        <v>25000</v>
      </c>
      <c r="F207" s="217">
        <f>SUM(F198)</f>
        <v>227896</v>
      </c>
      <c r="G207" s="217">
        <f>SUM(G198)</f>
        <v>227896</v>
      </c>
      <c r="H207" s="364">
        <v>228795.75</v>
      </c>
      <c r="I207" s="75">
        <f t="shared" si="20"/>
        <v>100.3948072805139</v>
      </c>
      <c r="J207" s="327"/>
      <c r="K207" s="18"/>
    </row>
    <row r="208" spans="1:84" s="16" customFormat="1" ht="15.95" customHeight="1" thickBot="1" x14ac:dyDescent="0.3">
      <c r="A208" s="20" t="s">
        <v>417</v>
      </c>
      <c r="B208" s="85"/>
      <c r="C208" s="69"/>
      <c r="D208" s="69"/>
      <c r="E208" s="215">
        <f t="shared" ref="E208" si="21">SUM(E205:E207)</f>
        <v>3295081</v>
      </c>
      <c r="F208" s="216">
        <f>SUM(F205:F207)</f>
        <v>3800482</v>
      </c>
      <c r="G208" s="216">
        <f>SUM(G205:G207)</f>
        <v>3858364</v>
      </c>
      <c r="H208" s="320">
        <f>SUM(H205:H207)</f>
        <v>3812496.82</v>
      </c>
      <c r="I208" s="365">
        <f t="shared" si="20"/>
        <v>98.811227245537225</v>
      </c>
      <c r="J208" s="327"/>
      <c r="K208" s="360"/>
    </row>
    <row r="209" spans="4:10" x14ac:dyDescent="0.2">
      <c r="G209" s="51"/>
    </row>
    <row r="210" spans="4:10" x14ac:dyDescent="0.2">
      <c r="G210" s="51"/>
    </row>
    <row r="211" spans="4:10" x14ac:dyDescent="0.2">
      <c r="E211" s="138"/>
      <c r="F211" s="138"/>
      <c r="H211" s="138"/>
      <c r="I211" s="138"/>
      <c r="J211" s="138"/>
    </row>
    <row r="215" spans="4:10" x14ac:dyDescent="0.2">
      <c r="G215" s="229"/>
      <c r="H215" s="229"/>
      <c r="I215" s="229"/>
      <c r="J215" s="229"/>
    </row>
    <row r="217" spans="4:10" x14ac:dyDescent="0.2">
      <c r="D217" s="57"/>
      <c r="E217" s="57"/>
      <c r="F217" s="57"/>
      <c r="G217" s="228"/>
      <c r="H217" s="228"/>
      <c r="I217" s="228"/>
      <c r="J217" s="228"/>
    </row>
  </sheetData>
  <sheetProtection selectLockedCells="1" selectUnlockedCells="1"/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Výdavky 1-12-2018</vt:lpstr>
      <vt:lpstr>Príjmy 1-12-2018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HOLLAN Jozef</cp:lastModifiedBy>
  <cp:lastPrinted>2019-05-30T12:35:00Z</cp:lastPrinted>
  <dcterms:created xsi:type="dcterms:W3CDTF">1997-01-24T11:07:25Z</dcterms:created>
  <dcterms:modified xsi:type="dcterms:W3CDTF">2019-06-11T07:23:00Z</dcterms:modified>
</cp:coreProperties>
</file>