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09739\Documents\OZ 2021\30.06.2021\"/>
    </mc:Choice>
  </mc:AlternateContent>
  <bookViews>
    <workbookView xWindow="0" yWindow="0" windowWidth="15000" windowHeight="12360" activeTab="1"/>
  </bookViews>
  <sheets>
    <sheet name="Výdavky 1-12 2020" sheetId="9" r:id="rId1"/>
    <sheet name="Príjmy 1-12 2020" sheetId="8" r:id="rId2"/>
  </sheets>
  <calcPr calcId="152511" calcOnSave="0"/>
</workbook>
</file>

<file path=xl/calcChain.xml><?xml version="1.0" encoding="utf-8"?>
<calcChain xmlns="http://schemas.openxmlformats.org/spreadsheetml/2006/main">
  <c r="K183" i="8" l="1"/>
  <c r="K184" i="8" s="1"/>
  <c r="G184" i="8" s="1"/>
  <c r="G190" i="8" s="1"/>
  <c r="H606" i="9" s="1"/>
  <c r="G183" i="8"/>
  <c r="H183" i="8"/>
  <c r="G170" i="8"/>
  <c r="H170" i="8"/>
  <c r="I170" i="8" s="1"/>
  <c r="F170" i="8"/>
  <c r="G157" i="8"/>
  <c r="I157" i="8" s="1"/>
  <c r="H157" i="8"/>
  <c r="G124" i="8"/>
  <c r="H124" i="8"/>
  <c r="G113" i="8"/>
  <c r="H113" i="8"/>
  <c r="G105" i="8"/>
  <c r="H105" i="8"/>
  <c r="I105" i="8" s="1"/>
  <c r="G102" i="8"/>
  <c r="H102" i="8"/>
  <c r="G99" i="8"/>
  <c r="H99" i="8"/>
  <c r="I99" i="8" s="1"/>
  <c r="I72" i="8"/>
  <c r="I73" i="8"/>
  <c r="I74" i="8"/>
  <c r="I75" i="8"/>
  <c r="I76" i="8"/>
  <c r="G77" i="8"/>
  <c r="H77" i="8"/>
  <c r="I77" i="8" s="1"/>
  <c r="G68" i="8"/>
  <c r="H68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183" i="8"/>
  <c r="I182" i="8"/>
  <c r="I181" i="8"/>
  <c r="I180" i="8"/>
  <c r="I179" i="8"/>
  <c r="I178" i="8"/>
  <c r="I177" i="8"/>
  <c r="I176" i="8"/>
  <c r="I175" i="8"/>
  <c r="I174" i="8"/>
  <c r="I167" i="8"/>
  <c r="I166" i="8"/>
  <c r="I165" i="8"/>
  <c r="I164" i="8"/>
  <c r="I163" i="8"/>
  <c r="I162" i="8"/>
  <c r="I161" i="8"/>
  <c r="I156" i="8"/>
  <c r="I153" i="8"/>
  <c r="I152" i="8"/>
  <c r="I151" i="8"/>
  <c r="I150" i="8"/>
  <c r="I149" i="8"/>
  <c r="I147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2" i="8"/>
  <c r="I131" i="8"/>
  <c r="I130" i="8"/>
  <c r="I129" i="8"/>
  <c r="I128" i="8"/>
  <c r="I127" i="8"/>
  <c r="I126" i="8"/>
  <c r="I124" i="8"/>
  <c r="I123" i="8"/>
  <c r="I122" i="8"/>
  <c r="I121" i="8"/>
  <c r="I120" i="8"/>
  <c r="I119" i="8"/>
  <c r="I118" i="8"/>
  <c r="I117" i="8"/>
  <c r="I112" i="8"/>
  <c r="I111" i="8"/>
  <c r="I110" i="8"/>
  <c r="I109" i="8"/>
  <c r="I108" i="8"/>
  <c r="I104" i="8"/>
  <c r="I101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1" i="8"/>
  <c r="I49" i="8"/>
  <c r="G45" i="8"/>
  <c r="H45" i="8"/>
  <c r="H34" i="8"/>
  <c r="G34" i="8"/>
  <c r="I32" i="8"/>
  <c r="I33" i="8"/>
  <c r="I34" i="8"/>
  <c r="I36" i="8"/>
  <c r="I37" i="8"/>
  <c r="I39" i="8"/>
  <c r="I40" i="8"/>
  <c r="I41" i="8"/>
  <c r="I42" i="8"/>
  <c r="I44" i="8"/>
  <c r="I45" i="8"/>
  <c r="I29" i="8"/>
  <c r="H30" i="8"/>
  <c r="I30" i="8" s="1"/>
  <c r="G30" i="8"/>
  <c r="O594" i="9"/>
  <c r="O595" i="9" s="1"/>
  <c r="H595" i="9" s="1"/>
  <c r="H601" i="9" s="1"/>
  <c r="J589" i="9"/>
  <c r="J590" i="9"/>
  <c r="J591" i="9"/>
  <c r="J592" i="9"/>
  <c r="J593" i="9"/>
  <c r="H594" i="9"/>
  <c r="I594" i="9"/>
  <c r="J594" i="9" s="1"/>
  <c r="O521" i="9"/>
  <c r="J521" i="9"/>
  <c r="H521" i="9"/>
  <c r="I521" i="9"/>
  <c r="P521" i="9" s="1"/>
  <c r="O582" i="9"/>
  <c r="O583" i="9" s="1"/>
  <c r="H583" i="9" s="1"/>
  <c r="H600" i="9" s="1"/>
  <c r="I582" i="9"/>
  <c r="P582" i="9" s="1"/>
  <c r="P583" i="9" s="1"/>
  <c r="I583" i="9" s="1"/>
  <c r="H582" i="9"/>
  <c r="J577" i="9"/>
  <c r="J576" i="9"/>
  <c r="J574" i="9"/>
  <c r="J571" i="9"/>
  <c r="J569" i="9"/>
  <c r="J567" i="9"/>
  <c r="J566" i="9"/>
  <c r="J565" i="9"/>
  <c r="J564" i="9"/>
  <c r="J563" i="9"/>
  <c r="J562" i="9"/>
  <c r="J561" i="9"/>
  <c r="J558" i="9"/>
  <c r="J557" i="9"/>
  <c r="J555" i="9"/>
  <c r="J554" i="9"/>
  <c r="J553" i="9"/>
  <c r="J552" i="9"/>
  <c r="J551" i="9"/>
  <c r="J550" i="9"/>
  <c r="J549" i="9"/>
  <c r="J547" i="9"/>
  <c r="J546" i="9"/>
  <c r="J545" i="9"/>
  <c r="J544" i="9"/>
  <c r="J542" i="9"/>
  <c r="J541" i="9"/>
  <c r="J540" i="9"/>
  <c r="J539" i="9"/>
  <c r="J537" i="9"/>
  <c r="J536" i="9"/>
  <c r="J520" i="9"/>
  <c r="H516" i="9"/>
  <c r="O516" i="9" s="1"/>
  <c r="I516" i="9"/>
  <c r="P516" i="9" s="1"/>
  <c r="H510" i="9"/>
  <c r="O510" i="9" s="1"/>
  <c r="I510" i="9"/>
  <c r="P510" i="9" s="1"/>
  <c r="H502" i="9"/>
  <c r="O502" i="9" s="1"/>
  <c r="I502" i="9"/>
  <c r="P502" i="9" s="1"/>
  <c r="J514" i="9"/>
  <c r="J515" i="9"/>
  <c r="J507" i="9"/>
  <c r="J508" i="9"/>
  <c r="J509" i="9"/>
  <c r="P497" i="9"/>
  <c r="O497" i="9"/>
  <c r="H497" i="9"/>
  <c r="I497" i="9"/>
  <c r="J497" i="9" s="1"/>
  <c r="P494" i="9"/>
  <c r="O494" i="9"/>
  <c r="H494" i="9"/>
  <c r="I494" i="9"/>
  <c r="J494" i="9" s="1"/>
  <c r="P490" i="9"/>
  <c r="H490" i="9"/>
  <c r="O490" i="9" s="1"/>
  <c r="I490" i="9"/>
  <c r="J490" i="9" s="1"/>
  <c r="H472" i="9"/>
  <c r="O472" i="9" s="1"/>
  <c r="I472" i="9"/>
  <c r="J472" i="9" s="1"/>
  <c r="J471" i="9"/>
  <c r="J473" i="9"/>
  <c r="J474" i="9"/>
  <c r="J475" i="9"/>
  <c r="J478" i="9"/>
  <c r="J479" i="9"/>
  <c r="J481" i="9"/>
  <c r="J483" i="9"/>
  <c r="J484" i="9"/>
  <c r="J485" i="9"/>
  <c r="J486" i="9"/>
  <c r="J487" i="9"/>
  <c r="J488" i="9"/>
  <c r="J489" i="9"/>
  <c r="J492" i="9"/>
  <c r="J493" i="9"/>
  <c r="J496" i="9"/>
  <c r="P467" i="9"/>
  <c r="O467" i="9"/>
  <c r="H467" i="9"/>
  <c r="I467" i="9"/>
  <c r="J454" i="9"/>
  <c r="J455" i="9"/>
  <c r="J456" i="9"/>
  <c r="J457" i="9"/>
  <c r="J460" i="9"/>
  <c r="J461" i="9"/>
  <c r="J462" i="9"/>
  <c r="J463" i="9"/>
  <c r="J464" i="9"/>
  <c r="J465" i="9"/>
  <c r="J466" i="9"/>
  <c r="J467" i="9"/>
  <c r="P449" i="9"/>
  <c r="O449" i="9"/>
  <c r="H449" i="9"/>
  <c r="I449" i="9"/>
  <c r="P441" i="9"/>
  <c r="O441" i="9"/>
  <c r="H441" i="9"/>
  <c r="I441" i="9"/>
  <c r="P434" i="9"/>
  <c r="O434" i="9"/>
  <c r="H434" i="9"/>
  <c r="I434" i="9"/>
  <c r="J446" i="9"/>
  <c r="J447" i="9"/>
  <c r="J448" i="9"/>
  <c r="J449" i="9"/>
  <c r="J439" i="9"/>
  <c r="J440" i="9"/>
  <c r="J432" i="9"/>
  <c r="J433" i="9"/>
  <c r="J434" i="9"/>
  <c r="O427" i="9"/>
  <c r="H427" i="9"/>
  <c r="I427" i="9"/>
  <c r="P427" i="9" s="1"/>
  <c r="G427" i="9"/>
  <c r="J403" i="9"/>
  <c r="J404" i="9"/>
  <c r="J405" i="9"/>
  <c r="J406" i="9"/>
  <c r="J407" i="9"/>
  <c r="J408" i="9"/>
  <c r="J409" i="9"/>
  <c r="J410" i="9"/>
  <c r="J411" i="9"/>
  <c r="J413" i="9"/>
  <c r="J414" i="9"/>
  <c r="J415" i="9"/>
  <c r="J416" i="9"/>
  <c r="J417" i="9"/>
  <c r="J418" i="9"/>
  <c r="J419" i="9"/>
  <c r="J424" i="9"/>
  <c r="J425" i="9"/>
  <c r="H398" i="9"/>
  <c r="O398" i="9" s="1"/>
  <c r="I398" i="9"/>
  <c r="P398" i="9" s="1"/>
  <c r="J375" i="9"/>
  <c r="J376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7" i="9"/>
  <c r="H370" i="9"/>
  <c r="O370" i="9" s="1"/>
  <c r="I370" i="9"/>
  <c r="P370" i="9" s="1"/>
  <c r="J365" i="9"/>
  <c r="J367" i="9"/>
  <c r="J368" i="9"/>
  <c r="J369" i="9"/>
  <c r="J363" i="9"/>
  <c r="H357" i="9"/>
  <c r="O357" i="9" s="1"/>
  <c r="I357" i="9"/>
  <c r="P357" i="9" s="1"/>
  <c r="H353" i="9"/>
  <c r="O353" i="9" s="1"/>
  <c r="I353" i="9"/>
  <c r="P353" i="9" s="1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5" i="9"/>
  <c r="J336" i="9"/>
  <c r="J337" i="9"/>
  <c r="J338" i="9"/>
  <c r="J339" i="9"/>
  <c r="J340" i="9"/>
  <c r="J341" i="9"/>
  <c r="J342" i="9"/>
  <c r="J345" i="9"/>
  <c r="J346" i="9"/>
  <c r="J350" i="9"/>
  <c r="J351" i="9"/>
  <c r="J352" i="9"/>
  <c r="J354" i="9"/>
  <c r="J355" i="9"/>
  <c r="J356" i="9"/>
  <c r="J357" i="9"/>
  <c r="H281" i="9"/>
  <c r="O281" i="9" s="1"/>
  <c r="I281" i="9"/>
  <c r="P281" i="9" s="1"/>
  <c r="J277" i="9"/>
  <c r="J278" i="9"/>
  <c r="J279" i="9"/>
  <c r="J280" i="9"/>
  <c r="H272" i="9"/>
  <c r="O272" i="9" s="1"/>
  <c r="I272" i="9"/>
  <c r="P272" i="9" s="1"/>
  <c r="G272" i="9"/>
  <c r="J244" i="9"/>
  <c r="J245" i="9"/>
  <c r="J246" i="9"/>
  <c r="J247" i="9"/>
  <c r="J248" i="9"/>
  <c r="J249" i="9"/>
  <c r="J250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6" i="9"/>
  <c r="J267" i="9"/>
  <c r="J268" i="9"/>
  <c r="J269" i="9"/>
  <c r="J270" i="9"/>
  <c r="O239" i="9"/>
  <c r="H239" i="9"/>
  <c r="I239" i="9"/>
  <c r="P239" i="9" s="1"/>
  <c r="J238" i="9"/>
  <c r="P232" i="9"/>
  <c r="O232" i="9"/>
  <c r="H232" i="9"/>
  <c r="I232" i="9"/>
  <c r="J232" i="9" s="1"/>
  <c r="J227" i="9"/>
  <c r="J228" i="9"/>
  <c r="J229" i="9"/>
  <c r="J230" i="9"/>
  <c r="J231" i="9"/>
  <c r="I222" i="9"/>
  <c r="H222" i="9"/>
  <c r="O222" i="9" s="1"/>
  <c r="J200" i="9"/>
  <c r="J201" i="9"/>
  <c r="J202" i="9"/>
  <c r="J203" i="9"/>
  <c r="J204" i="9"/>
  <c r="J205" i="9"/>
  <c r="J206" i="9"/>
  <c r="J207" i="9"/>
  <c r="J208" i="9"/>
  <c r="J210" i="9"/>
  <c r="J211" i="9"/>
  <c r="J212" i="9"/>
  <c r="J213" i="9"/>
  <c r="J214" i="9"/>
  <c r="J215" i="9"/>
  <c r="J216" i="9"/>
  <c r="J217" i="9"/>
  <c r="J218" i="9"/>
  <c r="P195" i="9"/>
  <c r="O195" i="9"/>
  <c r="I195" i="9"/>
  <c r="H195" i="9"/>
  <c r="J195" i="9"/>
  <c r="J185" i="9"/>
  <c r="J186" i="9"/>
  <c r="J187" i="9"/>
  <c r="J188" i="9"/>
  <c r="J189" i="9"/>
  <c r="J190" i="9"/>
  <c r="J191" i="9"/>
  <c r="J192" i="9"/>
  <c r="J193" i="9"/>
  <c r="H181" i="9"/>
  <c r="J181" i="9" s="1"/>
  <c r="I181" i="9"/>
  <c r="P181" i="9" s="1"/>
  <c r="J163" i="9"/>
  <c r="J164" i="9"/>
  <c r="J165" i="9"/>
  <c r="J166" i="9"/>
  <c r="J167" i="9"/>
  <c r="J171" i="9"/>
  <c r="J172" i="9"/>
  <c r="J173" i="9"/>
  <c r="J174" i="9"/>
  <c r="J175" i="9"/>
  <c r="J177" i="9"/>
  <c r="J178" i="9"/>
  <c r="J179" i="9"/>
  <c r="J180" i="9"/>
  <c r="P159" i="9"/>
  <c r="O159" i="9"/>
  <c r="H159" i="9"/>
  <c r="I159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I143" i="9"/>
  <c r="P143" i="9" s="1"/>
  <c r="H143" i="9"/>
  <c r="O143" i="9" s="1"/>
  <c r="J133" i="9"/>
  <c r="J134" i="9"/>
  <c r="J135" i="9"/>
  <c r="J136" i="9"/>
  <c r="J137" i="9"/>
  <c r="J138" i="9"/>
  <c r="P128" i="9"/>
  <c r="O128" i="9"/>
  <c r="H128" i="9"/>
  <c r="I128" i="9"/>
  <c r="J128" i="9" s="1"/>
  <c r="J122" i="9"/>
  <c r="J123" i="9"/>
  <c r="J124" i="9"/>
  <c r="J125" i="9"/>
  <c r="J126" i="9"/>
  <c r="J127" i="9"/>
  <c r="J115" i="9"/>
  <c r="J116" i="9"/>
  <c r="H117" i="9"/>
  <c r="O117" i="9" s="1"/>
  <c r="I117" i="9"/>
  <c r="P117" i="9" s="1"/>
  <c r="J101" i="9"/>
  <c r="J102" i="9"/>
  <c r="J103" i="9"/>
  <c r="J104" i="9"/>
  <c r="J105" i="9"/>
  <c r="J106" i="9"/>
  <c r="J107" i="9"/>
  <c r="J108" i="9"/>
  <c r="J109" i="9"/>
  <c r="J110" i="9"/>
  <c r="H112" i="9"/>
  <c r="O112" i="9" s="1"/>
  <c r="I112" i="9"/>
  <c r="P112" i="9" s="1"/>
  <c r="P97" i="9"/>
  <c r="J588" i="9"/>
  <c r="J528" i="9"/>
  <c r="J519" i="9"/>
  <c r="J513" i="9"/>
  <c r="J506" i="9"/>
  <c r="J501" i="9"/>
  <c r="J470" i="9"/>
  <c r="J453" i="9"/>
  <c r="J445" i="9"/>
  <c r="J438" i="9"/>
  <c r="J431" i="9"/>
  <c r="J402" i="9"/>
  <c r="J374" i="9"/>
  <c r="J364" i="9"/>
  <c r="J285" i="9"/>
  <c r="J276" i="9"/>
  <c r="J243" i="9"/>
  <c r="J236" i="9"/>
  <c r="J226" i="9"/>
  <c r="J199" i="9"/>
  <c r="J184" i="9"/>
  <c r="J162" i="9"/>
  <c r="J146" i="9"/>
  <c r="J132" i="9"/>
  <c r="J121" i="9"/>
  <c r="J114" i="9"/>
  <c r="J100" i="9"/>
  <c r="H97" i="9"/>
  <c r="O97" i="9" s="1"/>
  <c r="I97" i="9"/>
  <c r="J97" i="9" s="1"/>
  <c r="H94" i="9"/>
  <c r="O94" i="9" s="1"/>
  <c r="I94" i="9"/>
  <c r="P94" i="9" s="1"/>
  <c r="J89" i="9"/>
  <c r="J90" i="9"/>
  <c r="J91" i="9"/>
  <c r="J92" i="9"/>
  <c r="J93" i="9"/>
  <c r="J96" i="9"/>
  <c r="J88" i="9"/>
  <c r="H85" i="9"/>
  <c r="O85" i="9" s="1"/>
  <c r="I85" i="9"/>
  <c r="P85" i="9" s="1"/>
  <c r="J84" i="9"/>
  <c r="J83" i="9"/>
  <c r="O80" i="9"/>
  <c r="H80" i="9"/>
  <c r="I80" i="9"/>
  <c r="J80" i="9" s="1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70" i="9"/>
  <c r="J71" i="9"/>
  <c r="J72" i="9"/>
  <c r="J73" i="9"/>
  <c r="J74" i="9"/>
  <c r="J75" i="9"/>
  <c r="J76" i="9"/>
  <c r="J77" i="9"/>
  <c r="J78" i="9"/>
  <c r="J79" i="9"/>
  <c r="J13" i="9"/>
  <c r="P472" i="9" l="1"/>
  <c r="J85" i="9"/>
  <c r="J94" i="9"/>
  <c r="J222" i="9"/>
  <c r="J117" i="9"/>
  <c r="O181" i="9"/>
  <c r="O522" i="9" s="1"/>
  <c r="H522" i="9" s="1"/>
  <c r="H599" i="9" s="1"/>
  <c r="J441" i="9"/>
  <c r="P594" i="9"/>
  <c r="P595" i="9" s="1"/>
  <c r="I595" i="9" s="1"/>
  <c r="I601" i="9" s="1"/>
  <c r="J601" i="9" s="1"/>
  <c r="J502" i="9"/>
  <c r="J143" i="9"/>
  <c r="J272" i="9"/>
  <c r="J281" i="9"/>
  <c r="J516" i="9"/>
  <c r="I68" i="8"/>
  <c r="I102" i="8"/>
  <c r="I113" i="8"/>
  <c r="I600" i="9"/>
  <c r="J600" i="9" s="1"/>
  <c r="J583" i="9"/>
  <c r="J582" i="9"/>
  <c r="J427" i="9"/>
  <c r="J398" i="9"/>
  <c r="J370" i="9"/>
  <c r="J353" i="9"/>
  <c r="J239" i="9"/>
  <c r="P222" i="9"/>
  <c r="J112" i="9"/>
  <c r="P80" i="9"/>
  <c r="J510" i="9"/>
  <c r="P522" i="9" l="1"/>
  <c r="I522" i="9" s="1"/>
  <c r="I599" i="9" s="1"/>
  <c r="I602" i="9" s="1"/>
  <c r="J595" i="9"/>
  <c r="E170" i="8"/>
  <c r="J522" i="9" l="1"/>
  <c r="J599" i="9"/>
  <c r="J602" i="9"/>
  <c r="G143" i="9" l="1"/>
  <c r="F157" i="8" l="1"/>
  <c r="F191" i="8" l="1"/>
  <c r="E191" i="8"/>
  <c r="F183" i="8"/>
  <c r="E183" i="8"/>
  <c r="E157" i="8"/>
  <c r="F124" i="8"/>
  <c r="E124" i="8"/>
  <c r="F113" i="8"/>
  <c r="E113" i="8"/>
  <c r="F105" i="8"/>
  <c r="E105" i="8"/>
  <c r="F102" i="8"/>
  <c r="E102" i="8"/>
  <c r="F99" i="8"/>
  <c r="E99" i="8"/>
  <c r="F77" i="8"/>
  <c r="E77" i="8"/>
  <c r="F68" i="8"/>
  <c r="E68" i="8"/>
  <c r="F45" i="8"/>
  <c r="E45" i="8"/>
  <c r="F34" i="8"/>
  <c r="E34" i="8"/>
  <c r="F30" i="8"/>
  <c r="E30" i="8"/>
  <c r="G607" i="9" l="1"/>
  <c r="G600" i="9"/>
  <c r="G599" i="9"/>
  <c r="G594" i="9"/>
  <c r="G595" i="9" s="1"/>
  <c r="G601" i="9" s="1"/>
  <c r="G582" i="9"/>
  <c r="G521" i="9"/>
  <c r="G516" i="9"/>
  <c r="G510" i="9"/>
  <c r="G502" i="9"/>
  <c r="G497" i="9"/>
  <c r="G494" i="9"/>
  <c r="G490" i="9"/>
  <c r="G472" i="9"/>
  <c r="G467" i="9"/>
  <c r="G449" i="9"/>
  <c r="G441" i="9"/>
  <c r="G434" i="9"/>
  <c r="G398" i="9"/>
  <c r="G370" i="9"/>
  <c r="G357" i="9"/>
  <c r="G353" i="9"/>
  <c r="G281" i="9"/>
  <c r="G239" i="9"/>
  <c r="G232" i="9"/>
  <c r="G222" i="9"/>
  <c r="G195" i="9"/>
  <c r="G181" i="9"/>
  <c r="G159" i="9"/>
  <c r="G128" i="9"/>
  <c r="G117" i="9"/>
  <c r="G112" i="9"/>
  <c r="G97" i="9"/>
  <c r="G94" i="9"/>
  <c r="G85" i="9"/>
  <c r="G80" i="9"/>
  <c r="F607" i="9"/>
  <c r="F594" i="9"/>
  <c r="F595" i="9" s="1"/>
  <c r="F601" i="9" s="1"/>
  <c r="F600" i="9"/>
  <c r="F582" i="9"/>
  <c r="F599" i="9"/>
  <c r="F521" i="9"/>
  <c r="F516" i="9"/>
  <c r="F510" i="9"/>
  <c r="F502" i="9"/>
  <c r="F497" i="9"/>
  <c r="F494" i="9"/>
  <c r="F490" i="9"/>
  <c r="F472" i="9"/>
  <c r="F467" i="9"/>
  <c r="F449" i="9"/>
  <c r="F441" i="9"/>
  <c r="F434" i="9"/>
  <c r="F427" i="9"/>
  <c r="F398" i="9"/>
  <c r="F370" i="9"/>
  <c r="F357" i="9"/>
  <c r="F353" i="9"/>
  <c r="F281" i="9"/>
  <c r="F272" i="9"/>
  <c r="F239" i="9"/>
  <c r="F232" i="9"/>
  <c r="F222" i="9"/>
  <c r="F195" i="9"/>
  <c r="F181" i="9"/>
  <c r="F159" i="9"/>
  <c r="F143" i="9"/>
  <c r="F128" i="9"/>
  <c r="F117" i="9"/>
  <c r="F112" i="9"/>
  <c r="F97" i="9"/>
  <c r="F94" i="9"/>
  <c r="F85" i="9"/>
  <c r="G602" i="9" l="1"/>
  <c r="F602" i="9"/>
  <c r="K594" i="9" l="1"/>
  <c r="K595" i="9" s="1"/>
  <c r="K582" i="9"/>
  <c r="K583" i="9" s="1"/>
  <c r="K521" i="9"/>
  <c r="K516" i="9"/>
  <c r="K510" i="9"/>
  <c r="K502" i="9"/>
  <c r="K497" i="9"/>
  <c r="K494" i="9"/>
  <c r="K490" i="9"/>
  <c r="K472" i="9"/>
  <c r="K467" i="9"/>
  <c r="K449" i="9"/>
  <c r="K441" i="9"/>
  <c r="K434" i="9"/>
  <c r="K427" i="9"/>
  <c r="K398" i="9"/>
  <c r="K370" i="9"/>
  <c r="K357" i="9"/>
  <c r="K353" i="9"/>
  <c r="K281" i="9"/>
  <c r="M272" i="9"/>
  <c r="K272" i="9"/>
  <c r="K239" i="9"/>
  <c r="K232" i="9"/>
  <c r="K222" i="9"/>
  <c r="K195" i="9"/>
  <c r="K181" i="9"/>
  <c r="K159" i="9"/>
  <c r="K143" i="9"/>
  <c r="K128" i="9"/>
  <c r="K117" i="9"/>
  <c r="K112" i="9"/>
  <c r="L97" i="9"/>
  <c r="K97" i="9"/>
  <c r="K94" i="9"/>
  <c r="K85" i="9"/>
  <c r="K80" i="9"/>
  <c r="L183" i="8"/>
  <c r="L184" i="8" s="1"/>
  <c r="H184" i="8" s="1"/>
  <c r="L170" i="8"/>
  <c r="L171" i="8" s="1"/>
  <c r="H171" i="8" s="1"/>
  <c r="H189" i="8" s="1"/>
  <c r="L157" i="8"/>
  <c r="L124" i="8"/>
  <c r="L113" i="8"/>
  <c r="L105" i="8"/>
  <c r="L102" i="8"/>
  <c r="L99" i="8"/>
  <c r="L77" i="8"/>
  <c r="L68" i="8"/>
  <c r="L45" i="8"/>
  <c r="L34" i="8"/>
  <c r="L30" i="8"/>
  <c r="I605" i="9" l="1"/>
  <c r="H190" i="8"/>
  <c r="I184" i="8"/>
  <c r="L158" i="8"/>
  <c r="H158" i="8" s="1"/>
  <c r="M521" i="9"/>
  <c r="M516" i="9"/>
  <c r="M510" i="9"/>
  <c r="M502" i="9"/>
  <c r="M497" i="9"/>
  <c r="M494" i="9"/>
  <c r="M490" i="9"/>
  <c r="M472" i="9"/>
  <c r="M467" i="9"/>
  <c r="M449" i="9"/>
  <c r="M441" i="9"/>
  <c r="M434" i="9"/>
  <c r="M427" i="9"/>
  <c r="M398" i="9"/>
  <c r="M370" i="9"/>
  <c r="M357" i="9"/>
  <c r="M353" i="9"/>
  <c r="M281" i="9"/>
  <c r="M239" i="9"/>
  <c r="M232" i="9"/>
  <c r="M222" i="9"/>
  <c r="M195" i="9"/>
  <c r="M181" i="9"/>
  <c r="M159" i="9"/>
  <c r="M143" i="9"/>
  <c r="M128" i="9"/>
  <c r="M117" i="9"/>
  <c r="M112" i="9"/>
  <c r="M97" i="9"/>
  <c r="M94" i="9"/>
  <c r="M85" i="9"/>
  <c r="M80" i="9"/>
  <c r="M594" i="9"/>
  <c r="M595" i="9" s="1"/>
  <c r="M582" i="9"/>
  <c r="I606" i="9" l="1"/>
  <c r="J606" i="9" s="1"/>
  <c r="I190" i="8"/>
  <c r="H188" i="8"/>
  <c r="E158" i="8"/>
  <c r="M583" i="9"/>
  <c r="M522" i="9"/>
  <c r="I604" i="9" l="1"/>
  <c r="H191" i="8"/>
  <c r="L594" i="9"/>
  <c r="L521" i="9"/>
  <c r="L516" i="9"/>
  <c r="L510" i="9"/>
  <c r="L502" i="9"/>
  <c r="L497" i="9"/>
  <c r="L494" i="9"/>
  <c r="L472" i="9"/>
  <c r="L449" i="9"/>
  <c r="L441" i="9"/>
  <c r="L434" i="9"/>
  <c r="L427" i="9"/>
  <c r="L398" i="9"/>
  <c r="L370" i="9"/>
  <c r="L353" i="9"/>
  <c r="L357" i="9"/>
  <c r="L281" i="9"/>
  <c r="L272" i="9"/>
  <c r="L239" i="9"/>
  <c r="L232" i="9"/>
  <c r="L222" i="9"/>
  <c r="L195" i="9"/>
  <c r="L181" i="9"/>
  <c r="L159" i="9"/>
  <c r="L143" i="9"/>
  <c r="L128" i="9"/>
  <c r="L117" i="9"/>
  <c r="L112" i="9"/>
  <c r="L94" i="9"/>
  <c r="L85" i="9"/>
  <c r="I607" i="9" l="1"/>
  <c r="L582" i="9"/>
  <c r="L467" i="9"/>
  <c r="L490" i="9"/>
  <c r="K522" i="9" l="1"/>
  <c r="K157" i="8" l="1"/>
  <c r="K102" i="8"/>
  <c r="K45" i="8"/>
  <c r="K170" i="8"/>
  <c r="K171" i="8" s="1"/>
  <c r="G171" i="8" s="1"/>
  <c r="K105" i="8"/>
  <c r="K68" i="8"/>
  <c r="K124" i="8"/>
  <c r="K99" i="8"/>
  <c r="K34" i="8"/>
  <c r="K113" i="8"/>
  <c r="K77" i="8"/>
  <c r="K30" i="8"/>
  <c r="K158" i="8" s="1"/>
  <c r="G158" i="8" s="1"/>
  <c r="I171" i="8" l="1"/>
  <c r="G189" i="8"/>
  <c r="G188" i="8"/>
  <c r="I158" i="8"/>
  <c r="L80" i="9"/>
  <c r="I188" i="8" l="1"/>
  <c r="H604" i="9"/>
  <c r="G191" i="8"/>
  <c r="I191" i="8" s="1"/>
  <c r="H605" i="9"/>
  <c r="J605" i="9" s="1"/>
  <c r="I189" i="8"/>
  <c r="H607" i="9" l="1"/>
  <c r="J607" i="9" s="1"/>
  <c r="J604" i="9"/>
</calcChain>
</file>

<file path=xl/sharedStrings.xml><?xml version="1.0" encoding="utf-8"?>
<sst xmlns="http://schemas.openxmlformats.org/spreadsheetml/2006/main" count="1367" uniqueCount="1038">
  <si>
    <t>Splátka istiny z úveru na 20 b.j.I.etapa č.248- ŠFRB-splátka istiny</t>
  </si>
  <si>
    <t>212003-10</t>
  </si>
  <si>
    <t>634005-07</t>
  </si>
  <si>
    <t>Správa a VZ-parkov.karty,popl. za STK</t>
  </si>
  <si>
    <t>Správa OcÚ-všeobecný materiál</t>
  </si>
  <si>
    <t>Bežecký klub Led.Rovne-príspevok na činnosť-cestovné na súťaže</t>
  </si>
  <si>
    <t>Podtrieda</t>
  </si>
  <si>
    <t>Rozpočtová</t>
  </si>
  <si>
    <t>Kód</t>
  </si>
  <si>
    <t>funkčnej</t>
  </si>
  <si>
    <t>položka</t>
  </si>
  <si>
    <t>zdroja</t>
  </si>
  <si>
    <t>Text</t>
  </si>
  <si>
    <t xml:space="preserve">Všeobecné verejné služby </t>
  </si>
  <si>
    <t xml:space="preserve">Správa OcÚ - mzdy financované z rozp.obce  </t>
  </si>
  <si>
    <t>621-625007</t>
  </si>
  <si>
    <t xml:space="preserve">                  - odvody do fondov-fin.z rozp.obce </t>
  </si>
  <si>
    <t>611-01</t>
  </si>
  <si>
    <t xml:space="preserve">Zeleň - mzdy fin. z rozp. obce </t>
  </si>
  <si>
    <t>611-02</t>
  </si>
  <si>
    <t>Pren.výkon št.spr.-ochrana prírody,ovzdušia-mzdy fin.ŠR</t>
  </si>
  <si>
    <t xml:space="preserve">Zeleň  - odvody do fondov - fin.z rozp. obce </t>
  </si>
  <si>
    <t>Správa OcÚ - cestovné  náhrady</t>
  </si>
  <si>
    <t xml:space="preserve">                  - el. energia </t>
  </si>
  <si>
    <t>632001-01</t>
  </si>
  <si>
    <t xml:space="preserve">Zeleň,odpadové hospodárstvo- el. energia </t>
  </si>
  <si>
    <t>632001-03</t>
  </si>
  <si>
    <t xml:space="preserve">Správa OcÚ, hotel - plyn </t>
  </si>
  <si>
    <t>632001-04</t>
  </si>
  <si>
    <t>632001-05</t>
  </si>
  <si>
    <t xml:space="preserve">Správa OcÚ - vodné </t>
  </si>
  <si>
    <t>632001-06</t>
  </si>
  <si>
    <t xml:space="preserve">Zrážková voda v obci </t>
  </si>
  <si>
    <t>632001-07</t>
  </si>
  <si>
    <t xml:space="preserve">Zeleň,odpadové hospodárstvo - vodné </t>
  </si>
  <si>
    <t>Správa OcÚ - telef.popl.</t>
  </si>
  <si>
    <t>632003-01</t>
  </si>
  <si>
    <t>Zeleň - telef.popl.</t>
  </si>
  <si>
    <t>632003-03</t>
  </si>
  <si>
    <t xml:space="preserve">Správa OcÚ - všeobecný materiál </t>
  </si>
  <si>
    <t>633006-01</t>
  </si>
  <si>
    <t>633006-02</t>
  </si>
  <si>
    <t>633006-03</t>
  </si>
  <si>
    <t>633006-04</t>
  </si>
  <si>
    <t>Správa OcÚ-čistiace,pracovné prostriedky</t>
  </si>
  <si>
    <t>633006-05</t>
  </si>
  <si>
    <t>Zeleň-ochran.pracovné prostriedky</t>
  </si>
  <si>
    <t xml:space="preserve">Správa OcÚ - tlačivá, publikácie </t>
  </si>
  <si>
    <t>634001-01</t>
  </si>
  <si>
    <t>634003-01</t>
  </si>
  <si>
    <t xml:space="preserve">                  - havarij.poist.vozidiel </t>
  </si>
  <si>
    <t xml:space="preserve">                  - údržba kopír.stroja, toner</t>
  </si>
  <si>
    <t xml:space="preserve">                  - údržba áut</t>
  </si>
  <si>
    <t>635005-01</t>
  </si>
  <si>
    <t>Zeleň - údržba strojov , traktor</t>
  </si>
  <si>
    <t>635005-03</t>
  </si>
  <si>
    <t>636003-01</t>
  </si>
  <si>
    <t xml:space="preserve">Správa OcÚ  - výdavky na stravovanie </t>
  </si>
  <si>
    <t>637014-01</t>
  </si>
  <si>
    <t xml:space="preserve">Zeleň - výdavky na stravovanie </t>
  </si>
  <si>
    <t>637015-01</t>
  </si>
  <si>
    <t xml:space="preserve">                  - povinný prídel do soc. fondu </t>
  </si>
  <si>
    <t>625003-03</t>
  </si>
  <si>
    <t>Spolu</t>
  </si>
  <si>
    <t>01,1,2</t>
  </si>
  <si>
    <t>Finančná a rozpočtová oblasť</t>
  </si>
  <si>
    <t>Mzda kontrolóra</t>
  </si>
  <si>
    <t xml:space="preserve">Kontrolór - odvody do fondov </t>
  </si>
  <si>
    <t xml:space="preserve">Audítorské služby </t>
  </si>
  <si>
    <t>01,3,3</t>
  </si>
  <si>
    <t>Matrika - mzdy finan.zo ŠR</t>
  </si>
  <si>
    <t xml:space="preserve">           - mzdy finan.z rozp. obce</t>
  </si>
  <si>
    <t xml:space="preserve">           - odvody do fondov financ. z rozp. obce</t>
  </si>
  <si>
    <t>632001-02</t>
  </si>
  <si>
    <t>637015-52</t>
  </si>
  <si>
    <t>637014-02</t>
  </si>
  <si>
    <t xml:space="preserve">           - výdavky na stravovanie - z rozp. obce </t>
  </si>
  <si>
    <t xml:space="preserve">           -ošatné- zo ŠR</t>
  </si>
  <si>
    <t xml:space="preserve">01,7,0  </t>
  </si>
  <si>
    <t xml:space="preserve">Transakcie verejného dlhu </t>
  </si>
  <si>
    <t>651002-01</t>
  </si>
  <si>
    <t>651002-02</t>
  </si>
  <si>
    <t>Úver 20 b.j.a TV-II.etapa r.2007-ŠFRB-úroky z úveru</t>
  </si>
  <si>
    <t>02,2,0</t>
  </si>
  <si>
    <t xml:space="preserve">Civilná obrana </t>
  </si>
  <si>
    <t xml:space="preserve">CO- odmena skladníka </t>
  </si>
  <si>
    <t xml:space="preserve">Spolu </t>
  </si>
  <si>
    <t>03,1,0</t>
  </si>
  <si>
    <t>Obecná polícia</t>
  </si>
  <si>
    <t xml:space="preserve">                        - odvody do fondov</t>
  </si>
  <si>
    <t>03,2,0</t>
  </si>
  <si>
    <t xml:space="preserve">Požiarna ochrana </t>
  </si>
  <si>
    <t>632002-01</t>
  </si>
  <si>
    <t>PZ H.Hôrka - všeobecný materiál</t>
  </si>
  <si>
    <t>PZ L.Rovne - všeobecný materiál</t>
  </si>
  <si>
    <t xml:space="preserve">        -Led.Rovne- PHM, oleje </t>
  </si>
  <si>
    <t xml:space="preserve">        -Hor.Hôrka-PHM, oleje</t>
  </si>
  <si>
    <t xml:space="preserve">        - Led.Rovne- údržba vozidiel </t>
  </si>
  <si>
    <t>634002-01</t>
  </si>
  <si>
    <t xml:space="preserve">        - Hor.Hôrka - údržba vozidiel</t>
  </si>
  <si>
    <t xml:space="preserve">        -Led.Rovne- zákon.poistenie vozidiel</t>
  </si>
  <si>
    <t>PZ H.Hôrka-zákonn.poistenie za vozidlo</t>
  </si>
  <si>
    <t>637012-02</t>
  </si>
  <si>
    <t>PZ L.Rovne-poplatky za STK</t>
  </si>
  <si>
    <t>04,1,2</t>
  </si>
  <si>
    <t>Všeobecná pracovná a ekonomická oblasť</t>
  </si>
  <si>
    <t>635006-01</t>
  </si>
  <si>
    <t xml:space="preserve"> </t>
  </si>
  <si>
    <t>04,4,3</t>
  </si>
  <si>
    <t>Staveb.poriadok,vyvlast.konanie,pozem.komunikácie</t>
  </si>
  <si>
    <t xml:space="preserve">Mzdy financované zo ŠR </t>
  </si>
  <si>
    <t xml:space="preserve">Mzdy finan.z refundácii obcí </t>
  </si>
  <si>
    <t xml:space="preserve">Mzdy finan.z rozp. obce </t>
  </si>
  <si>
    <t xml:space="preserve">Odvody do fondov - fin. zo ŠR </t>
  </si>
  <si>
    <t>Odvody do fondov - fin. z refundácii obcí</t>
  </si>
  <si>
    <t xml:space="preserve">Odvody do fondov - fin. z rozp. obce </t>
  </si>
  <si>
    <t xml:space="preserve">Stravné - fin. z rozp.obce </t>
  </si>
  <si>
    <t>04,5,1</t>
  </si>
  <si>
    <t xml:space="preserve">Cestná doprava </t>
  </si>
  <si>
    <t xml:space="preserve">Zimná údržba ciest </t>
  </si>
  <si>
    <t>04,7,3</t>
  </si>
  <si>
    <t xml:space="preserve">Cestovný ruch </t>
  </si>
  <si>
    <t>05,1,0</t>
  </si>
  <si>
    <t>Nakladanie s odpadmi</t>
  </si>
  <si>
    <t>634004-01</t>
  </si>
  <si>
    <t>Odvoz plastov,separácia odpadu</t>
  </si>
  <si>
    <t xml:space="preserve">                              - odvody z miezd</t>
  </si>
  <si>
    <t xml:space="preserve">                              -stravné</t>
  </si>
  <si>
    <t>06,4,0</t>
  </si>
  <si>
    <t>Verejné osvetlenie</t>
  </si>
  <si>
    <t>Údržba verejného  osvetlenia</t>
  </si>
  <si>
    <t>06,6,0</t>
  </si>
  <si>
    <t>Bývanie a občianska vybavenosť</t>
  </si>
  <si>
    <t>Les.spol.Medné-el.energia</t>
  </si>
  <si>
    <t>20b.j I.et.Súhradka č.248 - nájomné byty - el.energia</t>
  </si>
  <si>
    <t xml:space="preserve">                                             - vykurovanie</t>
  </si>
  <si>
    <t xml:space="preserve">                                             - vodné </t>
  </si>
  <si>
    <t>632002-05</t>
  </si>
  <si>
    <t>07,6,0</t>
  </si>
  <si>
    <t>Zdravotníctvo</t>
  </si>
  <si>
    <t>08,1,0</t>
  </si>
  <si>
    <t>Kultúra, náboženstvo, šport. služby</t>
  </si>
  <si>
    <t>Podpora zariadenia- šport ŠK Rona</t>
  </si>
  <si>
    <t>08,2,0</t>
  </si>
  <si>
    <t>Kultúrne služby</t>
  </si>
  <si>
    <t xml:space="preserve">Vianočná výzdoba obce </t>
  </si>
  <si>
    <t>Ostatné kultúrne služby</t>
  </si>
  <si>
    <t xml:space="preserve">                   - odmeny na dohodu</t>
  </si>
  <si>
    <t>08,3,0</t>
  </si>
  <si>
    <t>Vysielacie, vydávateľské služby</t>
  </si>
  <si>
    <t>Tel.kábel.rozvod - el.energia</t>
  </si>
  <si>
    <t>Koncesionárske poplatky</t>
  </si>
  <si>
    <t>08,4,0</t>
  </si>
  <si>
    <t>Náboženské a iné spoločenské služby</t>
  </si>
  <si>
    <t>642006-01</t>
  </si>
  <si>
    <t>Člen .príspevok do združenia SPOZ</t>
  </si>
  <si>
    <t>642006-02</t>
  </si>
  <si>
    <t>Člen.príspevok do ZMOSu</t>
  </si>
  <si>
    <t>642006-03</t>
  </si>
  <si>
    <t>09.1.1.1</t>
  </si>
  <si>
    <t>Predškolská výchova a základné vzdelávanie</t>
  </si>
  <si>
    <t>636001-01</t>
  </si>
  <si>
    <t>09.1.2.1</t>
  </si>
  <si>
    <t>Dotácia ZŠ na vzdelávacie poukazy</t>
  </si>
  <si>
    <t>09,5,0</t>
  </si>
  <si>
    <t>Vzdelávanie</t>
  </si>
  <si>
    <t>Zariadenia sociál. služieb</t>
  </si>
  <si>
    <t xml:space="preserve">                       - prepravné zájazd, ostané výdav.</t>
  </si>
  <si>
    <t>Opatrovateľská služba v obci</t>
  </si>
  <si>
    <t xml:space="preserve">Ďalšie sociálne služby </t>
  </si>
  <si>
    <t>821005-01</t>
  </si>
  <si>
    <t>821005-02</t>
  </si>
  <si>
    <t>Sumarizácia :</t>
  </si>
  <si>
    <t>Hospodárenie celkom</t>
  </si>
  <si>
    <t>prostriedkov obce.</t>
  </si>
  <si>
    <t>a výdavky uskutoč. z týchto prostriedkov, fin. prostriedky zo ŠR na prenesený výkon štátnej správy.</t>
  </si>
  <si>
    <t>Bežné príjmy</t>
  </si>
  <si>
    <t>Rozpoč.</t>
  </si>
  <si>
    <t>podpoložka</t>
  </si>
  <si>
    <t>Daň z príjmov fyzických osôb</t>
  </si>
  <si>
    <t>Výnos dane z príjmov poukázaný územnej samospráve</t>
  </si>
  <si>
    <t xml:space="preserve">Daň z majetku </t>
  </si>
  <si>
    <t xml:space="preserve">Daň z nehnuteľností - pozemky </t>
  </si>
  <si>
    <t xml:space="preserve">Daň z nehnuteľností   - stavby  </t>
  </si>
  <si>
    <t xml:space="preserve">Dane za špecifické služby </t>
  </si>
  <si>
    <t>Daň  -  za psa</t>
  </si>
  <si>
    <t>Daň za užívanie verej.priestranstva-tržnica</t>
  </si>
  <si>
    <t>Daň za ubytovanie</t>
  </si>
  <si>
    <t>133012-01</t>
  </si>
  <si>
    <t>Daň za užívanie verej.priestranstva-unimobunky</t>
  </si>
  <si>
    <t>133013-01</t>
  </si>
  <si>
    <t>Miestny poplatok za komunálny odpad - FO</t>
  </si>
  <si>
    <t>133013-02</t>
  </si>
  <si>
    <t>Miestny poplatok za komunálny odpad - PO</t>
  </si>
  <si>
    <t>212003-03</t>
  </si>
  <si>
    <t>212003-05</t>
  </si>
  <si>
    <t xml:space="preserve">                       - nájomné byty - 20 b.j.I.et. - Súhradka č.248</t>
  </si>
  <si>
    <t>212003-07</t>
  </si>
  <si>
    <t>212003-06</t>
  </si>
  <si>
    <t xml:space="preserve">                       - miestnosti v Kultúrnom dome  Hor.Hôrka </t>
  </si>
  <si>
    <t>212003-09</t>
  </si>
  <si>
    <t xml:space="preserve">                       -miestnosti v Kultúrnom dome  Medné</t>
  </si>
  <si>
    <t>Správne poplatky</t>
  </si>
  <si>
    <t>221004-01</t>
  </si>
  <si>
    <t>221004-02</t>
  </si>
  <si>
    <t>221004-04</t>
  </si>
  <si>
    <t xml:space="preserve">poplatky za rybárske lístky </t>
  </si>
  <si>
    <t>221004-05</t>
  </si>
  <si>
    <t xml:space="preserve">                                                                      </t>
  </si>
  <si>
    <t>Normatívne PK-  bežné výdavky - ZŠ</t>
  </si>
  <si>
    <t>Nenormatívne bežné výdavky -PK-  ZŠ -  vzdelávacie poukazy-financ.zo ŠR</t>
  </si>
  <si>
    <r>
      <t xml:space="preserve">Kód zdroja 41- príjmy z daní a poplatkov, príjmy z prenájmu a služieb, podielové dane </t>
    </r>
    <r>
      <rPr>
        <sz val="12"/>
        <rFont val="Arial CE"/>
        <family val="2"/>
        <charset val="238"/>
      </rPr>
      <t>a následne  uskutočnené výdavky z týchto prostriedkov</t>
    </r>
  </si>
  <si>
    <t>1.5.</t>
  </si>
  <si>
    <t>Nenormatívne bežné výdavky -PK-dopravné pre žiakov ZŠ -bežné</t>
  </si>
  <si>
    <t>223001-03</t>
  </si>
  <si>
    <t>223001-06</t>
  </si>
  <si>
    <t>223001-12</t>
  </si>
  <si>
    <t>223001-13</t>
  </si>
  <si>
    <t>223001-14</t>
  </si>
  <si>
    <t xml:space="preserve">za relácie v miestnom rozhlase </t>
  </si>
  <si>
    <t>223001-18</t>
  </si>
  <si>
    <t>Prefakturácia el.energie- Lesný komposes.Medné</t>
  </si>
  <si>
    <t>Miestny poplatok za znečisťovanie ovzdušia</t>
  </si>
  <si>
    <t xml:space="preserve">Úroky z účtov finančného hospodárenia </t>
  </si>
  <si>
    <t>Ostatné príjjmy-3% z výťažkov-zábavných hracích prístrojov</t>
  </si>
  <si>
    <t xml:space="preserve">Refundácia mzdy skladníka CO </t>
  </si>
  <si>
    <t>311-01</t>
  </si>
  <si>
    <t xml:space="preserve">Stavebný poriadok - spoločný úrad - obec Zubák </t>
  </si>
  <si>
    <t>311-02</t>
  </si>
  <si>
    <t xml:space="preserve">                                                  - Hor.Breznica </t>
  </si>
  <si>
    <t>311-03</t>
  </si>
  <si>
    <t>Správa OcÚ - portál obce</t>
  </si>
  <si>
    <t xml:space="preserve">                       </t>
  </si>
  <si>
    <t xml:space="preserve">                                                  - Dol.Breznica</t>
  </si>
  <si>
    <t>311-04</t>
  </si>
  <si>
    <t xml:space="preserve">                                                  - Lednica</t>
  </si>
  <si>
    <t>311-05</t>
  </si>
  <si>
    <t xml:space="preserve">                                                  - Kvašov </t>
  </si>
  <si>
    <t>311-06</t>
  </si>
  <si>
    <t xml:space="preserve">                                                  - Horovce</t>
  </si>
  <si>
    <t>Dotácia na prenesené kompetencie ZŠ LR-mzdy a bežné výdavky</t>
  </si>
  <si>
    <t xml:space="preserve">Dotácia na financovanie matriky </t>
  </si>
  <si>
    <t>Dotácia-prenes.výkon-evidencia a registrácia obyvateľstva</t>
  </si>
  <si>
    <t>312001-313</t>
  </si>
  <si>
    <t>Bežné príjmy spolu :</t>
  </si>
  <si>
    <t>Kapitálové príjmy</t>
  </si>
  <si>
    <t xml:space="preserve">Kapitálové príjmy </t>
  </si>
  <si>
    <t>Kapitálové príjmy spolu :</t>
  </si>
  <si>
    <t>Príjmové finančné operácie</t>
  </si>
  <si>
    <t>Príjm.fin. operácie-príjmy z transakcii s finanč.aktív.a pasív.</t>
  </si>
  <si>
    <t>Príjmové finančné operácie spolu :</t>
  </si>
  <si>
    <t>Rekapitulácia príjmov</t>
  </si>
  <si>
    <t xml:space="preserve">                        - výstroj</t>
  </si>
  <si>
    <t xml:space="preserve">                        - odchyt psov</t>
  </si>
  <si>
    <t xml:space="preserve">                        -stravné lístky</t>
  </si>
  <si>
    <t>Program 1 : Plánovanie, manažment a kontrola</t>
  </si>
  <si>
    <t>ram</t>
  </si>
  <si>
    <t>1.3.</t>
  </si>
  <si>
    <t>Program 4: Služby občanom</t>
  </si>
  <si>
    <t>Program 5 : Bezpečnosť, právo a poriadok</t>
  </si>
  <si>
    <t>5.2.</t>
  </si>
  <si>
    <t>5.1.</t>
  </si>
  <si>
    <t>5.3.</t>
  </si>
  <si>
    <t>Program 7 : Komunikácie a verejné priestranstvá</t>
  </si>
  <si>
    <t>Program 10 : Kultúra, šport</t>
  </si>
  <si>
    <t>10.1.</t>
  </si>
  <si>
    <t>Program 6 : Odpadové hospodárstvo</t>
  </si>
  <si>
    <t>6.1.</t>
  </si>
  <si>
    <t>5.4.</t>
  </si>
  <si>
    <t>Program 3 : Interné služby</t>
  </si>
  <si>
    <t>Program 2 : Propagácia a marketing</t>
  </si>
  <si>
    <t>2.1.</t>
  </si>
  <si>
    <t>Program 8 : Vzdelávanie</t>
  </si>
  <si>
    <t>Program 12 : Sociálne služby</t>
  </si>
  <si>
    <t>12.2.</t>
  </si>
  <si>
    <t xml:space="preserve">Úroky z  úveru-Dexia Komunal univerzálny úver </t>
  </si>
  <si>
    <t>klasifi</t>
  </si>
  <si>
    <t>kácie</t>
  </si>
  <si>
    <t>MŠ SR-dotácia pre vých.a vzdel.predškolák.MŠ-orig.kompetencie</t>
  </si>
  <si>
    <t>v €</t>
  </si>
  <si>
    <t>Prenájom tenisových kurtov</t>
  </si>
  <si>
    <t>223001-10</t>
  </si>
  <si>
    <t>Prefakt.za geometric.plány-Cig.jarok-garáže a ostatné</t>
  </si>
  <si>
    <t>312001-16</t>
  </si>
  <si>
    <t>Záškoláctvo-rodinné prídavky</t>
  </si>
  <si>
    <t>312001-32</t>
  </si>
  <si>
    <t>312001-33</t>
  </si>
  <si>
    <t>Dotácia-škol.pomôcky žiakov v hmotnej núdzi v ZŠ</t>
  </si>
  <si>
    <t>Ostatná všeobecná prac.oblasť -odvody z dohôd</t>
  </si>
  <si>
    <t>Súdne a iné poplatky,popl.STK</t>
  </si>
  <si>
    <t xml:space="preserve">                        - PHM</t>
  </si>
  <si>
    <t xml:space="preserve">                       -zákonné poistenie,havarijné-vozidlo</t>
  </si>
  <si>
    <t xml:space="preserve">                       -  všeobecný material   </t>
  </si>
  <si>
    <t xml:space="preserve">                        - služobné motorové vozidlo, údržba </t>
  </si>
  <si>
    <t xml:space="preserve">Kanc.potreby - fin. z rozp.obce </t>
  </si>
  <si>
    <t>Prenes. výk.-ochrana prírody,ovzdušia,štát.vod.spr.-dotácia-na mzdy</t>
  </si>
  <si>
    <t>MŠ-výdavky z vlastných rozpočtových príjmov</t>
  </si>
  <si>
    <t xml:space="preserve">MŠ-Bežné výdavky na predškolskú výchovu-financované z MŠ SR </t>
  </si>
  <si>
    <t xml:space="preserve">ZŠ-ŠJ - originálne kompet.bež.výdavky fin.z rozp.obce-z podiel.daní obce </t>
  </si>
  <si>
    <t>ZŠ- ŠKD originálne kompet.bežné výdavky fin.z rozp.obce-z podiel.daní</t>
  </si>
  <si>
    <t xml:space="preserve">MŠ,ŠJ-origi.kompet.-bežné výdavky financ. z rozp.obce-z podiel.daní obce        </t>
  </si>
  <si>
    <t>Dotácia-škol.pomôcky žiakov v hmotnej núdzi v ZŠ-financ.zo ŠR</t>
  </si>
  <si>
    <t xml:space="preserve">zálohy na služ. a vedľajšie poplatky - 20 b.j.I.etapa 248 Súhradka </t>
  </si>
  <si>
    <t xml:space="preserve">                                                       Bežné príjmy</t>
  </si>
  <si>
    <t>Funkčná a ekonomická klasifikácia výdavkov , v eurách</t>
  </si>
  <si>
    <t xml:space="preserve">                       - telefónne poplatky , </t>
  </si>
  <si>
    <t>637005-01</t>
  </si>
  <si>
    <t xml:space="preserve">                       - nájomné byty - 20 b.j.II.etapa - Súhradka č.247</t>
  </si>
  <si>
    <t>637005-07</t>
  </si>
  <si>
    <t>Očkovanie psov v obci-poplatok</t>
  </si>
  <si>
    <t>Úver 20 b.j.č.248-ŠFRB-úroky z úveru</t>
  </si>
  <si>
    <t>Splátka úveru ŠFRB-výstavba OS 20 bj.II.et.TV č.247-istina</t>
  </si>
  <si>
    <t xml:space="preserve">                              -všeobecný materiál,kancel.potreby,vrecia</t>
  </si>
  <si>
    <t>20b.j II.et.Súhradka č.247 - nájomné byty - el.energia</t>
  </si>
  <si>
    <t>Posudkový lekár-odmena a dohodu-opatrovateľská služba</t>
  </si>
  <si>
    <t xml:space="preserve"> B) NEDAŇOVÉ PRÍJMY </t>
  </si>
  <si>
    <t xml:space="preserve">I. Príjmy z podnikania </t>
  </si>
  <si>
    <t>II. Príjmy z vlastníctva majetku</t>
  </si>
  <si>
    <t xml:space="preserve">III. Administratívne a iné poplatky a platby </t>
  </si>
  <si>
    <t xml:space="preserve">1.  Administratívne  poplatky  </t>
  </si>
  <si>
    <t>2. Poplatky a platby z nepriem.a náhod.predaja a služieb</t>
  </si>
  <si>
    <t xml:space="preserve">3.  Ďalšie administratívne poplatky a platby </t>
  </si>
  <si>
    <t xml:space="preserve">III.  Úroky z domácich pôžičiek a vkladov </t>
  </si>
  <si>
    <t xml:space="preserve">IV.  Iné nedaňové príjmy </t>
  </si>
  <si>
    <t>1.  Ostatné príjmy</t>
  </si>
  <si>
    <t>C)  GRANTY a TRANSFERY</t>
  </si>
  <si>
    <t>I.  Tuzemské bežné  granty</t>
  </si>
  <si>
    <t xml:space="preserve">II.  Transfery v rámci verejnej správy </t>
  </si>
  <si>
    <t>Bežné výdavky podľa programov</t>
  </si>
  <si>
    <t xml:space="preserve"> A)  DAŇOVÉ PRÍJMY </t>
  </si>
  <si>
    <t>Stavebný poriadok-telef.popl-z  rozp.obce</t>
  </si>
  <si>
    <t>Podprogram 1.3: Kontrolór, audit</t>
  </si>
  <si>
    <t>8.1.</t>
  </si>
  <si>
    <t>8.2.</t>
  </si>
  <si>
    <t>8.3.</t>
  </si>
  <si>
    <t>8.4.</t>
  </si>
  <si>
    <t>Podprogram 7.1: Miestne komunikácie</t>
  </si>
  <si>
    <t>7.1.</t>
  </si>
  <si>
    <t>4.2.</t>
  </si>
  <si>
    <t>4.3.</t>
  </si>
  <si>
    <t>4.4.</t>
  </si>
  <si>
    <t>ZŠ-výdavky z vlastných rozpočtových príjmov</t>
  </si>
  <si>
    <t>Program 9 : Rekonštrukcia, modernizácia a ostatné akcie investičného charakteru</t>
  </si>
  <si>
    <t>9.1.</t>
  </si>
  <si>
    <t>12.1.</t>
  </si>
  <si>
    <t>3.1.</t>
  </si>
  <si>
    <t>Program 11 : Verejná zeleň a všeobecná pracovná činnosť</t>
  </si>
  <si>
    <t>1.7.</t>
  </si>
  <si>
    <t>rozpočtu</t>
  </si>
  <si>
    <t>Obecná polícia-mzdové náklady na 2 pracovníkov</t>
  </si>
  <si>
    <t>1.1.</t>
  </si>
  <si>
    <t>1.4.</t>
  </si>
  <si>
    <t>Podprogram 10.1: Družba Skalité</t>
  </si>
  <si>
    <t>Program 10 : Kultúra, šport, zdravotníctvo</t>
  </si>
  <si>
    <t>Podprogram 10.2: Zdravotníctvo</t>
  </si>
  <si>
    <t>10.2.</t>
  </si>
  <si>
    <t>Podprogram 10.3: Financovanie kultúrnych a športových aktivít v obci</t>
  </si>
  <si>
    <t>10.3.</t>
  </si>
  <si>
    <t>Podprogram 10.4: Kultúrne a športové činnosti v obci,vianočná výzdoba</t>
  </si>
  <si>
    <t>10.4.</t>
  </si>
  <si>
    <t>Podprogram 10.5: Ostatné kultúrne činnosti</t>
  </si>
  <si>
    <t>1.6.</t>
  </si>
  <si>
    <t>1.8.</t>
  </si>
  <si>
    <t>Bežné príjmy spolu:</t>
  </si>
  <si>
    <t>Kapitálové príjmy spolu:</t>
  </si>
  <si>
    <t>Príjmové finančné operácie spolu:</t>
  </si>
  <si>
    <t>Bežné výdavky podľa programov spolu :</t>
  </si>
  <si>
    <t>Kapitálové výdavky podľa programov</t>
  </si>
  <si>
    <t>Kapitálové výdavky  podľa programov spolu :</t>
  </si>
  <si>
    <t>Výdavkové finančné operácie podľa programov</t>
  </si>
  <si>
    <t>Výdavkové finančné operácie podľa programov spolu :</t>
  </si>
  <si>
    <t>Kapitálové výdavky podľa programov spolu :</t>
  </si>
  <si>
    <t>Rozpočtové výdavky podľa programov spolu</t>
  </si>
  <si>
    <t>Rozpočtové príjmy spolu</t>
  </si>
  <si>
    <t>10.5.</t>
  </si>
  <si>
    <t>1.2.</t>
  </si>
  <si>
    <t>Podprogram 1.2: Obecná rada, obecné zastupiteľstvo, zástupca starostu, komisie</t>
  </si>
  <si>
    <t xml:space="preserve">Dane z príjmov, ziskov a kapitálového majetku od FO,PO </t>
  </si>
  <si>
    <t xml:space="preserve">            </t>
  </si>
  <si>
    <t>Podprogram 1.1: Činnosť a prevádzka obecného úradu</t>
  </si>
  <si>
    <t xml:space="preserve">              </t>
  </si>
  <si>
    <t>Podprogram 4.2: Matrika</t>
  </si>
  <si>
    <t>Čerpačka-kanalizácia Družstevná-elektrická energia</t>
  </si>
  <si>
    <t>637011-03</t>
  </si>
  <si>
    <t>637012-01</t>
  </si>
  <si>
    <t>Podprogram 4.3: Registrácia a evidencia obyvateľstva</t>
  </si>
  <si>
    <t>Podprogram 1.4: ŠFRB, úvery, úroky</t>
  </si>
  <si>
    <t>Podprogram 5.1: Civilná ochrana</t>
  </si>
  <si>
    <t>MŠ-vlastné rozpočtové príjmy-zahrnuté v rozpočte MŠ</t>
  </si>
  <si>
    <t>Podprogram 5.2: Obecná polícia</t>
  </si>
  <si>
    <t>Podprogram 5.3: Požiarna ochrana</t>
  </si>
  <si>
    <t>Podprogram 4.4: Stavebný poriadok, pozemné komunikácie a vyvlastň.konanie</t>
  </si>
  <si>
    <t>Podprogram 6.1: Zber a likvidácia odpadu</t>
  </si>
  <si>
    <t>Podprogram 5.4: Verejné osvetlenie</t>
  </si>
  <si>
    <t>Podprogram 3.1: Bývanie a občianska vybavenosť</t>
  </si>
  <si>
    <t>Podprogram 2.1: Mediálne služby, televízny kábel.rozvod a miestny rozhlas</t>
  </si>
  <si>
    <t xml:space="preserve">                  </t>
  </si>
  <si>
    <t>Podprogram 1.6: Členstvo obce v združeniach</t>
  </si>
  <si>
    <t>Podprogram 8.1: Materská škola s právnou subjektivitou</t>
  </si>
  <si>
    <t xml:space="preserve">                  - reprezentačné, propagačné mater.,  </t>
  </si>
  <si>
    <t>OcÚ-odplata za stravenky</t>
  </si>
  <si>
    <t xml:space="preserve">Správa OcU-sociálne-dohoda o prac.činnosti </t>
  </si>
  <si>
    <t>Správa OcU-sociálne-odvody z dohody o prac.činn.</t>
  </si>
  <si>
    <t xml:space="preserve">CO- odvody z dohody- skladníka </t>
  </si>
  <si>
    <t>Podprogram 8.2: Základná  škola s právnou subjektivitou</t>
  </si>
  <si>
    <t>Podprogram 8.3: Školská jedáleň pri ZŠ</t>
  </si>
  <si>
    <t>Podprogram 8.4: Voľnočasové zariadenie ŠKD pri ZŠ</t>
  </si>
  <si>
    <t>Podprogram 1.7: Školenia</t>
  </si>
  <si>
    <t>Podprogram 12.1: Pomoc seniorom a občanom v hmotnej núdzi</t>
  </si>
  <si>
    <t>Podprogram 12.2: Opatrovateľská služba</t>
  </si>
  <si>
    <t>Podprogram 9.1: Realizácia akcií investičného charakteru</t>
  </si>
  <si>
    <t>Podprogram 1.8: ŠFRB,úvery- istina, pôžička od SEWONu</t>
  </si>
  <si>
    <t xml:space="preserve">Kód zdroja 111- finančné prostriedky poskytnuté zo štátneho rozpočtu prostredníctvom transferov </t>
  </si>
  <si>
    <t>221004-07</t>
  </si>
  <si>
    <t>Správne poplatky-malý zdroj znečistenia</t>
  </si>
  <si>
    <t>Prefakturácia-  odpredaj smetných nádob</t>
  </si>
  <si>
    <t>312012-013</t>
  </si>
  <si>
    <t>312012-133</t>
  </si>
  <si>
    <t>312012-153</t>
  </si>
  <si>
    <t>312012-253</t>
  </si>
  <si>
    <t>312012-263</t>
  </si>
  <si>
    <t>312012-373</t>
  </si>
  <si>
    <t>312012-393</t>
  </si>
  <si>
    <t>312012-48</t>
  </si>
  <si>
    <t>Funkčná a ekonomická klasifikácia príjmov , v eurách</t>
  </si>
  <si>
    <t>Usmernenie ku kódovaniu zdrojov pri uskutočnených príjmoch a výdavkoch rozpočtových</t>
  </si>
  <si>
    <t>OcÚ-nemoc.dávky do 10 dní</t>
  </si>
  <si>
    <t xml:space="preserve">         -putovný pohár-súťaže</t>
  </si>
  <si>
    <t>Rekonštr.sústavy verejného osvetlenia Súhr.Majer-poistenie stavby</t>
  </si>
  <si>
    <t>637015-55</t>
  </si>
  <si>
    <t>Slovenský rybár.zväz  LR-príspevok na činnosť-materiál,tlačivá-ryb.lístky</t>
  </si>
  <si>
    <t>KD Medné-opravy a údržba</t>
  </si>
  <si>
    <t xml:space="preserve">KD   Medné  - el.energia,voda, </t>
  </si>
  <si>
    <t xml:space="preserve">zálohy na služby a vedľajšie poplatky - 20 b.j.II.etapa č.247, Súhradka </t>
  </si>
  <si>
    <t>223001-35</t>
  </si>
  <si>
    <t>223001-58</t>
  </si>
  <si>
    <t>Dotácia-pre ZŠ-na žiakov zo soc.znevýhod.prostredia</t>
  </si>
  <si>
    <t>Obv.ban.úrad-z vyť.ner.surovín-DP Beluša</t>
  </si>
  <si>
    <t xml:space="preserve">Zeleň - plyn,uhlie </t>
  </si>
  <si>
    <t xml:space="preserve">Správa OcÚ - zákon.poist.vozidiel,poist.osôb vo vozidle </t>
  </si>
  <si>
    <t xml:space="preserve">                 - údržba výpočtovej techniky </t>
  </si>
  <si>
    <t>636001-03</t>
  </si>
  <si>
    <t>Prenájom poštového priečinka</t>
  </si>
  <si>
    <t xml:space="preserve">Poštové služby-doručenky,financ. z rozpočtu obce   </t>
  </si>
  <si>
    <t xml:space="preserve">Poštové služby-doručenky za okolité obce fin.z refundácii obcí-k prefakturácií </t>
  </si>
  <si>
    <t>Mesto Púchov-financovanie záujmového vzdelávania-CVČ-príspevok z rozpočtu obce</t>
  </si>
  <si>
    <t>642015-01</t>
  </si>
  <si>
    <t>Zeleň-nemoc.dávky do 10 dní</t>
  </si>
  <si>
    <t xml:space="preserve">Poplatky bankám-za vedenie účtov,poskyt.údajov pre audit </t>
  </si>
  <si>
    <t>631001-02</t>
  </si>
  <si>
    <t xml:space="preserve">           - cestovné náhrady-školenie </t>
  </si>
  <si>
    <t xml:space="preserve">           -poplatky za školenie-z rozp.obce</t>
  </si>
  <si>
    <t>01,6,0</t>
  </si>
  <si>
    <t>651002-07</t>
  </si>
  <si>
    <t>Nenormatívne bež. výdavky - pre ZŠ-žiaci zo soc.znevýhod.prostredia-fin.ŠR</t>
  </si>
  <si>
    <t>Staveb.poriadok-cestovné na školenie</t>
  </si>
  <si>
    <t>Stavebný poriadok-školenie,semináre</t>
  </si>
  <si>
    <t>634004-3</t>
  </si>
  <si>
    <t>Bezpečnostno-technické služby</t>
  </si>
  <si>
    <t>633016-01</t>
  </si>
  <si>
    <t>634004-02</t>
  </si>
  <si>
    <t>637015-47</t>
  </si>
  <si>
    <t>Zakrytie a rekultiv.skládky TKO-poistenie majetku po kolaudácii</t>
  </si>
  <si>
    <t>06,2,0</t>
  </si>
  <si>
    <t>632001-08</t>
  </si>
  <si>
    <t>Kód zdroja 43 - príjmy z predaja majetku obce a následné použitie týchto prostriedkov na uskutočnené kapitálové výdavky</t>
  </si>
  <si>
    <t>20 b.j.II.etapa č.247-materiál na opravy</t>
  </si>
  <si>
    <t>634004-03</t>
  </si>
  <si>
    <t>OS 20 bj-I.et.č.248-rozúčtovanie nájomného</t>
  </si>
  <si>
    <t>OS 20 bj-II.et.aTV č.247-rozúčtovanie nájomného</t>
  </si>
  <si>
    <t>20 b.j.I.etapa č.248 -poistenie budovy- živelné</t>
  </si>
  <si>
    <t>637015-02</t>
  </si>
  <si>
    <t>20 b.j.II.etapa č.247 -poistenie budovy- živelné</t>
  </si>
  <si>
    <t>63315-04</t>
  </si>
  <si>
    <t xml:space="preserve">Kultúra šport-prepravné futbalisti </t>
  </si>
  <si>
    <t xml:space="preserve">obradná sieň - kvety na sobáše,material </t>
  </si>
  <si>
    <t>11H</t>
  </si>
  <si>
    <t>Spotreba el.energie, záloha na obdobie -polročne</t>
  </si>
  <si>
    <t>Megawaste-Uloženie odpadu na novú skládku Podstránie v kalendár.roku</t>
  </si>
  <si>
    <t>Verej.osvetl.-el.merania-poplatky,aktivácia</t>
  </si>
  <si>
    <t>Slov.pozemk.fond-prenájom pozemkov,zariadení</t>
  </si>
  <si>
    <t>účast.poplatky za školenie zamestnancov,semináre</t>
  </si>
  <si>
    <t xml:space="preserve">                       - deň úcty k starším, MDŽ</t>
  </si>
  <si>
    <t>22003-01</t>
  </si>
  <si>
    <t>Pokuty uložené obecnou políciou-odvod obci</t>
  </si>
  <si>
    <t>dotácia ZŠ na úhradu dopravného žiakom</t>
  </si>
  <si>
    <t>Klub dôchodcov LR - el.energia</t>
  </si>
  <si>
    <t xml:space="preserve">           - odvody do fondov financ. zo ŠR</t>
  </si>
  <si>
    <t xml:space="preserve">Správa OcÚ - PHM, oleje </t>
  </si>
  <si>
    <t>Pod</t>
  </si>
  <si>
    <t>prog</t>
  </si>
  <si>
    <t>212003-12</t>
  </si>
  <si>
    <t>Prenájom budov - Ledrov ( zdravotné str., Ledrov, Dom služieb) - nájomná zmluva</t>
  </si>
  <si>
    <t>642007-02</t>
  </si>
  <si>
    <t>Ledrov -  (50% náklady  cintorín. služby a budova Ledrov ), dľa zmluvy</t>
  </si>
  <si>
    <t>212003-04</t>
  </si>
  <si>
    <t>Kúpalisko -elektrická energia</t>
  </si>
  <si>
    <t>08,6,0</t>
  </si>
  <si>
    <t>10,2,0</t>
  </si>
  <si>
    <t>10,7,0</t>
  </si>
  <si>
    <t>20 b.j.I.etapa č.248 -oprava budovy, výmena meračov, maliar.práce</t>
  </si>
  <si>
    <t>63506-10</t>
  </si>
  <si>
    <t>OS 20 bj-II.et.aTV č.247-oprava budovy</t>
  </si>
  <si>
    <t>20 b.j.I.etapa č.248 -servis programového vybavenia-k roč.zúčtovaniu-software bytový</t>
  </si>
  <si>
    <t>20 b.j.I.etapa č.247 -servis programového vybavenia-k roč.zúčtovaniu-software bytový</t>
  </si>
  <si>
    <t>637011-05</t>
  </si>
  <si>
    <t>ŠFRB č.247-revízie budovy-nájomné byty</t>
  </si>
  <si>
    <t>ŠFRB č.248-revízie budovy-nájomné byty</t>
  </si>
  <si>
    <t xml:space="preserve">Správa OcÚ - pošt.služby,známky, rozvoz letákov </t>
  </si>
  <si>
    <t>Kód zdroja 11H - finančné prostriedky získané z darov, grantov a ich použitie vo výdavkoch</t>
  </si>
  <si>
    <t>09.6.0.2</t>
  </si>
  <si>
    <t>Vianočné posedenie s dôchodcami-darčeky, strava, hudba</t>
  </si>
  <si>
    <t>Jednota dôchodcov HH-príspevok z rozpočtu na bežné výdavky</t>
  </si>
  <si>
    <t xml:space="preserve">                              -školenie</t>
  </si>
  <si>
    <t>Autobusové zastávky 4 -poistenie</t>
  </si>
  <si>
    <t>Rekonštr.námestia LR-poistenie stavby po kolaudácií/INFOcentrum,zastávky,lavičky/</t>
  </si>
  <si>
    <t>212002-4</t>
  </si>
  <si>
    <t xml:space="preserve">z prenajatých pozemkov,ČILINGOVÁ-ZMRZLINA  </t>
  </si>
  <si>
    <t>212002-01</t>
  </si>
  <si>
    <t>212003-13</t>
  </si>
  <si>
    <t>Prenájom zasadačky Ledrov</t>
  </si>
  <si>
    <t>212003-14</t>
  </si>
  <si>
    <t>Megawaste-prenájom starej skládky TKO</t>
  </si>
  <si>
    <t>223001-62</t>
  </si>
  <si>
    <t>312012-59</t>
  </si>
  <si>
    <t>PK-ZŠ-príspevok na učebnice-nenormatívne</t>
  </si>
  <si>
    <t>PK-ZŠ-asistent učiteľa-dotácia na mzdy</t>
  </si>
  <si>
    <t xml:space="preserve">Zeleň - všeobecný materiál, pracovné náradie </t>
  </si>
  <si>
    <t xml:space="preserve">Správa OcÚ  - kanc.potreby, OZ-plánov.kalendáre </t>
  </si>
  <si>
    <t xml:space="preserve">                      - kanc.papier </t>
  </si>
  <si>
    <t>Inzercia na predaj nehnuteľností, výber.konanie-prac.miesta</t>
  </si>
  <si>
    <t>637003-01</t>
  </si>
  <si>
    <t>Ozvučenie a videoprojekcia-OZ</t>
  </si>
  <si>
    <t>637005-03</t>
  </si>
  <si>
    <t>Ostatné geodetic.práce nesúvis.s výstavbou</t>
  </si>
  <si>
    <t>Posudky,revízie</t>
  </si>
  <si>
    <t>637026-02</t>
  </si>
  <si>
    <t>01,1,1</t>
  </si>
  <si>
    <t>Požiar.ochrana LR-občerstvenie pre deti na MDD</t>
  </si>
  <si>
    <t>637001-01</t>
  </si>
  <si>
    <t>PZ H.Hôrka-Popl. za STK</t>
  </si>
  <si>
    <t>Stavebný poriadok-tlačivá, publikácie</t>
  </si>
  <si>
    <t xml:space="preserve">Dopravné značenie v obci-opravy a doplnenie,zrkadlo </t>
  </si>
  <si>
    <t>Prepravné občanov-dofinancovanie  autobus. spoja Medné-dľa zmluvy</t>
  </si>
  <si>
    <t xml:space="preserve">                              -  telefonne poplatky </t>
  </si>
  <si>
    <t>Detské ihriská- materiál</t>
  </si>
  <si>
    <t xml:space="preserve">Znalecké posudky -usporiadanie vlastníckych práv </t>
  </si>
  <si>
    <t>633006-07</t>
  </si>
  <si>
    <t>Slov.zväz protifašis-bojov.LR-príspevok</t>
  </si>
  <si>
    <t>KD HH-voda,el.energ., vrátane prevádzky obchodu potravín</t>
  </si>
  <si>
    <t>KD HH-uhlie, drevo</t>
  </si>
  <si>
    <t>636001-07</t>
  </si>
  <si>
    <t xml:space="preserve">                            - mikroregiónu, APS, asoc.prednost.matrika</t>
  </si>
  <si>
    <t xml:space="preserve">Rona LR-nákup budovy MŠ  a pozemkov-na splátky </t>
  </si>
  <si>
    <t xml:space="preserve">Záškoláctvo-rodinné prídavky-potraviny -fin.zo ŠR SR-obec, dávka v HN </t>
  </si>
  <si>
    <t>Nenormatívne bežné výdavky - ZŠ-na nákup učebníc</t>
  </si>
  <si>
    <t>Nenormatívne bežné výdavky - ZŠ-asistent učiteľa</t>
  </si>
  <si>
    <t>Nenormatívne bežné výdavky - ZŠ-odchodné do dôchodku</t>
  </si>
  <si>
    <t xml:space="preserve">Príspevok darcom krvi-kvety, občerstvenie </t>
  </si>
  <si>
    <t>Deratizácia verejných priestranstiev v obci</t>
  </si>
  <si>
    <t>PK-ZŠ-odchodné do dôchodku-dotácia</t>
  </si>
  <si>
    <t xml:space="preserve">                  - školenie</t>
  </si>
  <si>
    <t xml:space="preserve">                                     - VARES, odberné miesta-e.energia TKR</t>
  </si>
  <si>
    <t>Kód zdroja 46- iné zdroje-prebytok hospodárenia za uplynulý rok</t>
  </si>
  <si>
    <t>Prefakturácia-znalecké posudky pri predaj kolkov</t>
  </si>
  <si>
    <t xml:space="preserve">Delimit.výdav.-stavebný poriadok,vyvlast.konan.-dotácia -PK </t>
  </si>
  <si>
    <t>Delimit.výdavkov-pozemné komunikácie-dotácia na mzdy-PK</t>
  </si>
  <si>
    <t>Poskytovanie právnych služieb-Legal point, Urbáni a partners</t>
  </si>
  <si>
    <t>Jednorázové dávky pre starých občanov a mladé rodiny v HN</t>
  </si>
  <si>
    <t>312012-89</t>
  </si>
  <si>
    <t>PK-ZŠ-príspevok na lyžiarsky kurz-dotácia</t>
  </si>
  <si>
    <t>312012-90</t>
  </si>
  <si>
    <t>PK-ZŠ-príspevok na školu v prírode-dotácia</t>
  </si>
  <si>
    <t>Nenormatívne bežné výdavky - ZŠ-lyžiarsky kurz-príspevok</t>
  </si>
  <si>
    <t>Nenormatívne bežné výdavky - ZŠ-škola v prírode-príspevok</t>
  </si>
  <si>
    <t>Dotácia-prenes.výkon-register adries -dotácia z MV SR-za úkony</t>
  </si>
  <si>
    <t>Register adries-kanc.potreby, za úkony, z dotácie - MV SR</t>
  </si>
  <si>
    <t>Material-na opravy v obci, inf.tabule</t>
  </si>
  <si>
    <t>637004-01</t>
  </si>
  <si>
    <t>20 b.j.II.etapa č.247-deratizácia v budove</t>
  </si>
  <si>
    <t>20 b.j.II.etapa č.248-deratizácia v budove</t>
  </si>
  <si>
    <t>312001-07</t>
  </si>
  <si>
    <t>Dobr.požiar.ochr.SR-dotácia na vybavenie DHZ LR</t>
  </si>
  <si>
    <t>292019-01</t>
  </si>
  <si>
    <t>212003-015</t>
  </si>
  <si>
    <t>212003-016</t>
  </si>
  <si>
    <t>223001-65</t>
  </si>
  <si>
    <t>Slovenská sporiteľňa  LR-záloh.platby na energie-z nájmu za nebyt.priestory</t>
  </si>
  <si>
    <t>312012-143</t>
  </si>
  <si>
    <t>312012-793</t>
  </si>
  <si>
    <t>312012-01</t>
  </si>
  <si>
    <t>Obec.zastupit., OR, komisie-odvody do fondov z odmien</t>
  </si>
  <si>
    <t>Obec.zastupit.,OR- odmeny poslanci, komisie-odmeny</t>
  </si>
  <si>
    <t>651002-06</t>
  </si>
  <si>
    <t>Zeleň-školenia na pracovné stroje</t>
  </si>
  <si>
    <t>821005-06</t>
  </si>
  <si>
    <t xml:space="preserve">                   - odvody z dohôd</t>
  </si>
  <si>
    <t>Slov.červ.kríž-príspevok na nákup kvetín pre dárcov krvi</t>
  </si>
  <si>
    <t>633004-01</t>
  </si>
  <si>
    <t>Monitorovacie posudky-stará skládka-Rekultivácia</t>
  </si>
  <si>
    <t>Hasiace prístroje do budov vo vlast.obce</t>
  </si>
  <si>
    <t>Služby dodávateľ.spôsobom-za zneškod.elektroodpadu</t>
  </si>
  <si>
    <t>Pokuty uložené Okresným úradom PB-odvod obci</t>
  </si>
  <si>
    <t>Uvítanie detí do života,uvítanie prvákov, MDD a iné akcie</t>
  </si>
  <si>
    <t>Občian.združenie FITklub LR-príspevok na na podporu šport.klubu</t>
  </si>
  <si>
    <t xml:space="preserve">Nákup smetných nádob-popolníc,  </t>
  </si>
  <si>
    <t>Kultúr. aktivity v obci/MDD,MDŽ,Let.sláv,Víkend otv.park a záhr.,Mich.hody,Mart.ples,Mikuláš,Silvester/</t>
  </si>
  <si>
    <t>Stavebný poriadok-dofinancovanie za služby od ostat.obcí za predchádzajúci rok</t>
  </si>
  <si>
    <t>Správa OcÚ - servis a aktual.programov-služby, DEUS prenájom zariad.</t>
  </si>
  <si>
    <t>454, 500</t>
  </si>
  <si>
    <t>821005-07</t>
  </si>
  <si>
    <t>Tenisové kurty-material úprava povrchov, oprava šatní</t>
  </si>
  <si>
    <t>212002-03</t>
  </si>
  <si>
    <t>Ledrov-prenájom za hrobové miesta</t>
  </si>
  <si>
    <t>Uvítanie detí do života-finančný príspevok rodičom</t>
  </si>
  <si>
    <t>Člen.príspevok do MAS,</t>
  </si>
  <si>
    <t>223001-29</t>
  </si>
  <si>
    <t>Predaj odpad.dreva-park</t>
  </si>
  <si>
    <t>233001-01</t>
  </si>
  <si>
    <t>Správa OcU-evid.obyvateľstva, voľby-odvody z dohody o prac.činn.</t>
  </si>
  <si>
    <t>Náhrady-nástup.lekár.prehliadky</t>
  </si>
  <si>
    <t>Verej.osvetl.-revízie</t>
  </si>
  <si>
    <t>637015-03</t>
  </si>
  <si>
    <t>Fitnescentrum-poistenie budovy-proti živlu</t>
  </si>
  <si>
    <t>Dotácia pre Ledrov spol. s r.o. LR-Kúpalisko na úhradu miezd,odv.plavčíkov, energii a vybavenia</t>
  </si>
  <si>
    <t>Poistenie budovy MŠ-živel.poškod.</t>
  </si>
  <si>
    <t>Úroky-Termin.úver-na kapit.účasti obce/Zber.dvor a Rek.MŠ v r.2017/</t>
  </si>
  <si>
    <t xml:space="preserve">Údržba budov vo vlastníctve obce  </t>
  </si>
  <si>
    <t>312001-012</t>
  </si>
  <si>
    <t>Dobr.požiar.ochr.SR-dotácia na vybavenie DHZ HH</t>
  </si>
  <si>
    <t>Daň za predajné automaty</t>
  </si>
  <si>
    <t>212004-02</t>
  </si>
  <si>
    <t>Slovanet-prenájom TKR</t>
  </si>
  <si>
    <t xml:space="preserve">Zeleň-DDS-príspevok za zamestnávateľa  </t>
  </si>
  <si>
    <t xml:space="preserve">Správa OcÚ-DDS-príspevok za zamestnávateľa   </t>
  </si>
  <si>
    <t>Správa OcÚ-internet,telefóny, pauš.poplatky-služby</t>
  </si>
  <si>
    <t>633001-01</t>
  </si>
  <si>
    <t xml:space="preserve">Zeleň - PHM, oleje, kosenie parku </t>
  </si>
  <si>
    <t>637004-02</t>
  </si>
  <si>
    <t>Úroky-Terminovaný úver-refinancované istiny zo SLZaRB- v Prima banke</t>
  </si>
  <si>
    <t>Budova Info-fontánka Námestie Led.Rovne-vodné, stočné</t>
  </si>
  <si>
    <t>637005-09</t>
  </si>
  <si>
    <t>Ochrana osobných údajov-zabezp.výkonu dodávateľsky</t>
  </si>
  <si>
    <t>Matrika-príspevok zamestnávateľa do DDS</t>
  </si>
  <si>
    <t>Staveb.poriadok-príspevok zamestnávateľ do DDS</t>
  </si>
  <si>
    <t>ObP-príspevok zamestnávateľa do DDS</t>
  </si>
  <si>
    <t>Odpadové hospodárstvo-príspevok zamestnávateľ do DDS</t>
  </si>
  <si>
    <t>Futbal.prípravka-sladkosti,materiál</t>
  </si>
  <si>
    <t>Finančné ohodnotenie za šport. a kultúrne podujatia</t>
  </si>
  <si>
    <t>Flórlbal LR-šport.odev-príspevok,štartovné</t>
  </si>
  <si>
    <t>Ostat.všeobec.prac.oblasť -dohody,kurič,správcovia KD,BOZP,brigádnici VZ</t>
  </si>
  <si>
    <t>717001-10</t>
  </si>
  <si>
    <t>Prečistenie kanalizácie,umývanie áut,čistenie a kontrola komínov</t>
  </si>
  <si>
    <t>821005-08</t>
  </si>
  <si>
    <t>Ledrov spol s ro.o. LR-splátka návratnej pôžičky z rozp.obce-splát.kalendár</t>
  </si>
  <si>
    <t xml:space="preserve">Letné slávnosti,tlač fotodokument, občerstvenie pre hostí a futbalistov   </t>
  </si>
  <si>
    <t xml:space="preserve">Letné slávnosti-prenájom  nafuk, atrakcí a ozvučenie </t>
  </si>
  <si>
    <t>Letné slávnosti-zabezpečenie zdravotnej služby</t>
  </si>
  <si>
    <t>ZŠ-vlastné rozpočtové príjmy-zahrnuté v rozpočte ZŠ-/ŠDK,úroky,nájom,/</t>
  </si>
  <si>
    <t>Kód zdroja 3AB1- dotácie z európ.fondu reg.rozvoja, so spoluúčasťou zo  ŠR</t>
  </si>
  <si>
    <t>Kód zdroja 3AB2- EF životného prostredia-dotácie ,spoluúčasť ŠR</t>
  </si>
  <si>
    <t>Awiso-nájomné za automat-cintorín</t>
  </si>
  <si>
    <t>Kanc. vybavenie, stolička</t>
  </si>
  <si>
    <t>Správne poplatky            -  matrika</t>
  </si>
  <si>
    <t xml:space="preserve">Správne poplatky            - výrub stromov </t>
  </si>
  <si>
    <t xml:space="preserve">Správne poplatky             - stavebný poriadok </t>
  </si>
  <si>
    <t>ŠR-Enviromentálny fond-popl.za uloženie odpadu</t>
  </si>
  <si>
    <t>312012-88</t>
  </si>
  <si>
    <t>z prenajatých pozemkov-Koyš, Rác,Korbelová,Prekop,Považská vodárenská spol.</t>
  </si>
  <si>
    <t>453000-02</t>
  </si>
  <si>
    <t>Oprava miestneho rozhlasu,</t>
  </si>
  <si>
    <t>KD Medné-všeob.material</t>
  </si>
  <si>
    <t>ÚPD obce</t>
  </si>
  <si>
    <t>641012-02</t>
  </si>
  <si>
    <t>Ledrov-bežný transfer-zabezpeč.prevádzky detských ihrísk v obci</t>
  </si>
  <si>
    <t xml:space="preserve">                  - parkovné za osoboné motor.vozidlá</t>
  </si>
  <si>
    <t xml:space="preserve">Správa OcU-voľby-evidencia obyvateľstva,-dohoda o prac.činnosti </t>
  </si>
  <si>
    <t>637026-03</t>
  </si>
  <si>
    <t xml:space="preserve">Správa OcU-úsek život.prostredia OcÚ-dohoda o prac.činnosti </t>
  </si>
  <si>
    <t>651002-08</t>
  </si>
  <si>
    <t>Úroky-Termin.úver-inv.akcie-kapit./v r.2018-Parkovisko za Domom služieb,zatepl.bud.OcÚ,PD Zdravot.stred./</t>
  </si>
  <si>
    <t>Priestory po VÚB-el.energia</t>
  </si>
  <si>
    <t>632001-09</t>
  </si>
  <si>
    <t>Priestory po VÚB-plyn</t>
  </si>
  <si>
    <t>632002-08</t>
  </si>
  <si>
    <t>Priestory po bývalej pekárni-vodné,stočné</t>
  </si>
  <si>
    <t>20 b.j.II.etapa č.248-materiál na opravy</t>
  </si>
  <si>
    <t>633006-015</t>
  </si>
  <si>
    <t>Cintoríny LR, HH, Medné-materiál</t>
  </si>
  <si>
    <t>635006-020</t>
  </si>
  <si>
    <t>637005-011</t>
  </si>
  <si>
    <t>Príprava Územ.plánu obce-odvody do fondov z dohody o vykonaní práce</t>
  </si>
  <si>
    <t>637005-016</t>
  </si>
  <si>
    <t>Rekonštr.strechy budovy OcÚ-externý manažmet</t>
  </si>
  <si>
    <t>637027-01</t>
  </si>
  <si>
    <t>Príprava Územ.plánu obce-dohoda o vykonaní práce-odmena</t>
  </si>
  <si>
    <t>Stavebný poriadok-údržba výpočtovej techniky</t>
  </si>
  <si>
    <t>Stavebný poriadok-PN do 10 dní</t>
  </si>
  <si>
    <t xml:space="preserve">                       - školenie</t>
  </si>
  <si>
    <t>PZ HH-cestovné náhrady</t>
  </si>
  <si>
    <t>DHZ LR-prenájom mobil.zábran-na kultúrne akcie</t>
  </si>
  <si>
    <t>Zber.dvor-čistenie kanalizácie</t>
  </si>
  <si>
    <t>Zber.dvor-kamer.systém-servis</t>
  </si>
  <si>
    <t>637011-01</t>
  </si>
  <si>
    <t>Zberný dvor-revízie</t>
  </si>
  <si>
    <t>Megawaste-poplatok za uloženie odpadu na novú skládku Podstránie v kalendár.roku</t>
  </si>
  <si>
    <t>Kompostáreň-PN do 10 dní</t>
  </si>
  <si>
    <t>Asfaltovanie komunikácii-verejné obstarávanie</t>
  </si>
  <si>
    <t>Prístavba MŠ-projekt-externý manažmet</t>
  </si>
  <si>
    <t>637005-04</t>
  </si>
  <si>
    <t>Eneregtické certifikáta-Zníž.ereg.náročn.budovy MŠ</t>
  </si>
  <si>
    <t>Bežecký klub Led.Rovne-príspevok na odev,obuv</t>
  </si>
  <si>
    <t>Bežecký klub Led.Rovne-príspevok na činnosť-ubytovanie</t>
  </si>
  <si>
    <t>621-01</t>
  </si>
  <si>
    <t>Letné kino-premietanie-odvody z dohody o vykonaní práce</t>
  </si>
  <si>
    <t>Kult.akcie-materiál,tomboly,plagáty,občerstv.</t>
  </si>
  <si>
    <t>636002-02</t>
  </si>
  <si>
    <t>Premietanie letného kina-požičovné DVD</t>
  </si>
  <si>
    <t>Vecné dary pre žiakov,súťaže</t>
  </si>
  <si>
    <t>KD HH-oprava a údržba, revízie</t>
  </si>
  <si>
    <t>Let.kino-premietanie-dohoda o vykonaní práce-odmena</t>
  </si>
  <si>
    <t>Zberný dvor-technika-poistenie dopr.prostr. a stavby</t>
  </si>
  <si>
    <t>223001-38</t>
  </si>
  <si>
    <t>KD HH-vybavenie</t>
  </si>
  <si>
    <t xml:space="preserve">                       -prenájom budovy-Infocentrum Námestie LR-</t>
  </si>
  <si>
    <t>Správa OcU-životné prostred.-odvody z dohody o prac.činn.</t>
  </si>
  <si>
    <t>na r.2020</t>
  </si>
  <si>
    <t>312001-59</t>
  </si>
  <si>
    <t>Správa OcÚ - združené poistenie majetku obce, osoby vo vozidle</t>
  </si>
  <si>
    <t>Likvidácia staveb.odpadov vzniknutých pri investičných akciach v obci</t>
  </si>
  <si>
    <t xml:space="preserve">                        - nákup mobil.telefónu, kanc.techniky</t>
  </si>
  <si>
    <t>ŠFRB č.248-nedoplatky RZ 2019 -služby-príjem</t>
  </si>
  <si>
    <t>ŠFRB č.247-nedoplat RZ 2019 -služby-príjem</t>
  </si>
  <si>
    <t>Dotácia-bezplatná strava žiakov v ZŠ</t>
  </si>
  <si>
    <t>20 b.j.I.et.č.248-preplatok z RZ 2019...-služby</t>
  </si>
  <si>
    <t>20 b.j.I.et.č.247-preplatok z RZ 2019....-služby</t>
  </si>
  <si>
    <t>Opravy miestnych komunikácii  v obci</t>
  </si>
  <si>
    <t>Oriezanie drevín na cintoríne LR-II.etapa,oriezanie drevín nad chodníkmi v parku,v obci</t>
  </si>
  <si>
    <t>Príjem z predaja pozemkov /Uhrovecká/</t>
  </si>
  <si>
    <t>Slov.futb.zväz-Nové oplotenie areálu šport.ihriska LR-kapitál.transfer</t>
  </si>
  <si>
    <t>Nová cesta H.H ul.Medňanská,Ul.Cintrorínska,Rekonštr.cintorína LR,Rekonštr.bezdrôt.</t>
  </si>
  <si>
    <r>
      <rPr>
        <b/>
        <sz val="8"/>
        <rFont val="Arial CE"/>
        <family val="2"/>
        <charset val="238"/>
      </rPr>
      <t>Investičné akcie:</t>
    </r>
    <r>
      <rPr>
        <sz val="8"/>
        <rFont val="Arial CE"/>
        <family val="2"/>
        <charset val="238"/>
      </rPr>
      <t xml:space="preserve"> /Parkovacie plochy v obci,Budova sídla OcÚ-strecha,kancelárske priestory po VÚB,</t>
    </r>
  </si>
  <si>
    <t>Rekonštrukcia Kul.domov Medné,HH,Hasič.zbrojnica HH,cintoríny,</t>
  </si>
  <si>
    <t>Rekonštr.Domu služ.a vytvor.obchod.priestorov,Rekonštr.priestorov býval.pekárne LR-den.stacionár,</t>
  </si>
  <si>
    <t>Akcie investičného charakteru: spolu dľa rozhodnutia OZ -financované z úveru a rozpoč.obce:</t>
  </si>
  <si>
    <t>Nákup telocvične od  TSK</t>
  </si>
  <si>
    <t>MŠ-príjmy za stravu bez režijných nákl-RO/bez dotácie zo ŠR/ rozpočtované</t>
  </si>
  <si>
    <t>ZŠ-výdavky za stravu žiakov-/z dotácie zo ŠR/-rozpočtované</t>
  </si>
  <si>
    <t>MŠ-výdavky za stravu žiakov-/z dotácie zo ŠR/-rozpočtované</t>
  </si>
  <si>
    <t>Dotácia-bezplatná strava žiakov v materskej škole</t>
  </si>
  <si>
    <t>ZŠ-výdavky za stravu žiakov-/bez dotácie zo ŠR/ rozpočtované</t>
  </si>
  <si>
    <t>ZŠ-príjmy  za stravu-/bez dotácie zo ŠR/-rozpočtované</t>
  </si>
  <si>
    <t>MŠ-výdavky za stravu /bez dotácie zo ŠR/- rozpočtované</t>
  </si>
  <si>
    <t xml:space="preserve">Prenájom-        - VÚB </t>
  </si>
  <si>
    <t>Občianske združ.Fitklub LR-prenájom nebyt.priest.1-12</t>
  </si>
  <si>
    <t>Slovenská sporiteľňa LR-prenájom nebyt.priest.1-12</t>
  </si>
  <si>
    <t>rozhlasu v obci,Prístavba MŠ,CHodník Sv.Anne LR,Rekonštr.parku LR,</t>
  </si>
  <si>
    <t>Cyklotrasa,Zdravotné stredisko,Zateplenie budovy OcÚ-strecha,ÚPD obce,</t>
  </si>
  <si>
    <t xml:space="preserve">                                                                                                       starosta obce</t>
  </si>
  <si>
    <t>Prekládka sietí IBV Háj, detské ihriská, chodník HH</t>
  </si>
  <si>
    <t xml:space="preserve">Farský úrad LR - príspevok na obnovu kultúr.pamiatky-kostol, projekt diecézi </t>
  </si>
  <si>
    <t xml:space="preserve">% plnenia </t>
  </si>
  <si>
    <t>Čerpanie</t>
  </si>
  <si>
    <t>Rona a.s.-predaj vstupeniek na divadel.predstavenie</t>
  </si>
  <si>
    <t>223001-39</t>
  </si>
  <si>
    <t>Slovanet-TKR-prefakturácia el.energie</t>
  </si>
  <si>
    <t>239001-001</t>
  </si>
  <si>
    <t>Garáže Majer II.etapa 2020-vklady od budúcich vlastníkov</t>
  </si>
  <si>
    <t>Prevod nevyčerp.dotácie zo ŠR z r.2019-dopravné žiakom ZŠ LR</t>
  </si>
  <si>
    <t>453000-06</t>
  </si>
  <si>
    <t>131J</t>
  </si>
  <si>
    <t>Prevod nevyčerp.dotácie zo ŠR  z r.2019-Obnova hist.parku LR-PD-kapitály</t>
  </si>
  <si>
    <t>Voľby do NRSR 2020-dotácia</t>
  </si>
  <si>
    <t>Prevod z peň.fond.prev.z RF-prebytok hospodár.z r.2019-zost.na BU</t>
  </si>
  <si>
    <t>Voľby do NR SR 2020-bežné výdavky</t>
  </si>
  <si>
    <t>Zeleň-nákup drobnej techniky,</t>
  </si>
  <si>
    <t>633010-01</t>
  </si>
  <si>
    <t>OcÚ, ŽP-prac.odevy,obuv,prac pomôcky</t>
  </si>
  <si>
    <t>Kontrolór-stravenky</t>
  </si>
  <si>
    <t>632001-010</t>
  </si>
  <si>
    <t>Priestory Slovenskej sporiteľne-plyn</t>
  </si>
  <si>
    <t>633006-018</t>
  </si>
  <si>
    <t>635006-032</t>
  </si>
  <si>
    <t>Priestory okolo budovy lekárne-nájom</t>
  </si>
  <si>
    <t>636001-02</t>
  </si>
  <si>
    <t>Pozemk.spoloč.Hôrka-prenájom pozemku za zber.miesto</t>
  </si>
  <si>
    <t>637005-018</t>
  </si>
  <si>
    <t>Rekonštr.hist.parku-exter.manažment,verejné obstar.</t>
  </si>
  <si>
    <t>637005-019</t>
  </si>
  <si>
    <t>Rozšírenie cintorína LR-vyjadr. o exist.sietí</t>
  </si>
  <si>
    <t xml:space="preserve">           - tlačivá</t>
  </si>
  <si>
    <t>Koronavírus-výdavky súvisiace s obstaraním rúšok pre občanov,lekárov,dezinfekcie</t>
  </si>
  <si>
    <t>PZ LR-vodné</t>
  </si>
  <si>
    <t>Odpad.hospodárstvo-mzdy</t>
  </si>
  <si>
    <t>Style Karate Lednické Rovne-príspevok-na činnosť</t>
  </si>
  <si>
    <t>Telocvičňa SOŠS,reabil.presťahovaní lekári-teplo a teplá voda od 02/020</t>
  </si>
  <si>
    <t>Slovenský pozemkový fond-za prenájom pozemkov</t>
  </si>
  <si>
    <t>Rona-prenájom knižnice v KD LR</t>
  </si>
  <si>
    <t>Prenájom zariadenia pre deti k MDD-hrady,ozvučenie kult.akcii</t>
  </si>
  <si>
    <t>Zabezpečenie služ.BOZP a požiar.ochr.pred požiarmi- služby na faktúru</t>
  </si>
  <si>
    <t>Poistenie nezamestnaných</t>
  </si>
  <si>
    <t>05,4,0</t>
  </si>
  <si>
    <t>Cestovné náhrady-zahraničné-Obnova hist.parku LR-nórske fondy</t>
  </si>
  <si>
    <t>Obnova historic.parku LR-ubytovanie z Nórska-výdavky súvisiace s projektom z nórskych fondov</t>
  </si>
  <si>
    <t>Obnova historic.parku LR-konzult.služby-výdavky súvisiace s projektom z nórskych fondov</t>
  </si>
  <si>
    <t>Šípový snehový pluh a paletiz.vidly ku traktoru na zbernom dvore</t>
  </si>
  <si>
    <t>Kúpa osobného motorového vozidla-červená felícia pre potreby verejnej zelene</t>
  </si>
  <si>
    <t>Obnova historic.parku LR-zameranie objektov-projekt z nórskch fondov</t>
  </si>
  <si>
    <t>Pasportizácia cintorínov obce LR</t>
  </si>
  <si>
    <t xml:space="preserve">Prekládka sietí Háj-IBV, osvetlenie, komunikácie </t>
  </si>
  <si>
    <t>Rekonštrukcia priestorov po VÚB na kancelárie</t>
  </si>
  <si>
    <t>Kult.dom Medné-rekonštrukcia, prístrešok</t>
  </si>
  <si>
    <t>Rekonštrukcia zdravotného strediska LR-zateplenie-posudok</t>
  </si>
  <si>
    <t>Zníž.energ.nároč.bud.mater.školy LR-fotovoltická elektráreň</t>
  </si>
  <si>
    <t>Ledrov - preučt.vodného,el.energie za cintoríny</t>
  </si>
  <si>
    <t>Výsadba zelene v obci</t>
  </si>
  <si>
    <t>Splátka istiny - Dexia-Komunal univerzálny úver/ Prima banka a.s./</t>
  </si>
  <si>
    <t>Terminovaný úver-refinancovaný-splátka istiny / Prima banka a.s. /</t>
  </si>
  <si>
    <t>Priamy úver-na kapit.účasti obce r.2018/Zateplenie budovy OcÚ, Zberný dvor / SLZaRB /</t>
  </si>
  <si>
    <t>Terminovaný úver-na kapit.účasti obce r.2017/Zber.dvor a Rek.MŠ/-splátka istiny / SLZaRB /</t>
  </si>
  <si>
    <t>Kód zdroja 131J- prebytok hospodárenia za uplynulý rok-nevyčerpané dotácie</t>
  </si>
  <si>
    <t xml:space="preserve">Kód zdroja 51- prijaté bankové úvery obcou a ich čerpanie vo výdavkoch </t>
  </si>
  <si>
    <t>Kód zdroja 71 - Iné zdroje-Zábezpeky</t>
  </si>
  <si>
    <t>Kód zdroja 72 - prostriedky od iných subjektov</t>
  </si>
  <si>
    <t>41,51,46,43</t>
  </si>
  <si>
    <t>Materská škola LR-prevod nevyčerp.prostriedkov z r. 2019-vlastné príjmy</t>
  </si>
  <si>
    <t>Základná škola LR-prevod nevyčerp.prostriedkov z r. 2019-zostatok potravinového účtu bez ŠR</t>
  </si>
  <si>
    <t>Materská škola LR-prevod nevyčerp.prostriedkov z r. 2019-zostatok potravinového účtu bez ŠR</t>
  </si>
  <si>
    <t xml:space="preserve"> PZ - H.Hôrka - el.energia,voda </t>
  </si>
  <si>
    <t>Ledrov-odvoz odpadu na novú skládku -prepravné v kalendárnom roku /53 vývozov/</t>
  </si>
  <si>
    <t>Fitnescentrum LR-z poistná udalosť-poškod.vodovod.potrubie-výmena podlahy a maliar.práce</t>
  </si>
  <si>
    <t>rozpočtu obce</t>
  </si>
  <si>
    <t>Garáže Majer II.etapa 2020-výstavba garáží- z vkladov  budúcich vlastníkov</t>
  </si>
  <si>
    <t>312001-21</t>
  </si>
  <si>
    <t>Štatistic.úrad SR-dotácia-sčítanie domov a bytov 1.6.2020-12.2.2021</t>
  </si>
  <si>
    <t>312001-22</t>
  </si>
  <si>
    <t>Úrad vlády SR-dotácia-cestovný grant-EHP-Nórsko</t>
  </si>
  <si>
    <t xml:space="preserve">  Prefakturácia energii-voda,el.energia  - LEDROV </t>
  </si>
  <si>
    <r>
      <t>B</t>
    </r>
    <r>
      <rPr>
        <sz val="8"/>
        <rFont val="Arial CE"/>
        <family val="2"/>
        <charset val="238"/>
      </rPr>
      <t xml:space="preserve">ankový úver-na kapit.výdavky-Rekonštr.zdravot.strediska-práce naviac,NV,spoluúč.na inv.akcii </t>
    </r>
  </si>
  <si>
    <t>úprava</t>
  </si>
  <si>
    <t>Správa OcÚ - inter.vybavenie,skartovačka,telefony,toličky, nábytok</t>
  </si>
  <si>
    <t>Ceniny-nákup strav.lístkov</t>
  </si>
  <si>
    <t>41,1AA1</t>
  </si>
  <si>
    <t>Vybudovanie centra zdravot.starostl.-exter.manažment,ostatné BV súvis. s projektom</t>
  </si>
  <si>
    <t>Klient.centrum LR-oprava elektroinštal.</t>
  </si>
  <si>
    <t>Cintoríny-odstránenie neznámej hrobky v Mednom</t>
  </si>
  <si>
    <t>Čistenie kanalizácie v obci, zdravotné stredisko</t>
  </si>
  <si>
    <t>Stavebný dozor-Vybud.centra int.zdravot.starostl.-odvody z dohody o vykon.práce</t>
  </si>
  <si>
    <t>Stavebný dozor-Vybud.centra int.zdravot.starostl.-odmena na dohod o vykon.práce</t>
  </si>
  <si>
    <t>DHZ LR-tabuľa na budovu PZ</t>
  </si>
  <si>
    <t>Stojiská pod zber.nádoby na sep.zber-materiál</t>
  </si>
  <si>
    <t>Mulčovacie práce-stará skládka TKO</t>
  </si>
  <si>
    <t>Výkop odvodň.kanála na dažď.vodu v Mednom</t>
  </si>
  <si>
    <t>ZŠ Koronavírus-nákup dezinf.prostriedkov</t>
  </si>
  <si>
    <t>Detské ihrisko-zostava Ul. U Duba</t>
  </si>
  <si>
    <t xml:space="preserve">                        </t>
  </si>
  <si>
    <t>Základná škola LR-prevod nevyčerp.prostriedkov z r. 2019-dopravné žiakom ZŠ LR</t>
  </si>
  <si>
    <t>Dom služieb LR-rekonštr.schodiska-projekt,stavba</t>
  </si>
  <si>
    <t>311000-09</t>
  </si>
  <si>
    <t>72g</t>
  </si>
  <si>
    <t>Transparentný účet obce-Covid 19-dobrovoľné príspevky od FO a PO</t>
  </si>
  <si>
    <t>322001-07</t>
  </si>
  <si>
    <t>233001-11</t>
  </si>
  <si>
    <t>Príjem z predaja pozemkov /Veliký,Panáček-Ul.Kopánky/</t>
  </si>
  <si>
    <t>633001-04</t>
  </si>
  <si>
    <t>Klient.centrum-priest.po VUB-inter.vybavenie-skrine,stoly</t>
  </si>
  <si>
    <t>635004-01</t>
  </si>
  <si>
    <t xml:space="preserve">                  - servis klimatizačných jednotiek</t>
  </si>
  <si>
    <t>651002-09</t>
  </si>
  <si>
    <t>Úroky-Prima 2020-investič.úver-na kapit.výdavky obce a spoluúčasti z EF</t>
  </si>
  <si>
    <t>Štat.úrad-Sčítanie domov a bytov-nákup notebook-u</t>
  </si>
  <si>
    <t>07,2,1</t>
  </si>
  <si>
    <t>1AA1</t>
  </si>
  <si>
    <t>1AA2</t>
  </si>
  <si>
    <t>Vybud.centra int.zdravot.starostl.-85% EF- bežné výdavky</t>
  </si>
  <si>
    <t>Vybud.centra int.zdravot.starostl.-10% ŠR-EF- bežné výdavky</t>
  </si>
  <si>
    <t>633006-20</t>
  </si>
  <si>
    <t>Oplotenie futbal.ihriska LR-bežné výdavky súvis. s rekonštrukciou</t>
  </si>
  <si>
    <t>Rehabilitač.-náhr.priestory pre lekárov-presťahovanie zdravot.strediska-materiál,práce,oprava WC</t>
  </si>
  <si>
    <t>Klient centrum-priestory po VÚB-preklád.klimatiz.jednotiek</t>
  </si>
  <si>
    <t>Klient.centrum LR-grafika</t>
  </si>
  <si>
    <t>Matrika-Klient.centrum-inter.vybavenie-skriňa, stôl</t>
  </si>
  <si>
    <t xml:space="preserve">           - kancel.potreby</t>
  </si>
  <si>
    <t>Staveb.poriadok-klient.centrum-inter.vybavenie, stoly, skrine</t>
  </si>
  <si>
    <t>Staveb.poriadok-klient.centrum-servis klimat.jednotiek</t>
  </si>
  <si>
    <t>Z transp.účtu-výdavky na Covid 19-ochr.rúška pre občanov, lekárov, dezinfekcia</t>
  </si>
  <si>
    <t>Z transp.účtu-výdavky na Covid 19-poplatky banke za vedenie účtu</t>
  </si>
  <si>
    <t>Klient.centrum-zabezp.systé,internetový systém</t>
  </si>
  <si>
    <t>Chodník ku Kaplnke Sv.Anny-vyjadrenia,projekt</t>
  </si>
  <si>
    <t>717001-75</t>
  </si>
  <si>
    <t>Chodník Ul.Púchovská- HH-vyjadrenia, projekt</t>
  </si>
  <si>
    <t>Vybud.integr.zdravot strediska-stavebný dozor</t>
  </si>
  <si>
    <t>Kúpalisko -teplo ÚK-fixná zložka</t>
  </si>
  <si>
    <t>Kúpalisko -materiál</t>
  </si>
  <si>
    <t>636001-05</t>
  </si>
  <si>
    <t>Boxklub LR-prenájom box arény v KD LR-turnaj</t>
  </si>
  <si>
    <t>Rehabilitačné od 03/2020-presť.lekári zo zdravot.strediska-prefakt.Ledrov</t>
  </si>
  <si>
    <t>Kniha Púchov a okolie z neba-150 ks</t>
  </si>
  <si>
    <t>01,3,2,0</t>
  </si>
  <si>
    <t>Štat.úrad-Sčítanie domov a bytov-odmeny na dohodu</t>
  </si>
  <si>
    <t>Štat.úrad-Sčítanie domov a bytov-odvody z odmeny na dohodu</t>
  </si>
  <si>
    <t>Klient.centrum LR-bežný materiál</t>
  </si>
  <si>
    <t xml:space="preserve">Výdavky-voľby -bežné výdavky    </t>
  </si>
  <si>
    <t>212003-018</t>
  </si>
  <si>
    <t>Ledrov-prenájom kúpaliska</t>
  </si>
  <si>
    <t>212003-021</t>
  </si>
  <si>
    <t>Ledrov-prenájom dvojgaráž pri KD LR</t>
  </si>
  <si>
    <t>322002-03</t>
  </si>
  <si>
    <t>Vybud.centra integr.zdravot.star. V obci LR-NFP z MPaRV/85 %/</t>
  </si>
  <si>
    <t>Vybud.centra integr.zdravot.star. V obci LR-NFP z MPaRV/10 % zo ŠR /</t>
  </si>
  <si>
    <t>01,3,2</t>
  </si>
  <si>
    <t>Rámcové plánovacie a štatistické služby</t>
  </si>
  <si>
    <t>Sčítanie domov a bytov,sčítanie obyvateľov</t>
  </si>
  <si>
    <t>633001-02</t>
  </si>
  <si>
    <t>Mater.škola-pripojenie el.zariad,výmena el.kábla,preklád.výťahu,oprava kanaliz. a kúrenia</t>
  </si>
  <si>
    <t>Pohreb.služby na obecné trovy-neb.Lacková D.</t>
  </si>
  <si>
    <t>07,2,1,0</t>
  </si>
  <si>
    <t>NFP z EF/85%/-Vybud.integr.zdravot strediska-stav.práce-opráv.výdavky</t>
  </si>
  <si>
    <t>NFP z EF a ŠR/10%/-Vybud.integr.zdravot strediska-stav.práce-opráv.výdavky</t>
  </si>
  <si>
    <t>717001-012</t>
  </si>
  <si>
    <t>Vybud.integr.zdravot strediska-práce naviac, neopráv.výdavky</t>
  </si>
  <si>
    <t>Boxklub LR-kúpa box arény v KD LR-turnaj</t>
  </si>
  <si>
    <t>Základná škola-príspevok z rozpočtu obce na kapit.výdavky-vrátnica</t>
  </si>
  <si>
    <t>Min.financii-návrat.finanč.výpomoc/pôžička/ obci na kompenzáciu výpadku dane z príjmu FO</t>
  </si>
  <si>
    <t>Detské ihrisko Medné-zostava,práce</t>
  </si>
  <si>
    <t>Obnova hist.parku LR-PD-kapitály-z prevodu nevyčerp.dotácie zo ŠR  z r.2019</t>
  </si>
  <si>
    <t>Dom služieb-výmena bojlera, opravy a údržby</t>
  </si>
  <si>
    <t>Vybud.centra int.zdravot.starostl.výdavky obce-bežné súvis. s rekonštrukciou</t>
  </si>
  <si>
    <t>Vybud.centra int.zdravot.starostl.-5% spoluúč.obce na bežných výdavkoch/z EF/</t>
  </si>
  <si>
    <t>Boxklub LR-prenájom priestorov KD LR a prenájom box.ringu</t>
  </si>
  <si>
    <t>Kostol v parku LR-architektonicko historický výskum súvisiaci s proj.dokumentáciou rekonštrukcie</t>
  </si>
  <si>
    <t xml:space="preserve">Nákup nádob a sáčkov na zavedenie odd.zberu BRKO </t>
  </si>
  <si>
    <t>Pôvodný</t>
  </si>
  <si>
    <t>4.úprava</t>
  </si>
  <si>
    <t>5.úprava</t>
  </si>
  <si>
    <t xml:space="preserve">Čerpanie </t>
  </si>
  <si>
    <t>rozpočtu z</t>
  </si>
  <si>
    <t>2.</t>
  </si>
  <si>
    <t>3.</t>
  </si>
  <si>
    <t xml:space="preserve"> posl.3.úpravy</t>
  </si>
  <si>
    <t xml:space="preserve">schválený </t>
  </si>
  <si>
    <t>rozpočet obce</t>
  </si>
  <si>
    <t>za 1-12/2020</t>
  </si>
  <si>
    <t>z posled.3.úpravy</t>
  </si>
  <si>
    <t xml:space="preserve">Čerpanie  programového  rozpočtu obce Lednické Rovne  za  01 - 12/2020    </t>
  </si>
  <si>
    <t xml:space="preserve">       Čerpanie  programového  rozpočtu obce Lednické Rovne  za  01 - 12/2020   </t>
  </si>
  <si>
    <t>312001-24</t>
  </si>
  <si>
    <t>Min.hospodárstva SR-dotácia nájmu Covid 19- za Fitklub LR</t>
  </si>
  <si>
    <t>312001-25</t>
  </si>
  <si>
    <t>MV SR-dotácia testovanie občanov v r. 2020-Covid 19</t>
  </si>
  <si>
    <t>312012-15</t>
  </si>
  <si>
    <t>MŠ LR-dotácia z Metodic.pedagog.centra-na asistenta učiteľa</t>
  </si>
  <si>
    <t>ZŠ LR-dotácia z Metodic.pedagog.centra-na asistenta učiteľa</t>
  </si>
  <si>
    <t>312012-16</t>
  </si>
  <si>
    <t>312012-17</t>
  </si>
  <si>
    <t>ZŠ-MV SR-dotácia -projekt-Čítame radi-bežné</t>
  </si>
  <si>
    <t>ŠR-Enviromentálny fond-príspevok a popl.za uloženie odpadu</t>
  </si>
  <si>
    <t>Príjem z predaja pozemkov/Háj-zahradky/</t>
  </si>
  <si>
    <t>322002-02</t>
  </si>
  <si>
    <t>3AA1</t>
  </si>
  <si>
    <t>Prístavba a staveb.úpravy budovy MŠ LR-NFP z MPaRV/85 %/</t>
  </si>
  <si>
    <t>3AA2</t>
  </si>
  <si>
    <t>Prístavba a staveb.úpravy budovy MŠ LR-NFP z MPaRV/10 % ŠR/</t>
  </si>
  <si>
    <t>Námestie LR-odpadový kôš,vitrína</t>
  </si>
  <si>
    <t>633006-21</t>
  </si>
  <si>
    <t>Detské ihrisko Medné-doplnenie a montáž</t>
  </si>
  <si>
    <t>635006-10</t>
  </si>
  <si>
    <t>Budova OcÚ č.32-opravy,podlahy, chodba</t>
  </si>
  <si>
    <t>635006-18</t>
  </si>
  <si>
    <t>635006-36</t>
  </si>
  <si>
    <t>635006-29</t>
  </si>
  <si>
    <t>Dom služieb LR-výmena vonkajšej dlažby-odstránenie starej dlažby-vchody do predajní</t>
  </si>
  <si>
    <t>635006-37</t>
  </si>
  <si>
    <t>Dom služieb LR-oceľové balkónové zábradlie</t>
  </si>
  <si>
    <t>Zdravotné stredisko-výmena radiátorov a práce spojené s rekonštrukc.,montáž meračov-opravy</t>
  </si>
  <si>
    <t>637005-14</t>
  </si>
  <si>
    <t>Čistenie potoka HH,Hlotský potok</t>
  </si>
  <si>
    <t>Stavebný poriadok-plyn</t>
  </si>
  <si>
    <t>Stavebný poriadok-el.energia</t>
  </si>
  <si>
    <t>Stavebný poriadok-voda</t>
  </si>
  <si>
    <t>Covid 19-testovanie občanov I ,II a lll.kolo-cestov.náhrady zdravot. a administr.pracovníci-ŠR</t>
  </si>
  <si>
    <t>Covid 19-testovanie občanov I ,II a lll.kolo-materiál,vybavenie-fin zo ŠR</t>
  </si>
  <si>
    <t>Covid 19-testovanie občanov I ,II a lll.kolo-strava-fin zo ŠR</t>
  </si>
  <si>
    <t>Covid 19-testovanie občanov I ,II a lll.kolo-prenájom priestorov-fin.zo ŠR</t>
  </si>
  <si>
    <t>Covid 19-testovanie občanov I ,II a lll.kolo-poštové služby</t>
  </si>
  <si>
    <t>Covid 19-ubytovanie pozitívnych občanov na Covid 19</t>
  </si>
  <si>
    <t>PZ L.Rovne - vybavenie,prac.pomôcky, všeobecný materiál,servis- z prostr.ŠR,</t>
  </si>
  <si>
    <t>PZ HH - vybavenie,prac.pomôcky, všeobecný materiál,servis z prostr.ŠR,</t>
  </si>
  <si>
    <t>633006-4</t>
  </si>
  <si>
    <t>Zber.dvor-inform.vitrína,skrinky</t>
  </si>
  <si>
    <t xml:space="preserve">Ledrov-Vývoz všetkého druhu odpadu-veľkoobjemové kontajnery-prepravné </t>
  </si>
  <si>
    <t>Deratizácia okolia stojísk a kontajnerov v obci, zber.dvor</t>
  </si>
  <si>
    <t>637005-11</t>
  </si>
  <si>
    <t>Exter.manažment-projekt-Nádoby na biologic.rozložit.komunál.odpad</t>
  </si>
  <si>
    <t>Odpad.hospodárstvo-mzdy-z fin.prostr.Envirofondu</t>
  </si>
  <si>
    <t>635006-02</t>
  </si>
  <si>
    <t>Mater.škola-výmena okien</t>
  </si>
  <si>
    <t>633006-08</t>
  </si>
  <si>
    <t>Kaplnka Medné-svietnik</t>
  </si>
  <si>
    <t>637004-05</t>
  </si>
  <si>
    <t>Kult.akcie-plagáty,ozvučenie</t>
  </si>
  <si>
    <t>637005-02</t>
  </si>
  <si>
    <t>Allis Nemšová,Dom ošetrov.starostl.-úhrady za služby pre občanov- zdravot.zariadeniam</t>
  </si>
  <si>
    <t>717001-26</t>
  </si>
  <si>
    <t>Chodník ku Kaplnke Sv.Anny-vyjadrenia,projekt-fin.z návrat.finanč.výpomoci z MFSR</t>
  </si>
  <si>
    <t>Garáže Majer II.etapa 2020-výstavba garáží- z návrat.fin.výpomoci z MF SR</t>
  </si>
  <si>
    <t>717002-77</t>
  </si>
  <si>
    <t>Chodník a bet.oplotenie pri KD LR-fin.z návrat.fin.výpomoci z MF SR</t>
  </si>
  <si>
    <t>Digitálny bezdrát.rozhlas v obci -I.časť-fin. z návrat.fin.výpomoci z MF SR</t>
  </si>
  <si>
    <t>717002-01</t>
  </si>
  <si>
    <t>NFP z EF/85%/-Príst. a staveb.úpravy MŠ-stav.práce-opráv.výdavky</t>
  </si>
  <si>
    <t>717002-02</t>
  </si>
  <si>
    <t>NFP z EF/10%/-Príst. a staveb.úpravy MŠ-stav.práce-opráv.výdavky</t>
  </si>
  <si>
    <t>Zabezp.systém.inter.syst.-Klient.centrum-po VÚB</t>
  </si>
  <si>
    <t>PD-Rozšírenie cintorína LR</t>
  </si>
  <si>
    <t>NFP z EF-spoluúč.obce/5%/-Vybud.integr.zdravot strediska-stav.práce-opráv.výdavky</t>
  </si>
  <si>
    <t>08.3.0.0</t>
  </si>
  <si>
    <t>Digitálny bezdrát.rozhlas v obci -PD</t>
  </si>
  <si>
    <t>NFP z EF-spoluúč.obce/5%/-Príst. a staveb.úpravy MŠ-stav.práce-opráv.výdavky</t>
  </si>
  <si>
    <t>717002-51</t>
  </si>
  <si>
    <t>NFP z EF-neopráv.výdav-Príst. a staveb.úpravy MŠ-stav.práce</t>
  </si>
  <si>
    <t>Garáže Majer II.etapa 2020-výstavba garáží- z rozp.obce</t>
  </si>
  <si>
    <t>Obnova historic.parku LR-zameranie objektov-projekt z nórskch fondov-fin. z prebytku za r.2019</t>
  </si>
  <si>
    <t>72c</t>
  </si>
  <si>
    <t xml:space="preserve">Nové oplotenie ihrisko-financ. z dotácie Slov.futbal.zväzu </t>
  </si>
  <si>
    <t xml:space="preserve">Nové oplotenie ihrisko-financov.z rozp.obce-spoluúč. </t>
  </si>
  <si>
    <t>MŠ-výdavky na asistenta učiteľa-fin. z dotácie od Metodic.pedagogic.centra</t>
  </si>
  <si>
    <t>ZŠ-výdavky na asistenta učiteľa-fin. z dotácie od Metodic.pedagogic.centra</t>
  </si>
  <si>
    <t>Nenormatívne bežné výdavky - ZŠ-Čítame radi-dotácia</t>
  </si>
  <si>
    <t>Základná škola-kapit.výdavky-vrátnica-fin.z vlastných príjmov ZŠ</t>
  </si>
  <si>
    <t>72f</t>
  </si>
  <si>
    <t>131J,41</t>
  </si>
  <si>
    <t>Mater.škola-vybavenie kuchyne-mlynčeky,doska,krájače/</t>
  </si>
  <si>
    <t>Z úveru-Vybud.integr.zdravot strediska-práce naviac, neopráv.výdavky</t>
  </si>
  <si>
    <t>Chodník a bet.oplotenie pri KD LR-fin.z rozp.obce, práce dokončené a dofinancov.v roku 2021</t>
  </si>
  <si>
    <t>Premostenie Horenice/Prenosil/-GP,stavba dokonč. V roku 2021</t>
  </si>
  <si>
    <t>Archeologický výskum predstihový-Kostol v parku LR,arch. a pamiatkový výskum</t>
  </si>
  <si>
    <t>V Lednických Rovniach 11.06.2021                                          Mgr. Marian Horečný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</si>
</sst>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color theme="4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00B050"/>
      <name val="Arial CE"/>
      <family val="2"/>
      <charset val="238"/>
    </font>
    <font>
      <sz val="8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9"/>
      <color theme="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9"/>
      <color rgb="FF0000FF"/>
      <name val="Arial CE"/>
      <family val="2"/>
      <charset val="238"/>
    </font>
    <font>
      <b/>
      <sz val="10"/>
      <color rgb="FF0000FF"/>
      <name val="Arial CE"/>
      <family val="2"/>
      <charset val="238"/>
    </font>
    <font>
      <b/>
      <sz val="12"/>
      <color rgb="FF0000FF"/>
      <name val="Arial CE"/>
      <family val="2"/>
      <charset val="238"/>
    </font>
    <font>
      <sz val="9"/>
      <name val="Arial CE"/>
      <family val="2"/>
      <charset val="238"/>
    </font>
    <font>
      <b/>
      <sz val="10"/>
      <color rgb="FFD60093"/>
      <name val="Arial CE"/>
      <family val="2"/>
      <charset val="238"/>
    </font>
    <font>
      <b/>
      <sz val="12"/>
      <color rgb="FFD60093"/>
      <name val="Arial CE"/>
      <family val="2"/>
      <charset val="238"/>
    </font>
    <font>
      <b/>
      <sz val="11"/>
      <color rgb="FFD60093"/>
      <name val="Arial CE"/>
      <family val="2"/>
      <charset val="238"/>
    </font>
    <font>
      <sz val="10"/>
      <color rgb="FF0000FF"/>
      <name val="Arial CE"/>
      <family val="2"/>
      <charset val="238"/>
    </font>
    <font>
      <b/>
      <sz val="10"/>
      <color rgb="FF0000FF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1"/>
      <color rgb="FF009900"/>
      <name val="Arial CE"/>
      <family val="2"/>
      <charset val="238"/>
    </font>
    <font>
      <sz val="10"/>
      <color rgb="FF009900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1"/>
      <color rgb="FF0000FF"/>
      <name val="Arial CE"/>
      <family val="2"/>
      <charset val="238"/>
    </font>
    <font>
      <sz val="12"/>
      <color rgb="FF0000FF"/>
      <name val="Arial CE"/>
      <family val="2"/>
      <charset val="238"/>
    </font>
    <font>
      <sz val="10"/>
      <color rgb="FF0000FF"/>
      <name val="Arial CE"/>
      <family val="2"/>
      <charset val="238"/>
    </font>
    <font>
      <b/>
      <sz val="12"/>
      <color rgb="FF0000FF"/>
      <name val="Arial CE"/>
      <family val="2"/>
      <charset val="238"/>
    </font>
    <font>
      <b/>
      <sz val="10"/>
      <color rgb="FFCC0000"/>
      <name val="Arial CE"/>
      <family val="2"/>
      <charset val="238"/>
    </font>
    <font>
      <sz val="10"/>
      <color rgb="FFCC0000"/>
      <name val="Arial CE"/>
      <family val="2"/>
      <charset val="238"/>
    </font>
    <font>
      <sz val="8"/>
      <color rgb="FFCC0000"/>
      <name val="Arial CE"/>
      <family val="2"/>
      <charset val="238"/>
    </font>
    <font>
      <b/>
      <i/>
      <sz val="10"/>
      <color rgb="FFCC0000"/>
      <name val="Arial CE"/>
      <family val="2"/>
      <charset val="238"/>
    </font>
    <font>
      <b/>
      <sz val="10"/>
      <color rgb="FF006600"/>
      <name val="Arial CE"/>
      <family val="2"/>
      <charset val="238"/>
    </font>
    <font>
      <b/>
      <i/>
      <sz val="10"/>
      <color rgb="FF006600"/>
      <name val="Arial CE"/>
      <family val="2"/>
      <charset val="238"/>
    </font>
    <font>
      <sz val="10"/>
      <color rgb="FF006600"/>
      <name val="Arial CE"/>
      <family val="2"/>
      <charset val="238"/>
    </font>
    <font>
      <b/>
      <i/>
      <sz val="9"/>
      <color rgb="FF006600"/>
      <name val="Arial CE"/>
      <family val="2"/>
      <charset val="238"/>
    </font>
    <font>
      <b/>
      <sz val="10"/>
      <color rgb="FFFF00FF"/>
      <name val="Arial CE"/>
      <family val="2"/>
      <charset val="238"/>
    </font>
    <font>
      <b/>
      <i/>
      <sz val="10"/>
      <color rgb="FF009900"/>
      <name val="Arial CE"/>
      <family val="2"/>
      <charset val="238"/>
    </font>
    <font>
      <sz val="9"/>
      <color rgb="FFCC000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9">
    <xf numFmtId="0" fontId="0" fillId="0" borderId="0" xfId="0"/>
    <xf numFmtId="0" fontId="0" fillId="0" borderId="0" xfId="0" applyBorder="1"/>
    <xf numFmtId="0" fontId="3" fillId="0" borderId="0" xfId="0" applyFont="1"/>
    <xf numFmtId="0" fontId="6" fillId="0" borderId="0" xfId="0" applyFont="1"/>
    <xf numFmtId="1" fontId="0" fillId="0" borderId="0" xfId="0" applyNumberFormat="1"/>
    <xf numFmtId="1" fontId="3" fillId="0" borderId="0" xfId="0" applyNumberFormat="1" applyFont="1" applyFill="1" applyBorder="1"/>
    <xf numFmtId="0" fontId="4" fillId="0" borderId="0" xfId="0" applyFont="1"/>
    <xf numFmtId="0" fontId="7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0" fillId="0" borderId="0" xfId="0" applyFill="1"/>
    <xf numFmtId="0" fontId="2" fillId="0" borderId="0" xfId="0" applyFont="1" applyAlignment="1">
      <alignment horizontal="left"/>
    </xf>
    <xf numFmtId="0" fontId="2" fillId="2" borderId="6" xfId="0" applyFont="1" applyFill="1" applyBorder="1"/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2" fillId="0" borderId="7" xfId="0" applyFont="1" applyBorder="1"/>
    <xf numFmtId="0" fontId="2" fillId="0" borderId="6" xfId="0" applyFont="1" applyBorder="1"/>
    <xf numFmtId="0" fontId="7" fillId="0" borderId="0" xfId="0" applyFont="1" applyAlignment="1">
      <alignment horizontal="left"/>
    </xf>
    <xf numFmtId="0" fontId="2" fillId="0" borderId="0" xfId="0" applyNumberFormat="1" applyFont="1" applyAlignment="1"/>
    <xf numFmtId="0" fontId="11" fillId="0" borderId="0" xfId="0" applyNumberFormat="1" applyFont="1" applyAlignment="1"/>
    <xf numFmtId="0" fontId="10" fillId="0" borderId="0" xfId="0" applyFont="1" applyBorder="1"/>
    <xf numFmtId="0" fontId="9" fillId="0" borderId="0" xfId="0" applyFont="1"/>
    <xf numFmtId="0" fontId="12" fillId="0" borderId="11" xfId="0" applyFont="1" applyBorder="1"/>
    <xf numFmtId="0" fontId="10" fillId="0" borderId="11" xfId="0" applyFont="1" applyBorder="1" applyAlignment="1">
      <alignment horizontal="right"/>
    </xf>
    <xf numFmtId="0" fontId="10" fillId="0" borderId="11" xfId="0" applyFont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9" fontId="2" fillId="0" borderId="0" xfId="1" applyFont="1"/>
    <xf numFmtId="0" fontId="2" fillId="0" borderId="0" xfId="0" applyFont="1" applyAlignment="1">
      <alignment horizontal="center"/>
    </xf>
    <xf numFmtId="2" fontId="0" fillId="0" borderId="0" xfId="0" applyNumberFormat="1"/>
    <xf numFmtId="2" fontId="4" fillId="0" borderId="0" xfId="0" applyNumberFormat="1" applyFont="1" applyBorder="1"/>
    <xf numFmtId="0" fontId="4" fillId="0" borderId="3" xfId="0" applyFont="1" applyBorder="1"/>
    <xf numFmtId="0" fontId="4" fillId="0" borderId="9" xfId="0" applyFont="1" applyBorder="1"/>
    <xf numFmtId="0" fontId="3" fillId="0" borderId="3" xfId="0" applyFont="1" applyBorder="1"/>
    <xf numFmtId="0" fontId="4" fillId="0" borderId="8" xfId="0" applyFont="1" applyBorder="1"/>
    <xf numFmtId="0" fontId="4" fillId="0" borderId="3" xfId="0" applyNumberFormat="1" applyFont="1" applyBorder="1"/>
    <xf numFmtId="0" fontId="3" fillId="0" borderId="14" xfId="0" applyFont="1" applyBorder="1"/>
    <xf numFmtId="0" fontId="4" fillId="0" borderId="3" xfId="0" applyFont="1" applyFill="1" applyBorder="1"/>
    <xf numFmtId="0" fontId="3" fillId="0" borderId="8" xfId="0" applyFont="1" applyBorder="1"/>
    <xf numFmtId="0" fontId="3" fillId="0" borderId="0" xfId="0" applyFont="1" applyBorder="1"/>
    <xf numFmtId="0" fontId="4" fillId="0" borderId="14" xfId="0" applyFont="1" applyBorder="1"/>
    <xf numFmtId="0" fontId="3" fillId="2" borderId="15" xfId="0" applyFont="1" applyFill="1" applyBorder="1"/>
    <xf numFmtId="0" fontId="4" fillId="0" borderId="0" xfId="0" applyFont="1" applyFill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3" fillId="0" borderId="11" xfId="0" applyFont="1" applyBorder="1"/>
    <xf numFmtId="0" fontId="4" fillId="0" borderId="8" xfId="0" applyFont="1" applyBorder="1" applyAlignment="1">
      <alignment horizontal="right"/>
    </xf>
    <xf numFmtId="0" fontId="3" fillId="0" borderId="15" xfId="0" applyFont="1" applyBorder="1"/>
    <xf numFmtId="0" fontId="4" fillId="0" borderId="11" xfId="0" applyFont="1" applyBorder="1"/>
    <xf numFmtId="0" fontId="3" fillId="0" borderId="0" xfId="0" applyFont="1" applyFill="1" applyBorder="1"/>
    <xf numFmtId="0" fontId="14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14" fillId="0" borderId="3" xfId="0" applyFont="1" applyBorder="1"/>
    <xf numFmtId="0" fontId="3" fillId="0" borderId="23" xfId="0" applyFont="1" applyBorder="1"/>
    <xf numFmtId="0" fontId="14" fillId="0" borderId="11" xfId="0" applyFont="1" applyBorder="1"/>
    <xf numFmtId="0" fontId="4" fillId="0" borderId="11" xfId="0" applyFont="1" applyBorder="1" applyAlignment="1">
      <alignment horizontal="right"/>
    </xf>
    <xf numFmtId="0" fontId="14" fillId="0" borderId="8" xfId="0" applyFont="1" applyBorder="1"/>
    <xf numFmtId="0" fontId="4" fillId="0" borderId="16" xfId="0" applyFont="1" applyBorder="1"/>
    <xf numFmtId="0" fontId="4" fillId="0" borderId="23" xfId="0" applyFont="1" applyBorder="1"/>
    <xf numFmtId="0" fontId="3" fillId="0" borderId="24" xfId="0" applyFont="1" applyBorder="1"/>
    <xf numFmtId="0" fontId="3" fillId="0" borderId="0" xfId="0" applyFont="1" applyBorder="1" applyAlignment="1">
      <alignment horizontal="right"/>
    </xf>
    <xf numFmtId="0" fontId="4" fillId="0" borderId="25" xfId="0" applyFont="1" applyBorder="1"/>
    <xf numFmtId="0" fontId="3" fillId="0" borderId="3" xfId="0" applyNumberFormat="1" applyFont="1" applyBorder="1" applyAlignment="1">
      <alignment horizontal="right"/>
    </xf>
    <xf numFmtId="0" fontId="14" fillId="0" borderId="9" xfId="0" applyFont="1" applyBorder="1"/>
    <xf numFmtId="0" fontId="4" fillId="0" borderId="24" xfId="0" applyFont="1" applyBorder="1"/>
    <xf numFmtId="0" fontId="3" fillId="0" borderId="16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/>
    <xf numFmtId="0" fontId="3" fillId="0" borderId="26" xfId="0" applyFont="1" applyBorder="1"/>
    <xf numFmtId="0" fontId="3" fillId="0" borderId="27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24" xfId="0" applyFont="1" applyBorder="1"/>
    <xf numFmtId="0" fontId="4" fillId="0" borderId="28" xfId="0" applyFont="1" applyBorder="1"/>
    <xf numFmtId="0" fontId="3" fillId="0" borderId="0" xfId="0" applyFont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15" fillId="0" borderId="3" xfId="0" applyFont="1" applyBorder="1"/>
    <xf numFmtId="0" fontId="0" fillId="0" borderId="3" xfId="0" applyFont="1" applyBorder="1"/>
    <xf numFmtId="0" fontId="3" fillId="0" borderId="0" xfId="0" applyFont="1" applyFill="1" applyBorder="1" applyAlignment="1">
      <alignment horizontal="right"/>
    </xf>
    <xf numFmtId="1" fontId="7" fillId="0" borderId="0" xfId="0" applyNumberFormat="1" applyFont="1"/>
    <xf numFmtId="0" fontId="0" fillId="2" borderId="0" xfId="0" applyFill="1"/>
    <xf numFmtId="0" fontId="16" fillId="0" borderId="0" xfId="0" applyFont="1"/>
    <xf numFmtId="0" fontId="13" fillId="0" borderId="0" xfId="0" applyFont="1"/>
    <xf numFmtId="0" fontId="0" fillId="0" borderId="3" xfId="0" applyFont="1" applyBorder="1" applyAlignment="1">
      <alignment horizontal="right"/>
    </xf>
    <xf numFmtId="14" fontId="3" fillId="0" borderId="8" xfId="0" applyNumberFormat="1" applyFont="1" applyBorder="1"/>
    <xf numFmtId="14" fontId="15" fillId="0" borderId="14" xfId="0" applyNumberFormat="1" applyFont="1" applyBorder="1"/>
    <xf numFmtId="14" fontId="3" fillId="0" borderId="24" xfId="0" applyNumberFormat="1" applyFont="1" applyBorder="1"/>
    <xf numFmtId="0" fontId="19" fillId="0" borderId="3" xfId="0" applyFont="1" applyBorder="1"/>
    <xf numFmtId="0" fontId="4" fillId="0" borderId="0" xfId="0" applyFont="1" applyFill="1" applyBorder="1" applyAlignment="1">
      <alignment horizontal="right"/>
    </xf>
    <xf numFmtId="0" fontId="18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3" xfId="0" applyFont="1" applyBorder="1"/>
    <xf numFmtId="0" fontId="18" fillId="0" borderId="3" xfId="0" applyFont="1" applyBorder="1"/>
    <xf numFmtId="0" fontId="19" fillId="0" borderId="3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7" fillId="0" borderId="3" xfId="0" applyFont="1" applyBorder="1"/>
    <xf numFmtId="0" fontId="10" fillId="0" borderId="31" xfId="0" applyFont="1" applyBorder="1"/>
    <xf numFmtId="0" fontId="9" fillId="0" borderId="22" xfId="0" applyFont="1" applyBorder="1"/>
    <xf numFmtId="0" fontId="9" fillId="0" borderId="32" xfId="0" applyFont="1" applyBorder="1"/>
    <xf numFmtId="0" fontId="9" fillId="0" borderId="17" xfId="0" applyFont="1" applyBorder="1"/>
    <xf numFmtId="0" fontId="10" fillId="0" borderId="6" xfId="0" applyFont="1" applyBorder="1"/>
    <xf numFmtId="0" fontId="9" fillId="0" borderId="15" xfId="0" applyFont="1" applyBorder="1"/>
    <xf numFmtId="0" fontId="9" fillId="0" borderId="18" xfId="0" applyFont="1" applyBorder="1"/>
    <xf numFmtId="0" fontId="10" fillId="0" borderId="33" xfId="0" applyFont="1" applyBorder="1"/>
    <xf numFmtId="0" fontId="9" fillId="0" borderId="19" xfId="0" applyFont="1" applyBorder="1"/>
    <xf numFmtId="0" fontId="9" fillId="0" borderId="12" xfId="0" applyFont="1" applyBorder="1"/>
    <xf numFmtId="0" fontId="10" fillId="0" borderId="34" xfId="0" applyFont="1" applyBorder="1"/>
    <xf numFmtId="0" fontId="18" fillId="0" borderId="16" xfId="0" applyFont="1" applyBorder="1"/>
    <xf numFmtId="2" fontId="9" fillId="0" borderId="0" xfId="0" applyNumberFormat="1" applyFont="1" applyBorder="1"/>
    <xf numFmtId="1" fontId="23" fillId="0" borderId="0" xfId="0" applyNumberFormat="1" applyFont="1" applyFill="1" applyBorder="1"/>
    <xf numFmtId="2" fontId="4" fillId="0" borderId="3" xfId="0" applyNumberFormat="1" applyFont="1" applyBorder="1"/>
    <xf numFmtId="0" fontId="25" fillId="2" borderId="0" xfId="0" applyFont="1" applyFill="1" applyBorder="1" applyAlignment="1">
      <alignment horizontal="center"/>
    </xf>
    <xf numFmtId="0" fontId="7" fillId="2" borderId="15" xfId="0" applyFont="1" applyFill="1" applyBorder="1"/>
    <xf numFmtId="0" fontId="2" fillId="2" borderId="29" xfId="0" applyFont="1" applyFill="1" applyBorder="1"/>
    <xf numFmtId="0" fontId="2" fillId="2" borderId="20" xfId="0" applyFont="1" applyFill="1" applyBorder="1" applyAlignment="1">
      <alignment horizontal="right"/>
    </xf>
    <xf numFmtId="0" fontId="2" fillId="2" borderId="20" xfId="0" applyFont="1" applyFill="1" applyBorder="1"/>
    <xf numFmtId="0" fontId="2" fillId="2" borderId="30" xfId="0" applyFont="1" applyFill="1" applyBorder="1"/>
    <xf numFmtId="0" fontId="26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5" fillId="0" borderId="0" xfId="0" applyFont="1" applyBorder="1"/>
    <xf numFmtId="0" fontId="1" fillId="0" borderId="3" xfId="0" applyFont="1" applyBorder="1"/>
    <xf numFmtId="0" fontId="17" fillId="0" borderId="3" xfId="0" applyFont="1" applyBorder="1" applyAlignment="1">
      <alignment horizontal="right"/>
    </xf>
    <xf numFmtId="0" fontId="1" fillId="0" borderId="9" xfId="0" applyFont="1" applyBorder="1"/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17" fillId="0" borderId="9" xfId="0" applyFont="1" applyBorder="1" applyAlignment="1">
      <alignment horizontal="right"/>
    </xf>
    <xf numFmtId="0" fontId="1" fillId="0" borderId="9" xfId="0" applyFont="1" applyFill="1" applyBorder="1"/>
    <xf numFmtId="0" fontId="17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2" fontId="8" fillId="0" borderId="0" xfId="0" applyNumberFormat="1" applyFont="1"/>
    <xf numFmtId="2" fontId="9" fillId="0" borderId="0" xfId="0" applyNumberFormat="1" applyFont="1"/>
    <xf numFmtId="2" fontId="9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center"/>
    </xf>
    <xf numFmtId="2" fontId="8" fillId="0" borderId="0" xfId="0" applyNumberFormat="1" applyFont="1" applyBorder="1"/>
    <xf numFmtId="9" fontId="1" fillId="0" borderId="3" xfId="1" applyFont="1" applyBorder="1"/>
    <xf numFmtId="0" fontId="24" fillId="0" borderId="3" xfId="0" applyFont="1" applyBorder="1"/>
    <xf numFmtId="0" fontId="29" fillId="0" borderId="3" xfId="0" applyFont="1" applyFill="1" applyBorder="1"/>
    <xf numFmtId="1" fontId="9" fillId="0" borderId="0" xfId="0" applyNumberFormat="1" applyFont="1"/>
    <xf numFmtId="1" fontId="26" fillId="0" borderId="0" xfId="0" applyNumberFormat="1" applyFont="1"/>
    <xf numFmtId="1" fontId="22" fillId="0" borderId="0" xfId="0" applyNumberFormat="1" applyFont="1" applyBorder="1"/>
    <xf numFmtId="0" fontId="18" fillId="0" borderId="14" xfId="0" applyFont="1" applyBorder="1"/>
    <xf numFmtId="0" fontId="14" fillId="0" borderId="0" xfId="0" applyFont="1" applyFill="1" applyBorder="1"/>
    <xf numFmtId="0" fontId="2" fillId="2" borderId="21" xfId="0" applyFont="1" applyFill="1" applyBorder="1"/>
    <xf numFmtId="0" fontId="2" fillId="2" borderId="13" xfId="0" applyFont="1" applyFill="1" applyBorder="1" applyAlignment="1">
      <alignment horizontal="center"/>
    </xf>
    <xf numFmtId="0" fontId="7" fillId="2" borderId="6" xfId="0" applyFont="1" applyFill="1" applyBorder="1"/>
    <xf numFmtId="0" fontId="3" fillId="0" borderId="3" xfId="0" applyFont="1" applyFill="1" applyBorder="1"/>
    <xf numFmtId="1" fontId="1" fillId="0" borderId="3" xfId="0" applyNumberFormat="1" applyFont="1" applyFill="1" applyBorder="1"/>
    <xf numFmtId="1" fontId="3" fillId="0" borderId="3" xfId="0" applyNumberFormat="1" applyFont="1" applyFill="1" applyBorder="1"/>
    <xf numFmtId="1" fontId="1" fillId="0" borderId="0" xfId="0" applyNumberFormat="1" applyFont="1" applyFill="1" applyBorder="1"/>
    <xf numFmtId="0" fontId="17" fillId="0" borderId="3" xfId="0" applyFont="1" applyFill="1" applyBorder="1"/>
    <xf numFmtId="0" fontId="17" fillId="0" borderId="9" xfId="0" applyFont="1" applyFill="1" applyBorder="1"/>
    <xf numFmtId="0" fontId="17" fillId="0" borderId="37" xfId="0" applyFont="1" applyFill="1" applyBorder="1" applyAlignment="1">
      <alignment horizontal="right"/>
    </xf>
    <xf numFmtId="0" fontId="1" fillId="0" borderId="37" xfId="0" applyFont="1" applyFill="1" applyBorder="1"/>
    <xf numFmtId="1" fontId="0" fillId="0" borderId="0" xfId="0" applyNumberFormat="1" applyFont="1" applyFill="1" applyBorder="1"/>
    <xf numFmtId="2" fontId="3" fillId="0" borderId="3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1" fillId="5" borderId="5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30" fillId="0" borderId="0" xfId="0" applyFont="1"/>
    <xf numFmtId="0" fontId="7" fillId="4" borderId="0" xfId="0" applyFont="1" applyFill="1"/>
    <xf numFmtId="0" fontId="2" fillId="4" borderId="0" xfId="0" applyFont="1" applyFill="1" applyAlignment="1"/>
    <xf numFmtId="0" fontId="3" fillId="5" borderId="5" xfId="0" applyFont="1" applyFill="1" applyBorder="1" applyAlignment="1">
      <alignment horizontal="center"/>
    </xf>
    <xf numFmtId="0" fontId="2" fillId="5" borderId="5" xfId="0" applyFont="1" applyFill="1" applyBorder="1"/>
    <xf numFmtId="0" fontId="2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7" fillId="0" borderId="3" xfId="0" applyFont="1" applyFill="1" applyBorder="1"/>
    <xf numFmtId="0" fontId="7" fillId="0" borderId="0" xfId="0" applyFont="1" applyFill="1" applyBorder="1"/>
    <xf numFmtId="0" fontId="1" fillId="0" borderId="0" xfId="0" applyFont="1" applyFill="1" applyBorder="1"/>
    <xf numFmtId="0" fontId="0" fillId="0" borderId="3" xfId="0" applyFont="1" applyFill="1" applyBorder="1"/>
    <xf numFmtId="0" fontId="9" fillId="0" borderId="8" xfId="0" applyFont="1" applyFill="1" applyBorder="1"/>
    <xf numFmtId="0" fontId="9" fillId="0" borderId="3" xfId="0" applyFont="1" applyFill="1" applyBorder="1"/>
    <xf numFmtId="0" fontId="7" fillId="0" borderId="9" xfId="0" applyFont="1" applyFill="1" applyBorder="1"/>
    <xf numFmtId="0" fontId="17" fillId="0" borderId="9" xfId="0" applyFont="1" applyFill="1" applyBorder="1" applyAlignment="1">
      <alignment horizontal="right"/>
    </xf>
    <xf numFmtId="0" fontId="2" fillId="0" borderId="11" xfId="0" applyFont="1" applyFill="1" applyBorder="1"/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/>
    <xf numFmtId="1" fontId="3" fillId="0" borderId="11" xfId="0" applyNumberFormat="1" applyFont="1" applyFill="1" applyBorder="1"/>
    <xf numFmtId="0" fontId="2" fillId="6" borderId="6" xfId="0" applyFont="1" applyFill="1" applyBorder="1"/>
    <xf numFmtId="0" fontId="7" fillId="6" borderId="15" xfId="0" applyFont="1" applyFill="1" applyBorder="1"/>
    <xf numFmtId="0" fontId="2" fillId="6" borderId="15" xfId="0" applyFont="1" applyFill="1" applyBorder="1"/>
    <xf numFmtId="0" fontId="1" fillId="6" borderId="15" xfId="0" applyFont="1" applyFill="1" applyBorder="1"/>
    <xf numFmtId="0" fontId="10" fillId="0" borderId="11" xfId="0" applyFont="1" applyFill="1" applyBorder="1"/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/>
    <xf numFmtId="0" fontId="9" fillId="0" borderId="9" xfId="0" applyFont="1" applyFill="1" applyBorder="1"/>
    <xf numFmtId="0" fontId="2" fillId="6" borderId="21" xfId="0" applyFont="1" applyFill="1" applyBorder="1"/>
    <xf numFmtId="0" fontId="10" fillId="0" borderId="0" xfId="0" applyFont="1" applyFill="1" applyBorder="1"/>
    <xf numFmtId="0" fontId="1" fillId="2" borderId="0" xfId="0" applyFont="1" applyFill="1" applyBorder="1"/>
    <xf numFmtId="0" fontId="1" fillId="0" borderId="15" xfId="0" applyFont="1" applyBorder="1"/>
    <xf numFmtId="0" fontId="1" fillId="0" borderId="0" xfId="0" applyFont="1" applyBorder="1"/>
    <xf numFmtId="0" fontId="1" fillId="2" borderId="15" xfId="0" applyFont="1" applyFill="1" applyBorder="1"/>
    <xf numFmtId="0" fontId="22" fillId="0" borderId="0" xfId="0" applyFont="1"/>
    <xf numFmtId="0" fontId="0" fillId="0" borderId="3" xfId="0" applyBorder="1"/>
    <xf numFmtId="0" fontId="0" fillId="0" borderId="9" xfId="0" applyFont="1" applyBorder="1"/>
    <xf numFmtId="0" fontId="34" fillId="0" borderId="3" xfId="0" applyFont="1" applyBorder="1"/>
    <xf numFmtId="0" fontId="36" fillId="0" borderId="0" xfId="0" applyFont="1" applyBorder="1" applyAlignment="1">
      <alignment horizontal="center"/>
    </xf>
    <xf numFmtId="0" fontId="37" fillId="0" borderId="0" xfId="0" applyFont="1" applyBorder="1"/>
    <xf numFmtId="0" fontId="33" fillId="4" borderId="13" xfId="0" applyFont="1" applyFill="1" applyBorder="1" applyAlignment="1">
      <alignment horizontal="center"/>
    </xf>
    <xf numFmtId="0" fontId="32" fillId="0" borderId="3" xfId="0" applyFont="1" applyFill="1" applyBorder="1"/>
    <xf numFmtId="1" fontId="38" fillId="0" borderId="3" xfId="0" applyNumberFormat="1" applyFont="1" applyFill="1" applyBorder="1"/>
    <xf numFmtId="1" fontId="38" fillId="0" borderId="3" xfId="0" applyNumberFormat="1" applyFont="1" applyBorder="1"/>
    <xf numFmtId="1" fontId="32" fillId="0" borderId="3" xfId="0" applyNumberFormat="1" applyFont="1" applyFill="1" applyBorder="1"/>
    <xf numFmtId="1" fontId="32" fillId="0" borderId="0" xfId="0" applyNumberFormat="1" applyFont="1" applyFill="1" applyBorder="1"/>
    <xf numFmtId="1" fontId="38" fillId="0" borderId="14" xfId="0" applyNumberFormat="1" applyFont="1" applyFill="1" applyBorder="1"/>
    <xf numFmtId="1" fontId="38" fillId="0" borderId="9" xfId="0" applyNumberFormat="1" applyFont="1" applyFill="1" applyBorder="1"/>
    <xf numFmtId="2" fontId="38" fillId="0" borderId="3" xfId="0" applyNumberFormat="1" applyFont="1" applyBorder="1"/>
    <xf numFmtId="1" fontId="38" fillId="0" borderId="16" xfId="0" applyNumberFormat="1" applyFont="1" applyFill="1" applyBorder="1"/>
    <xf numFmtId="2" fontId="38" fillId="0" borderId="3" xfId="0" applyNumberFormat="1" applyFont="1" applyFill="1" applyBorder="1"/>
    <xf numFmtId="1" fontId="38" fillId="0" borderId="37" xfId="0" applyNumberFormat="1" applyFont="1" applyFill="1" applyBorder="1"/>
    <xf numFmtId="1" fontId="38" fillId="0" borderId="24" xfId="0" applyNumberFormat="1" applyFont="1" applyFill="1" applyBorder="1"/>
    <xf numFmtId="1" fontId="38" fillId="0" borderId="9" xfId="0" applyNumberFormat="1" applyFont="1" applyBorder="1"/>
    <xf numFmtId="1" fontId="38" fillId="0" borderId="14" xfId="0" applyNumberFormat="1" applyFont="1" applyBorder="1"/>
    <xf numFmtId="1" fontId="32" fillId="0" borderId="3" xfId="0" applyNumberFormat="1" applyFont="1" applyBorder="1"/>
    <xf numFmtId="1" fontId="39" fillId="0" borderId="3" xfId="0" applyNumberFormat="1" applyFont="1" applyBorder="1"/>
    <xf numFmtId="14" fontId="3" fillId="0" borderId="0" xfId="0" applyNumberFormat="1" applyFont="1" applyBorder="1"/>
    <xf numFmtId="0" fontId="20" fillId="0" borderId="0" xfId="0" applyFont="1" applyBorder="1"/>
    <xf numFmtId="2" fontId="0" fillId="0" borderId="0" xfId="0" applyNumberFormat="1" applyBorder="1"/>
    <xf numFmtId="1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8" xfId="0" applyFont="1" applyFill="1" applyBorder="1"/>
    <xf numFmtId="0" fontId="17" fillId="0" borderId="8" xfId="0" applyFont="1" applyFill="1" applyBorder="1" applyAlignment="1">
      <alignment horizontal="right"/>
    </xf>
    <xf numFmtId="0" fontId="2" fillId="0" borderId="23" xfId="0" applyFont="1" applyFill="1" applyBorder="1"/>
    <xf numFmtId="0" fontId="3" fillId="0" borderId="23" xfId="0" applyFont="1" applyFill="1" applyBorder="1" applyAlignment="1">
      <alignment horizontal="right"/>
    </xf>
    <xf numFmtId="0" fontId="3" fillId="0" borderId="23" xfId="0" applyFont="1" applyFill="1" applyBorder="1"/>
    <xf numFmtId="1" fontId="3" fillId="0" borderId="23" xfId="0" applyNumberFormat="1" applyFont="1" applyFill="1" applyBorder="1"/>
    <xf numFmtId="0" fontId="2" fillId="0" borderId="4" xfId="0" applyFont="1" applyFill="1" applyBorder="1"/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/>
    <xf numFmtId="1" fontId="3" fillId="0" borderId="4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41" fillId="0" borderId="14" xfId="0" applyFont="1" applyFill="1" applyBorder="1"/>
    <xf numFmtId="2" fontId="26" fillId="0" borderId="0" xfId="0" applyNumberFormat="1" applyFont="1"/>
    <xf numFmtId="2" fontId="42" fillId="0" borderId="0" xfId="0" applyNumberFormat="1" applyFont="1" applyAlignment="1">
      <alignment horizontal="center"/>
    </xf>
    <xf numFmtId="0" fontId="43" fillId="0" borderId="0" xfId="0" applyFont="1"/>
    <xf numFmtId="0" fontId="44" fillId="0" borderId="3" xfId="0" applyFont="1" applyBorder="1" applyAlignment="1">
      <alignment horizontal="right"/>
    </xf>
    <xf numFmtId="0" fontId="2" fillId="6" borderId="38" xfId="0" applyFont="1" applyFill="1" applyBorder="1"/>
    <xf numFmtId="0" fontId="2" fillId="6" borderId="39" xfId="0" applyFont="1" applyFill="1" applyBorder="1"/>
    <xf numFmtId="2" fontId="0" fillId="0" borderId="3" xfId="0" applyNumberFormat="1" applyBorder="1"/>
    <xf numFmtId="2" fontId="7" fillId="0" borderId="0" xfId="0" applyNumberFormat="1" applyFont="1"/>
    <xf numFmtId="0" fontId="10" fillId="0" borderId="33" xfId="0" applyFont="1" applyBorder="1" applyAlignment="1">
      <alignment horizontal="center"/>
    </xf>
    <xf numFmtId="0" fontId="21" fillId="0" borderId="34" xfId="0" applyFont="1" applyBorder="1"/>
    <xf numFmtId="0" fontId="10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33" fillId="0" borderId="3" xfId="0" applyFont="1" applyBorder="1"/>
    <xf numFmtId="0" fontId="2" fillId="3" borderId="3" xfId="0" applyFont="1" applyFill="1" applyBorder="1" applyAlignment="1">
      <alignment horizontal="center"/>
    </xf>
    <xf numFmtId="1" fontId="35" fillId="0" borderId="3" xfId="0" applyNumberFormat="1" applyFont="1" applyFill="1" applyBorder="1"/>
    <xf numFmtId="0" fontId="41" fillId="0" borderId="3" xfId="0" applyFont="1" applyBorder="1"/>
    <xf numFmtId="0" fontId="41" fillId="0" borderId="3" xfId="0" applyFont="1" applyBorder="1" applyAlignment="1">
      <alignment horizontal="right"/>
    </xf>
    <xf numFmtId="14" fontId="41" fillId="0" borderId="3" xfId="0" applyNumberFormat="1" applyFont="1" applyBorder="1"/>
    <xf numFmtId="0" fontId="0" fillId="0" borderId="14" xfId="0" applyFont="1" applyBorder="1"/>
    <xf numFmtId="0" fontId="45" fillId="0" borderId="3" xfId="0" applyFont="1" applyBorder="1" applyAlignment="1">
      <alignment horizontal="right"/>
    </xf>
    <xf numFmtId="0" fontId="41" fillId="0" borderId="0" xfId="0" applyFont="1" applyBorder="1"/>
    <xf numFmtId="0" fontId="41" fillId="0" borderId="8" xfId="0" applyFont="1" applyBorder="1"/>
    <xf numFmtId="14" fontId="41" fillId="0" borderId="14" xfId="0" applyNumberFormat="1" applyFont="1" applyBorder="1"/>
    <xf numFmtId="0" fontId="41" fillId="0" borderId="9" xfId="0" applyFont="1" applyBorder="1"/>
    <xf numFmtId="0" fontId="41" fillId="0" borderId="14" xfId="0" applyFont="1" applyBorder="1"/>
    <xf numFmtId="0" fontId="40" fillId="0" borderId="3" xfId="0" applyFont="1" applyBorder="1"/>
    <xf numFmtId="0" fontId="40" fillId="0" borderId="9" xfId="0" applyFont="1" applyBorder="1"/>
    <xf numFmtId="0" fontId="41" fillId="0" borderId="16" xfId="0" applyFont="1" applyBorder="1"/>
    <xf numFmtId="0" fontId="41" fillId="0" borderId="9" xfId="0" applyFont="1" applyBorder="1" applyAlignment="1">
      <alignment horizontal="right"/>
    </xf>
    <xf numFmtId="0" fontId="41" fillId="0" borderId="23" xfId="0" applyFont="1" applyBorder="1"/>
    <xf numFmtId="0" fontId="41" fillId="0" borderId="23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36" xfId="0" applyFont="1" applyBorder="1"/>
    <xf numFmtId="0" fontId="41" fillId="0" borderId="3" xfId="0" applyFont="1" applyFill="1" applyBorder="1"/>
    <xf numFmtId="1" fontId="39" fillId="0" borderId="9" xfId="0" applyNumberFormat="1" applyFont="1" applyBorder="1"/>
    <xf numFmtId="0" fontId="46" fillId="0" borderId="3" xfId="0" applyFont="1" applyFill="1" applyBorder="1"/>
    <xf numFmtId="0" fontId="41" fillId="0" borderId="3" xfId="0" applyFont="1" applyFill="1" applyBorder="1" applyAlignment="1">
      <alignment horizontal="right"/>
    </xf>
    <xf numFmtId="0" fontId="46" fillId="0" borderId="9" xfId="0" applyFont="1" applyFill="1" applyBorder="1"/>
    <xf numFmtId="0" fontId="41" fillId="0" borderId="9" xfId="0" applyFont="1" applyFill="1" applyBorder="1" applyAlignment="1">
      <alignment horizontal="right"/>
    </xf>
    <xf numFmtId="0" fontId="41" fillId="0" borderId="9" xfId="0" applyFont="1" applyFill="1" applyBorder="1"/>
    <xf numFmtId="0" fontId="46" fillId="0" borderId="10" xfId="0" applyFont="1" applyFill="1" applyBorder="1"/>
    <xf numFmtId="0" fontId="40" fillId="0" borderId="10" xfId="0" applyFont="1" applyFill="1" applyBorder="1" applyAlignment="1">
      <alignment horizontal="right"/>
    </xf>
    <xf numFmtId="0" fontId="41" fillId="0" borderId="10" xfId="0" applyFont="1" applyFill="1" applyBorder="1"/>
    <xf numFmtId="1" fontId="0" fillId="0" borderId="0" xfId="0" applyNumberFormat="1" applyFill="1"/>
    <xf numFmtId="1" fontId="41" fillId="4" borderId="13" xfId="0" applyNumberFormat="1" applyFont="1" applyFill="1" applyBorder="1"/>
    <xf numFmtId="2" fontId="32" fillId="0" borderId="3" xfId="0" applyNumberFormat="1" applyFont="1" applyFill="1" applyBorder="1"/>
    <xf numFmtId="2" fontId="39" fillId="0" borderId="9" xfId="0" applyNumberFormat="1" applyFont="1" applyBorder="1"/>
    <xf numFmtId="0" fontId="2" fillId="6" borderId="33" xfId="0" applyFont="1" applyFill="1" applyBorder="1"/>
    <xf numFmtId="1" fontId="1" fillId="0" borderId="9" xfId="0" applyNumberFormat="1" applyFont="1" applyFill="1" applyBorder="1"/>
    <xf numFmtId="0" fontId="17" fillId="0" borderId="9" xfId="0" applyFont="1" applyBorder="1"/>
    <xf numFmtId="0" fontId="26" fillId="0" borderId="0" xfId="0" applyFont="1"/>
    <xf numFmtId="0" fontId="47" fillId="0" borderId="0" xfId="0" applyFont="1"/>
    <xf numFmtId="0" fontId="24" fillId="0" borderId="3" xfId="0" applyFont="1" applyFill="1" applyBorder="1"/>
    <xf numFmtId="2" fontId="0" fillId="0" borderId="0" xfId="0" applyNumberFormat="1" applyFill="1"/>
    <xf numFmtId="2" fontId="39" fillId="0" borderId="13" xfId="0" applyNumberFormat="1" applyFont="1" applyBorder="1"/>
    <xf numFmtId="0" fontId="48" fillId="2" borderId="6" xfId="0" applyFont="1" applyFill="1" applyBorder="1"/>
    <xf numFmtId="0" fontId="33" fillId="2" borderId="15" xfId="0" applyFont="1" applyFill="1" applyBorder="1"/>
    <xf numFmtId="0" fontId="33" fillId="2" borderId="18" xfId="0" applyFont="1" applyFill="1" applyBorder="1"/>
    <xf numFmtId="0" fontId="33" fillId="2" borderId="6" xfId="0" applyFont="1" applyFill="1" applyBorder="1"/>
    <xf numFmtId="0" fontId="49" fillId="2" borderId="15" xfId="0" applyFont="1" applyFill="1" applyBorder="1"/>
    <xf numFmtId="0" fontId="49" fillId="2" borderId="18" xfId="0" applyFont="1" applyFill="1" applyBorder="1"/>
    <xf numFmtId="0" fontId="33" fillId="2" borderId="0" xfId="0" applyFont="1" applyFill="1" applyBorder="1"/>
    <xf numFmtId="0" fontId="49" fillId="2" borderId="0" xfId="0" applyFont="1" applyFill="1" applyBorder="1"/>
    <xf numFmtId="14" fontId="3" fillId="0" borderId="3" xfId="0" applyNumberFormat="1" applyFont="1" applyBorder="1"/>
    <xf numFmtId="16" fontId="41" fillId="0" borderId="8" xfId="0" applyNumberFormat="1" applyFont="1" applyBorder="1"/>
    <xf numFmtId="0" fontId="3" fillId="0" borderId="36" xfId="0" applyFont="1" applyFill="1" applyBorder="1"/>
    <xf numFmtId="1" fontId="0" fillId="0" borderId="3" xfId="0" applyNumberFormat="1" applyBorder="1"/>
    <xf numFmtId="0" fontId="0" fillId="4" borderId="0" xfId="0" applyFill="1"/>
    <xf numFmtId="1" fontId="50" fillId="0" borderId="3" xfId="0" applyNumberFormat="1" applyFont="1" applyBorder="1"/>
    <xf numFmtId="0" fontId="46" fillId="0" borderId="0" xfId="0" applyFont="1" applyFill="1" applyBorder="1"/>
    <xf numFmtId="0" fontId="41" fillId="0" borderId="0" xfId="0" applyFont="1" applyFill="1" applyBorder="1" applyAlignment="1">
      <alignment horizontal="right"/>
    </xf>
    <xf numFmtId="0" fontId="41" fillId="0" borderId="0" xfId="0" applyFont="1" applyFill="1" applyBorder="1"/>
    <xf numFmtId="1" fontId="39" fillId="0" borderId="13" xfId="0" applyNumberFormat="1" applyFont="1" applyBorder="1"/>
    <xf numFmtId="1" fontId="39" fillId="4" borderId="13" xfId="0" applyNumberFormat="1" applyFont="1" applyFill="1" applyBorder="1"/>
    <xf numFmtId="1" fontId="6" fillId="0" borderId="0" xfId="0" applyNumberFormat="1" applyFont="1" applyBorder="1"/>
    <xf numFmtId="1" fontId="6" fillId="0" borderId="23" xfId="0" applyNumberFormat="1" applyFont="1" applyBorder="1"/>
    <xf numFmtId="1" fontId="0" fillId="0" borderId="11" xfId="0" applyNumberFormat="1" applyBorder="1"/>
    <xf numFmtId="1" fontId="7" fillId="0" borderId="23" xfId="0" applyNumberFormat="1" applyFont="1" applyBorder="1"/>
    <xf numFmtId="1" fontId="4" fillId="0" borderId="11" xfId="0" applyNumberFormat="1" applyFont="1" applyBorder="1"/>
    <xf numFmtId="1" fontId="4" fillId="0" borderId="0" xfId="0" applyNumberFormat="1" applyFont="1"/>
    <xf numFmtId="1" fontId="2" fillId="0" borderId="0" xfId="0" applyNumberFormat="1" applyFont="1"/>
    <xf numFmtId="1" fontId="6" fillId="0" borderId="0" xfId="0" applyNumberFormat="1" applyFont="1"/>
    <xf numFmtId="1" fontId="4" fillId="0" borderId="3" xfId="0" applyNumberFormat="1" applyFont="1" applyBorder="1"/>
    <xf numFmtId="1" fontId="0" fillId="4" borderId="0" xfId="0" applyNumberFormat="1" applyFill="1"/>
    <xf numFmtId="1" fontId="8" fillId="0" borderId="0" xfId="0" applyNumberFormat="1" applyFont="1"/>
    <xf numFmtId="1" fontId="51" fillId="4" borderId="13" xfId="0" applyNumberFormat="1" applyFont="1" applyFill="1" applyBorder="1"/>
    <xf numFmtId="1" fontId="39" fillId="4" borderId="18" xfId="0" applyNumberFormat="1" applyFont="1" applyFill="1" applyBorder="1"/>
    <xf numFmtId="0" fontId="18" fillId="0" borderId="3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40" fillId="7" borderId="5" xfId="0" applyFont="1" applyFill="1" applyBorder="1" applyAlignment="1">
      <alignment horizontal="center"/>
    </xf>
    <xf numFmtId="0" fontId="40" fillId="7" borderId="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2" fontId="6" fillId="0" borderId="0" xfId="0" applyNumberFormat="1" applyFont="1" applyBorder="1"/>
    <xf numFmtId="2" fontId="6" fillId="0" borderId="23" xfId="0" applyNumberFormat="1" applyFont="1" applyBorder="1"/>
    <xf numFmtId="2" fontId="0" fillId="0" borderId="11" xfId="0" applyNumberFormat="1" applyBorder="1"/>
    <xf numFmtId="2" fontId="7" fillId="0" borderId="23" xfId="0" applyNumberFormat="1" applyFont="1" applyBorder="1"/>
    <xf numFmtId="2" fontId="4" fillId="0" borderId="11" xfId="0" applyNumberFormat="1" applyFont="1" applyBorder="1"/>
    <xf numFmtId="2" fontId="38" fillId="0" borderId="14" xfId="0" applyNumberFormat="1" applyFont="1" applyFill="1" applyBorder="1"/>
    <xf numFmtId="2" fontId="4" fillId="0" borderId="0" xfId="0" applyNumberFormat="1" applyFont="1"/>
    <xf numFmtId="2" fontId="2" fillId="0" borderId="0" xfId="0" applyNumberFormat="1" applyFont="1"/>
    <xf numFmtId="2" fontId="38" fillId="0" borderId="9" xfId="0" applyNumberFormat="1" applyFont="1" applyFill="1" applyBorder="1"/>
    <xf numFmtId="2" fontId="38" fillId="0" borderId="16" xfId="0" applyNumberFormat="1" applyFont="1" applyFill="1" applyBorder="1"/>
    <xf numFmtId="2" fontId="6" fillId="0" borderId="0" xfId="0" applyNumberFormat="1" applyFont="1"/>
    <xf numFmtId="2" fontId="38" fillId="0" borderId="37" xfId="0" applyNumberFormat="1" applyFont="1" applyFill="1" applyBorder="1"/>
    <xf numFmtId="2" fontId="38" fillId="0" borderId="24" xfId="0" applyNumberFormat="1" applyFont="1" applyFill="1" applyBorder="1"/>
    <xf numFmtId="2" fontId="50" fillId="0" borderId="3" xfId="0" applyNumberFormat="1" applyFont="1" applyBorder="1"/>
    <xf numFmtId="2" fontId="38" fillId="0" borderId="9" xfId="0" applyNumberFormat="1" applyFont="1" applyBorder="1"/>
    <xf numFmtId="2" fontId="39" fillId="4" borderId="13" xfId="0" applyNumberFormat="1" applyFont="1" applyFill="1" applyBorder="1"/>
    <xf numFmtId="2" fontId="38" fillId="0" borderId="14" xfId="0" applyNumberFormat="1" applyFont="1" applyBorder="1"/>
    <xf numFmtId="2" fontId="0" fillId="4" borderId="0" xfId="0" applyNumberFormat="1" applyFill="1"/>
    <xf numFmtId="2" fontId="51" fillId="4" borderId="13" xfId="0" applyNumberFormat="1" applyFont="1" applyFill="1" applyBorder="1"/>
    <xf numFmtId="0" fontId="52" fillId="0" borderId="24" xfId="0" applyFont="1" applyBorder="1"/>
    <xf numFmtId="0" fontId="53" fillId="0" borderId="9" xfId="0" applyFont="1" applyFill="1" applyBorder="1" applyAlignment="1">
      <alignment horizontal="right"/>
    </xf>
    <xf numFmtId="0" fontId="53" fillId="0" borderId="9" xfId="0" applyFont="1" applyFill="1" applyBorder="1"/>
    <xf numFmtId="0" fontId="54" fillId="0" borderId="9" xfId="0" applyFont="1" applyFill="1" applyBorder="1"/>
    <xf numFmtId="1" fontId="53" fillId="0" borderId="9" xfId="0" applyNumberFormat="1" applyFont="1" applyFill="1" applyBorder="1"/>
    <xf numFmtId="2" fontId="53" fillId="0" borderId="9" xfId="0" applyNumberFormat="1" applyFont="1" applyFill="1" applyBorder="1"/>
    <xf numFmtId="0" fontId="55" fillId="0" borderId="3" xfId="0" applyFont="1" applyBorder="1"/>
    <xf numFmtId="1" fontId="53" fillId="0" borderId="3" xfId="0" applyNumberFormat="1" applyFont="1" applyFill="1" applyBorder="1"/>
    <xf numFmtId="0" fontId="53" fillId="0" borderId="0" xfId="0" applyFont="1"/>
    <xf numFmtId="0" fontId="53" fillId="0" borderId="3" xfId="0" applyFont="1" applyFill="1" applyBorder="1"/>
    <xf numFmtId="0" fontId="56" fillId="0" borderId="14" xfId="0" applyFont="1" applyBorder="1"/>
    <xf numFmtId="0" fontId="57" fillId="0" borderId="3" xfId="0" applyFont="1" applyBorder="1"/>
    <xf numFmtId="0" fontId="57" fillId="0" borderId="3" xfId="0" applyFont="1" applyFill="1" applyBorder="1"/>
    <xf numFmtId="1" fontId="58" fillId="0" borderId="16" xfId="0" applyNumberFormat="1" applyFont="1" applyFill="1" applyBorder="1"/>
    <xf numFmtId="1" fontId="58" fillId="0" borderId="3" xfId="0" applyNumberFormat="1" applyFont="1" applyFill="1" applyBorder="1"/>
    <xf numFmtId="2" fontId="58" fillId="0" borderId="16" xfId="0" applyNumberFormat="1" applyFont="1" applyFill="1" applyBorder="1"/>
    <xf numFmtId="0" fontId="58" fillId="0" borderId="0" xfId="0" applyFont="1"/>
    <xf numFmtId="0" fontId="57" fillId="0" borderId="4" xfId="0" applyFont="1" applyBorder="1"/>
    <xf numFmtId="2" fontId="58" fillId="0" borderId="3" xfId="0" applyNumberFormat="1" applyFont="1" applyFill="1" applyBorder="1"/>
    <xf numFmtId="0" fontId="57" fillId="0" borderId="11" xfId="0" applyFont="1" applyBorder="1"/>
    <xf numFmtId="0" fontId="56" fillId="0" borderId="24" xfId="0" applyFont="1" applyBorder="1"/>
    <xf numFmtId="0" fontId="57" fillId="0" borderId="3" xfId="0" applyFont="1" applyBorder="1" applyAlignment="1">
      <alignment horizontal="right"/>
    </xf>
    <xf numFmtId="0" fontId="57" fillId="0" borderId="8" xfId="0" applyFont="1" applyBorder="1"/>
    <xf numFmtId="1" fontId="58" fillId="0" borderId="3" xfId="0" applyNumberFormat="1" applyFont="1" applyBorder="1"/>
    <xf numFmtId="2" fontId="58" fillId="0" borderId="3" xfId="0" applyNumberFormat="1" applyFont="1" applyBorder="1"/>
    <xf numFmtId="0" fontId="59" fillId="0" borderId="8" xfId="0" applyFont="1" applyBorder="1"/>
    <xf numFmtId="1" fontId="60" fillId="0" borderId="9" xfId="0" applyNumberFormat="1" applyFont="1" applyFill="1" applyBorder="1"/>
    <xf numFmtId="1" fontId="60" fillId="0" borderId="16" xfId="0" applyNumberFormat="1" applyFont="1" applyFill="1" applyBorder="1"/>
    <xf numFmtId="1" fontId="60" fillId="0" borderId="3" xfId="0" applyNumberFormat="1" applyFont="1" applyFill="1" applyBorder="1"/>
    <xf numFmtId="0" fontId="61" fillId="0" borderId="3" xfId="0" applyFont="1" applyFill="1" applyBorder="1" applyAlignment="1">
      <alignment horizontal="right"/>
    </xf>
    <xf numFmtId="0" fontId="61" fillId="0" borderId="3" xfId="0" applyFont="1" applyFill="1" applyBorder="1"/>
    <xf numFmtId="1" fontId="43" fillId="0" borderId="3" xfId="0" applyNumberFormat="1" applyFont="1" applyFill="1" applyBorder="1"/>
    <xf numFmtId="0" fontId="61" fillId="0" borderId="8" xfId="0" applyFont="1" applyFill="1" applyBorder="1"/>
    <xf numFmtId="0" fontId="61" fillId="0" borderId="11" xfId="0" applyFont="1" applyFill="1" applyBorder="1"/>
    <xf numFmtId="0" fontId="61" fillId="0" borderId="4" xfId="0" applyFont="1" applyFill="1" applyBorder="1"/>
    <xf numFmtId="2" fontId="43" fillId="0" borderId="3" xfId="0" applyNumberFormat="1" applyFont="1" applyFill="1" applyBorder="1"/>
    <xf numFmtId="0" fontId="53" fillId="0" borderId="3" xfId="0" applyFont="1" applyFill="1" applyBorder="1" applyAlignment="1">
      <alignment horizontal="right"/>
    </xf>
    <xf numFmtId="2" fontId="53" fillId="0" borderId="3" xfId="0" applyNumberFormat="1" applyFont="1" applyFill="1" applyBorder="1"/>
    <xf numFmtId="0" fontId="62" fillId="0" borderId="9" xfId="0" applyFont="1" applyFill="1" applyBorder="1"/>
    <xf numFmtId="1" fontId="60" fillId="0" borderId="3" xfId="0" applyNumberFormat="1" applyFont="1" applyBorder="1"/>
    <xf numFmtId="1" fontId="60" fillId="0" borderId="9" xfId="0" applyNumberFormat="1" applyFont="1" applyBorder="1"/>
    <xf numFmtId="1" fontId="60" fillId="0" borderId="14" xfId="0" applyNumberFormat="1" applyFont="1" applyFill="1" applyBorder="1"/>
    <xf numFmtId="1" fontId="58" fillId="0" borderId="9" xfId="0" applyNumberFormat="1" applyFont="1" applyBorder="1"/>
    <xf numFmtId="1" fontId="38" fillId="0" borderId="13" xfId="0" applyNumberFormat="1" applyFont="1" applyFill="1" applyBorder="1"/>
    <xf numFmtId="1" fontId="38" fillId="4" borderId="13" xfId="0" applyNumberFormat="1" applyFont="1" applyFill="1" applyBorder="1"/>
    <xf numFmtId="0" fontId="2" fillId="3" borderId="0" xfId="0" applyFont="1" applyFill="1" applyBorder="1" applyAlignment="1">
      <alignment horizontal="center"/>
    </xf>
    <xf numFmtId="1" fontId="41" fillId="0" borderId="0" xfId="0" applyNumberFormat="1" applyFont="1" applyFill="1" applyBorder="1"/>
    <xf numFmtId="1" fontId="1" fillId="0" borderId="13" xfId="0" applyNumberFormat="1" applyFont="1" applyFill="1" applyBorder="1"/>
    <xf numFmtId="1" fontId="1" fillId="4" borderId="13" xfId="0" applyNumberFormat="1" applyFont="1" applyFill="1" applyBorder="1"/>
    <xf numFmtId="0" fontId="25" fillId="0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9" fillId="0" borderId="3" xfId="0" applyNumberFormat="1" applyFont="1" applyBorder="1"/>
    <xf numFmtId="2" fontId="39" fillId="4" borderId="18" xfId="0" applyNumberFormat="1" applyFont="1" applyFill="1" applyBorder="1"/>
    <xf numFmtId="2" fontId="32" fillId="0" borderId="3" xfId="0" applyNumberFormat="1" applyFont="1" applyBorder="1"/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colors>
    <mruColors>
      <color rgb="FF006600"/>
      <color rgb="FFFF00FF"/>
      <color rgb="FF0000FF"/>
      <color rgb="FFD60093"/>
      <color rgb="FFCC0000"/>
      <color rgb="FF00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5"/>
  <sheetViews>
    <sheetView topLeftCell="D1" zoomScale="90" zoomScaleNormal="90" zoomScalePageLayoutView="58" workbookViewId="0">
      <selection activeCell="R12" sqref="R12"/>
    </sheetView>
  </sheetViews>
  <sheetFormatPr defaultRowHeight="12.75" x14ac:dyDescent="0.2"/>
  <cols>
    <col min="1" max="1" width="4.42578125" customWidth="1"/>
    <col min="2" max="2" width="7.7109375" customWidth="1"/>
    <col min="3" max="3" width="10.42578125" customWidth="1"/>
    <col min="4" max="4" width="6.85546875" customWidth="1"/>
    <col min="5" max="5" width="71.42578125" customWidth="1"/>
    <col min="6" max="6" width="20.42578125" customWidth="1"/>
    <col min="7" max="7" width="15.85546875" customWidth="1"/>
    <col min="8" max="8" width="12.140625" customWidth="1"/>
    <col min="9" max="9" width="15.85546875" customWidth="1"/>
    <col min="10" max="10" width="11.7109375" customWidth="1"/>
    <col min="11" max="11" width="13.7109375" hidden="1" customWidth="1"/>
    <col min="12" max="13" width="12.28515625" hidden="1" customWidth="1"/>
    <col min="14" max="14" width="12.28515625" customWidth="1"/>
    <col min="15" max="16" width="12.28515625" hidden="1" customWidth="1"/>
    <col min="17" max="17" width="20.7109375" customWidth="1"/>
  </cols>
  <sheetData>
    <row r="1" spans="1:13" ht="18" x14ac:dyDescent="0.25">
      <c r="A1" s="31"/>
      <c r="B1" s="31"/>
      <c r="D1" s="22"/>
      <c r="E1" s="22" t="s">
        <v>944</v>
      </c>
      <c r="F1" s="22"/>
      <c r="G1" s="22"/>
      <c r="H1" s="22"/>
    </row>
    <row r="2" spans="1:13" ht="18" x14ac:dyDescent="0.25">
      <c r="A2" s="31"/>
      <c r="B2" s="31"/>
      <c r="D2" s="22"/>
      <c r="E2" s="22" t="s">
        <v>855</v>
      </c>
      <c r="F2" s="346"/>
      <c r="G2" s="346"/>
      <c r="H2" s="346"/>
      <c r="I2" s="349"/>
      <c r="J2" s="349"/>
    </row>
    <row r="3" spans="1:13" ht="18" x14ac:dyDescent="0.25">
      <c r="A3" s="17"/>
      <c r="B3" s="17"/>
      <c r="C3" s="21"/>
      <c r="D3" s="22" t="s">
        <v>232</v>
      </c>
      <c r="E3" s="22"/>
      <c r="F3" s="346"/>
      <c r="G3" s="350"/>
      <c r="H3" s="350"/>
      <c r="I3" s="349"/>
      <c r="J3" s="349"/>
    </row>
    <row r="4" spans="1:13" ht="16.5" thickBot="1" x14ac:dyDescent="0.3">
      <c r="E4" s="10" t="s">
        <v>304</v>
      </c>
      <c r="F4" s="346"/>
      <c r="G4" s="350"/>
      <c r="H4" s="350"/>
      <c r="I4" s="349"/>
      <c r="J4" s="349"/>
      <c r="K4" t="s">
        <v>933</v>
      </c>
      <c r="L4" t="s">
        <v>934</v>
      </c>
      <c r="M4" t="s">
        <v>935</v>
      </c>
    </row>
    <row r="5" spans="1:13" s="2" customFormat="1" ht="15.95" customHeight="1" x14ac:dyDescent="0.25">
      <c r="A5" s="97" t="s">
        <v>489</v>
      </c>
      <c r="B5" s="97" t="s">
        <v>6</v>
      </c>
      <c r="C5" s="127" t="s">
        <v>7</v>
      </c>
      <c r="D5" s="97" t="s">
        <v>8</v>
      </c>
      <c r="E5" s="263"/>
      <c r="F5" s="173" t="s">
        <v>932</v>
      </c>
      <c r="G5" s="173" t="s">
        <v>937</v>
      </c>
      <c r="H5" s="173" t="s">
        <v>938</v>
      </c>
      <c r="I5" s="352" t="s">
        <v>762</v>
      </c>
      <c r="J5" s="347" t="s">
        <v>761</v>
      </c>
    </row>
    <row r="6" spans="1:13" s="2" customFormat="1" ht="15.95" customHeight="1" x14ac:dyDescent="0.25">
      <c r="A6" s="98" t="s">
        <v>490</v>
      </c>
      <c r="B6" s="98" t="s">
        <v>9</v>
      </c>
      <c r="C6" s="128" t="s">
        <v>10</v>
      </c>
      <c r="D6" s="98" t="s">
        <v>11</v>
      </c>
      <c r="E6" s="264"/>
      <c r="F6" s="174" t="s">
        <v>940</v>
      </c>
      <c r="G6" s="174" t="s">
        <v>839</v>
      </c>
      <c r="H6" s="174" t="s">
        <v>839</v>
      </c>
      <c r="I6" s="353" t="s">
        <v>348</v>
      </c>
      <c r="J6" s="348" t="s">
        <v>936</v>
      </c>
    </row>
    <row r="7" spans="1:13" s="2" customFormat="1" ht="15.95" customHeight="1" x14ac:dyDescent="0.25">
      <c r="A7" s="98" t="s">
        <v>256</v>
      </c>
      <c r="B7" s="98" t="s">
        <v>276</v>
      </c>
      <c r="C7" s="129"/>
      <c r="D7" s="130"/>
      <c r="E7" s="265"/>
      <c r="F7" s="174" t="s">
        <v>941</v>
      </c>
      <c r="G7" s="174" t="s">
        <v>831</v>
      </c>
      <c r="H7" s="174" t="s">
        <v>831</v>
      </c>
      <c r="I7" s="172" t="s">
        <v>943</v>
      </c>
      <c r="J7" s="348" t="s">
        <v>939</v>
      </c>
    </row>
    <row r="8" spans="1:13" ht="15.95" customHeight="1" thickBot="1" x14ac:dyDescent="0.3">
      <c r="A8" s="131"/>
      <c r="B8" s="132" t="s">
        <v>277</v>
      </c>
      <c r="C8" s="133"/>
      <c r="D8" s="132"/>
      <c r="E8" s="262"/>
      <c r="F8" s="351" t="s">
        <v>726</v>
      </c>
      <c r="G8" s="351" t="s">
        <v>726</v>
      </c>
      <c r="H8" s="351" t="s">
        <v>726</v>
      </c>
      <c r="I8" s="181" t="s">
        <v>942</v>
      </c>
      <c r="J8" s="354" t="s">
        <v>942</v>
      </c>
    </row>
    <row r="9" spans="1:13" ht="15.95" customHeight="1" thickBot="1" x14ac:dyDescent="0.3">
      <c r="A9" s="161"/>
      <c r="B9" s="121"/>
      <c r="C9" s="121"/>
      <c r="D9" s="121"/>
      <c r="E9" s="266" t="s">
        <v>328</v>
      </c>
      <c r="F9" s="218" t="s">
        <v>279</v>
      </c>
      <c r="G9" s="160" t="s">
        <v>279</v>
      </c>
      <c r="H9" s="160" t="s">
        <v>279</v>
      </c>
      <c r="I9" s="160" t="s">
        <v>279</v>
      </c>
      <c r="J9" s="160" t="s">
        <v>279</v>
      </c>
    </row>
    <row r="10" spans="1:13" s="7" customFormat="1" ht="15.95" customHeight="1" x14ac:dyDescent="0.25">
      <c r="A10" s="9" t="s">
        <v>255</v>
      </c>
      <c r="B10" s="9"/>
      <c r="C10" s="10"/>
      <c r="D10" s="10"/>
      <c r="E10" s="10"/>
      <c r="F10" s="216"/>
      <c r="G10" s="10"/>
      <c r="H10" s="10"/>
    </row>
    <row r="11" spans="1:13" s="2" customFormat="1" ht="15.95" customHeight="1" x14ac:dyDescent="0.25">
      <c r="A11" s="23" t="s">
        <v>378</v>
      </c>
      <c r="B11" s="25" t="s">
        <v>379</v>
      </c>
      <c r="C11" s="26"/>
      <c r="D11" s="27"/>
      <c r="E11" s="27"/>
      <c r="F11" s="217"/>
      <c r="G11" s="27"/>
      <c r="H11" s="27"/>
    </row>
    <row r="12" spans="1:13" ht="15.95" customHeight="1" x14ac:dyDescent="0.2">
      <c r="A12" s="34"/>
      <c r="B12" s="92"/>
      <c r="C12" s="49"/>
      <c r="D12" s="41"/>
      <c r="E12" s="41" t="s">
        <v>13</v>
      </c>
      <c r="F12" s="219"/>
      <c r="G12" s="171"/>
      <c r="H12" s="323"/>
      <c r="I12" s="260"/>
      <c r="J12" s="213"/>
    </row>
    <row r="13" spans="1:13" ht="15.95" customHeight="1" x14ac:dyDescent="0.2">
      <c r="A13" s="273" t="s">
        <v>350</v>
      </c>
      <c r="B13" s="280" t="s">
        <v>537</v>
      </c>
      <c r="C13" s="47">
        <v>611</v>
      </c>
      <c r="D13" s="34">
        <v>41</v>
      </c>
      <c r="E13" s="34" t="s">
        <v>14</v>
      </c>
      <c r="F13" s="220">
        <v>285000</v>
      </c>
      <c r="G13" s="220">
        <v>285000</v>
      </c>
      <c r="H13" s="220">
        <v>285000</v>
      </c>
      <c r="I13" s="228">
        <v>251306.18</v>
      </c>
      <c r="J13" s="220">
        <f>SUM(I13/H13)*100</f>
        <v>88.177607017543863</v>
      </c>
    </row>
    <row r="14" spans="1:13" ht="15.95" customHeight="1" x14ac:dyDescent="0.2">
      <c r="A14" s="34"/>
      <c r="B14" s="43"/>
      <c r="C14" s="101" t="s">
        <v>15</v>
      </c>
      <c r="D14" s="34">
        <v>41</v>
      </c>
      <c r="E14" s="34" t="s">
        <v>16</v>
      </c>
      <c r="F14" s="220">
        <v>99700</v>
      </c>
      <c r="G14" s="220">
        <v>99700</v>
      </c>
      <c r="H14" s="220">
        <v>99700</v>
      </c>
      <c r="I14" s="228">
        <v>86801.77</v>
      </c>
      <c r="J14" s="220">
        <f t="shared" ref="J14:J77" si="0">SUM(I14/H14)*100</f>
        <v>87.062958876629892</v>
      </c>
    </row>
    <row r="15" spans="1:13" ht="15.95" customHeight="1" x14ac:dyDescent="0.2">
      <c r="A15" s="34"/>
      <c r="B15" s="43"/>
      <c r="C15" s="47" t="s">
        <v>17</v>
      </c>
      <c r="D15" s="34">
        <v>41</v>
      </c>
      <c r="E15" s="34" t="s">
        <v>18</v>
      </c>
      <c r="F15" s="220">
        <v>76000</v>
      </c>
      <c r="G15" s="220">
        <v>76000</v>
      </c>
      <c r="H15" s="220">
        <v>76000</v>
      </c>
      <c r="I15" s="228">
        <v>68619.09</v>
      </c>
      <c r="J15" s="220">
        <f t="shared" si="0"/>
        <v>90.288276315789474</v>
      </c>
    </row>
    <row r="16" spans="1:13" ht="15.95" customHeight="1" x14ac:dyDescent="0.2">
      <c r="A16" s="34"/>
      <c r="B16" s="43"/>
      <c r="C16" s="47" t="s">
        <v>19</v>
      </c>
      <c r="D16" s="34">
        <v>111</v>
      </c>
      <c r="E16" s="34" t="s">
        <v>20</v>
      </c>
      <c r="F16" s="220">
        <v>378</v>
      </c>
      <c r="G16" s="220">
        <v>381</v>
      </c>
      <c r="H16" s="220">
        <v>381</v>
      </c>
      <c r="I16" s="228">
        <v>380.67</v>
      </c>
      <c r="J16" s="220">
        <f t="shared" si="0"/>
        <v>99.913385826771659</v>
      </c>
    </row>
    <row r="17" spans="1:10" ht="15.95" customHeight="1" x14ac:dyDescent="0.2">
      <c r="A17" s="34"/>
      <c r="B17" s="43"/>
      <c r="C17" s="47" t="s">
        <v>15</v>
      </c>
      <c r="D17" s="34">
        <v>41</v>
      </c>
      <c r="E17" s="34" t="s">
        <v>21</v>
      </c>
      <c r="F17" s="220">
        <v>26600</v>
      </c>
      <c r="G17" s="220">
        <v>26600</v>
      </c>
      <c r="H17" s="220">
        <v>26600</v>
      </c>
      <c r="I17" s="228">
        <v>24304.82</v>
      </c>
      <c r="J17" s="220">
        <f t="shared" si="0"/>
        <v>91.371503759398493</v>
      </c>
    </row>
    <row r="18" spans="1:10" ht="15.95" customHeight="1" x14ac:dyDescent="0.2">
      <c r="A18" s="34"/>
      <c r="B18" s="43"/>
      <c r="C18" s="47">
        <v>627000</v>
      </c>
      <c r="D18" s="34">
        <v>41</v>
      </c>
      <c r="E18" s="135" t="s">
        <v>634</v>
      </c>
      <c r="F18" s="220">
        <v>11400</v>
      </c>
      <c r="G18" s="220">
        <v>11400</v>
      </c>
      <c r="H18" s="220">
        <v>11400</v>
      </c>
      <c r="I18" s="228">
        <v>9941.42</v>
      </c>
      <c r="J18" s="220">
        <f t="shared" si="0"/>
        <v>87.20543859649122</v>
      </c>
    </row>
    <row r="19" spans="1:10" ht="15.95" customHeight="1" x14ac:dyDescent="0.2">
      <c r="A19" s="34"/>
      <c r="B19" s="43"/>
      <c r="C19" s="47">
        <v>627001</v>
      </c>
      <c r="D19" s="34">
        <v>41</v>
      </c>
      <c r="E19" s="135" t="s">
        <v>633</v>
      </c>
      <c r="F19" s="220">
        <v>3040</v>
      </c>
      <c r="G19" s="220">
        <v>3040</v>
      </c>
      <c r="H19" s="220">
        <v>3040</v>
      </c>
      <c r="I19" s="228">
        <v>2750.34</v>
      </c>
      <c r="J19" s="220">
        <f t="shared" si="0"/>
        <v>90.471710526315803</v>
      </c>
    </row>
    <row r="20" spans="1:10" ht="15.95" customHeight="1" x14ac:dyDescent="0.2">
      <c r="A20" s="34"/>
      <c r="B20" s="43"/>
      <c r="C20" s="47">
        <v>625</v>
      </c>
      <c r="D20" s="34">
        <v>41</v>
      </c>
      <c r="E20" s="34" t="s">
        <v>402</v>
      </c>
      <c r="F20" s="220">
        <v>1000</v>
      </c>
      <c r="G20" s="220">
        <v>1000</v>
      </c>
      <c r="H20" s="220">
        <v>1000</v>
      </c>
      <c r="I20" s="228">
        <v>849.56</v>
      </c>
      <c r="J20" s="220">
        <f t="shared" si="0"/>
        <v>84.956000000000003</v>
      </c>
    </row>
    <row r="21" spans="1:10" ht="15.95" customHeight="1" x14ac:dyDescent="0.2">
      <c r="A21" s="34"/>
      <c r="B21" s="43"/>
      <c r="C21" s="47">
        <v>625</v>
      </c>
      <c r="D21" s="34">
        <v>41</v>
      </c>
      <c r="E21" s="135" t="s">
        <v>619</v>
      </c>
      <c r="F21" s="220">
        <v>350</v>
      </c>
      <c r="G21" s="220">
        <v>350</v>
      </c>
      <c r="H21" s="220">
        <v>350</v>
      </c>
      <c r="I21" s="228">
        <v>236.34</v>
      </c>
      <c r="J21" s="220">
        <f t="shared" si="0"/>
        <v>67.525714285714287</v>
      </c>
    </row>
    <row r="22" spans="1:10" ht="15.95" customHeight="1" x14ac:dyDescent="0.2">
      <c r="A22" s="34"/>
      <c r="B22" s="43"/>
      <c r="C22" s="47">
        <v>625</v>
      </c>
      <c r="D22" s="34">
        <v>41</v>
      </c>
      <c r="E22" s="135" t="s">
        <v>725</v>
      </c>
      <c r="F22" s="220">
        <v>3000</v>
      </c>
      <c r="G22" s="220">
        <v>220</v>
      </c>
      <c r="H22" s="220">
        <v>220</v>
      </c>
      <c r="I22" s="228">
        <v>207.32</v>
      </c>
      <c r="J22" s="220">
        <f t="shared" si="0"/>
        <v>94.236363636363635</v>
      </c>
    </row>
    <row r="23" spans="1:10" ht="15.95" customHeight="1" x14ac:dyDescent="0.2">
      <c r="A23" s="34"/>
      <c r="B23" s="43"/>
      <c r="C23" s="47">
        <v>631001</v>
      </c>
      <c r="D23" s="34">
        <v>41</v>
      </c>
      <c r="E23" s="34" t="s">
        <v>22</v>
      </c>
      <c r="F23" s="220">
        <v>200</v>
      </c>
      <c r="G23" s="220">
        <v>200</v>
      </c>
      <c r="H23" s="220">
        <v>200</v>
      </c>
      <c r="I23" s="228">
        <v>63.85</v>
      </c>
      <c r="J23" s="220">
        <f t="shared" si="0"/>
        <v>31.925000000000004</v>
      </c>
    </row>
    <row r="24" spans="1:10" ht="15.95" customHeight="1" x14ac:dyDescent="0.2">
      <c r="A24" s="34"/>
      <c r="B24" s="43"/>
      <c r="C24" s="47">
        <v>636001</v>
      </c>
      <c r="D24" s="34">
        <v>41</v>
      </c>
      <c r="E24" s="135" t="s">
        <v>675</v>
      </c>
      <c r="F24" s="220">
        <v>100</v>
      </c>
      <c r="G24" s="220">
        <v>109</v>
      </c>
      <c r="H24" s="220">
        <v>109</v>
      </c>
      <c r="I24" s="228">
        <v>168.8</v>
      </c>
      <c r="J24" s="220">
        <f t="shared" si="0"/>
        <v>154.86238532110093</v>
      </c>
    </row>
    <row r="25" spans="1:10" ht="15.95" customHeight="1" x14ac:dyDescent="0.2">
      <c r="A25" s="34"/>
      <c r="B25" s="43"/>
      <c r="C25" s="47">
        <v>632001</v>
      </c>
      <c r="D25" s="34">
        <v>41</v>
      </c>
      <c r="E25" s="34" t="s">
        <v>23</v>
      </c>
      <c r="F25" s="220">
        <v>2870</v>
      </c>
      <c r="G25" s="220">
        <v>2788</v>
      </c>
      <c r="H25" s="220">
        <v>2788</v>
      </c>
      <c r="I25" s="228">
        <v>2416.13</v>
      </c>
      <c r="J25" s="220">
        <f t="shared" si="0"/>
        <v>86.661764705882362</v>
      </c>
    </row>
    <row r="26" spans="1:10" ht="15.95" customHeight="1" x14ac:dyDescent="0.2">
      <c r="A26" s="34"/>
      <c r="B26" s="43"/>
      <c r="C26" s="101" t="s">
        <v>24</v>
      </c>
      <c r="D26" s="34">
        <v>41</v>
      </c>
      <c r="E26" s="34" t="s">
        <v>25</v>
      </c>
      <c r="F26" s="220">
        <v>877</v>
      </c>
      <c r="G26" s="220">
        <v>663</v>
      </c>
      <c r="H26" s="220">
        <v>663</v>
      </c>
      <c r="I26" s="228">
        <v>662.64</v>
      </c>
      <c r="J26" s="220">
        <f t="shared" si="0"/>
        <v>99.945701357466064</v>
      </c>
    </row>
    <row r="27" spans="1:10" ht="15.95" customHeight="1" x14ac:dyDescent="0.2">
      <c r="A27" s="34"/>
      <c r="B27" s="43"/>
      <c r="C27" s="101" t="s">
        <v>26</v>
      </c>
      <c r="D27" s="34">
        <v>41</v>
      </c>
      <c r="E27" s="34" t="s">
        <v>27</v>
      </c>
      <c r="F27" s="220">
        <v>12000</v>
      </c>
      <c r="G27" s="220">
        <v>12000</v>
      </c>
      <c r="H27" s="220">
        <v>12000</v>
      </c>
      <c r="I27" s="228">
        <v>3500.19</v>
      </c>
      <c r="J27" s="220">
        <f t="shared" si="0"/>
        <v>29.16825</v>
      </c>
    </row>
    <row r="28" spans="1:10" ht="15.95" customHeight="1" x14ac:dyDescent="0.2">
      <c r="A28" s="34"/>
      <c r="B28" s="43"/>
      <c r="C28" s="101" t="s">
        <v>28</v>
      </c>
      <c r="D28" s="34">
        <v>41</v>
      </c>
      <c r="E28" s="34" t="s">
        <v>438</v>
      </c>
      <c r="F28" s="220">
        <v>1990</v>
      </c>
      <c r="G28" s="220">
        <v>1990</v>
      </c>
      <c r="H28" s="220">
        <v>1990</v>
      </c>
      <c r="I28" s="228">
        <v>1528.12</v>
      </c>
      <c r="J28" s="220">
        <f t="shared" si="0"/>
        <v>76.789949748743709</v>
      </c>
    </row>
    <row r="29" spans="1:10" ht="15.95" customHeight="1" x14ac:dyDescent="0.2">
      <c r="A29" s="34"/>
      <c r="B29" s="43"/>
      <c r="C29" s="101" t="s">
        <v>29</v>
      </c>
      <c r="D29" s="34">
        <v>41</v>
      </c>
      <c r="E29" s="34" t="s">
        <v>30</v>
      </c>
      <c r="F29" s="220">
        <v>660</v>
      </c>
      <c r="G29" s="220">
        <v>660</v>
      </c>
      <c r="H29" s="220">
        <v>660</v>
      </c>
      <c r="I29" s="228">
        <v>959.82</v>
      </c>
      <c r="J29" s="220">
        <f t="shared" si="0"/>
        <v>145.42727272727274</v>
      </c>
    </row>
    <row r="30" spans="1:10" ht="15.95" customHeight="1" x14ac:dyDescent="0.2">
      <c r="A30" s="34"/>
      <c r="B30" s="43"/>
      <c r="C30" s="101" t="s">
        <v>31</v>
      </c>
      <c r="D30" s="34">
        <v>41</v>
      </c>
      <c r="E30" s="34" t="s">
        <v>32</v>
      </c>
      <c r="F30" s="220">
        <v>760</v>
      </c>
      <c r="G30" s="220">
        <v>760</v>
      </c>
      <c r="H30" s="220">
        <v>760</v>
      </c>
      <c r="I30" s="228">
        <v>802.32</v>
      </c>
      <c r="J30" s="220">
        <f t="shared" si="0"/>
        <v>105.56842105263158</v>
      </c>
    </row>
    <row r="31" spans="1:10" ht="15.95" customHeight="1" x14ac:dyDescent="0.2">
      <c r="A31" s="34"/>
      <c r="B31" s="43"/>
      <c r="C31" s="101" t="s">
        <v>33</v>
      </c>
      <c r="D31" s="34">
        <v>41</v>
      </c>
      <c r="E31" s="34" t="s">
        <v>34</v>
      </c>
      <c r="F31" s="220">
        <v>430</v>
      </c>
      <c r="G31" s="220">
        <v>430</v>
      </c>
      <c r="H31" s="220">
        <v>430</v>
      </c>
      <c r="I31" s="228">
        <v>67.8</v>
      </c>
      <c r="J31" s="220">
        <f t="shared" si="0"/>
        <v>15.767441860465114</v>
      </c>
    </row>
    <row r="32" spans="1:10" ht="15.95" customHeight="1" x14ac:dyDescent="0.2">
      <c r="A32" s="34"/>
      <c r="B32" s="43"/>
      <c r="C32" s="101">
        <v>632003</v>
      </c>
      <c r="D32" s="34">
        <v>41</v>
      </c>
      <c r="E32" s="34" t="s">
        <v>35</v>
      </c>
      <c r="F32" s="220">
        <v>3200</v>
      </c>
      <c r="G32" s="220">
        <v>3200</v>
      </c>
      <c r="H32" s="220">
        <v>3200</v>
      </c>
      <c r="I32" s="228">
        <v>1977.74</v>
      </c>
      <c r="J32" s="220">
        <f t="shared" si="0"/>
        <v>61.804375</v>
      </c>
    </row>
    <row r="33" spans="1:10" ht="15.95" customHeight="1" x14ac:dyDescent="0.2">
      <c r="A33" s="34"/>
      <c r="B33" s="43"/>
      <c r="C33" s="101" t="s">
        <v>36</v>
      </c>
      <c r="D33" s="34">
        <v>41</v>
      </c>
      <c r="E33" s="34" t="s">
        <v>37</v>
      </c>
      <c r="F33" s="220">
        <v>300</v>
      </c>
      <c r="G33" s="220">
        <v>300</v>
      </c>
      <c r="H33" s="220">
        <v>300</v>
      </c>
      <c r="I33" s="228">
        <v>216.92</v>
      </c>
      <c r="J33" s="220">
        <f t="shared" si="0"/>
        <v>72.306666666666658</v>
      </c>
    </row>
    <row r="34" spans="1:10" ht="15.95" customHeight="1" x14ac:dyDescent="0.2">
      <c r="A34" s="34"/>
      <c r="B34" s="43"/>
      <c r="C34" s="101" t="s">
        <v>38</v>
      </c>
      <c r="D34" s="34">
        <v>41</v>
      </c>
      <c r="E34" s="34" t="s">
        <v>508</v>
      </c>
      <c r="F34" s="220">
        <v>8000</v>
      </c>
      <c r="G34" s="220">
        <v>8000</v>
      </c>
      <c r="H34" s="220">
        <v>8000</v>
      </c>
      <c r="I34" s="228">
        <v>2904.93</v>
      </c>
      <c r="J34" s="220">
        <f t="shared" si="0"/>
        <v>36.311624999999999</v>
      </c>
    </row>
    <row r="35" spans="1:10" ht="15.95" customHeight="1" x14ac:dyDescent="0.2">
      <c r="A35" s="34"/>
      <c r="B35" s="43"/>
      <c r="C35" s="136" t="s">
        <v>38</v>
      </c>
      <c r="D35" s="34">
        <v>41</v>
      </c>
      <c r="E35" s="135" t="s">
        <v>635</v>
      </c>
      <c r="F35" s="220">
        <v>2500</v>
      </c>
      <c r="G35" s="220">
        <v>2500</v>
      </c>
      <c r="H35" s="220">
        <v>2500</v>
      </c>
      <c r="I35" s="228">
        <v>3267.68</v>
      </c>
      <c r="J35" s="220">
        <f t="shared" si="0"/>
        <v>130.7072</v>
      </c>
    </row>
    <row r="36" spans="1:10" ht="15.6" customHeight="1" x14ac:dyDescent="0.2">
      <c r="A36" s="34"/>
      <c r="B36" s="43"/>
      <c r="C36" s="47">
        <v>633001</v>
      </c>
      <c r="D36" s="34">
        <v>41</v>
      </c>
      <c r="E36" s="135" t="s">
        <v>840</v>
      </c>
      <c r="F36" s="220">
        <v>500</v>
      </c>
      <c r="G36" s="220">
        <v>500</v>
      </c>
      <c r="H36" s="220">
        <v>500</v>
      </c>
      <c r="I36" s="228">
        <v>2550.46</v>
      </c>
      <c r="J36" s="220">
        <f t="shared" si="0"/>
        <v>510.09200000000004</v>
      </c>
    </row>
    <row r="37" spans="1:10" ht="15.6" customHeight="1" x14ac:dyDescent="0.2">
      <c r="A37" s="34"/>
      <c r="B37" s="43"/>
      <c r="C37" s="144" t="s">
        <v>864</v>
      </c>
      <c r="D37" s="34">
        <v>41</v>
      </c>
      <c r="E37" s="135" t="s">
        <v>865</v>
      </c>
      <c r="F37" s="220">
        <v>2553</v>
      </c>
      <c r="G37" s="220">
        <v>2553</v>
      </c>
      <c r="H37" s="220">
        <v>2553</v>
      </c>
      <c r="I37" s="228">
        <v>1807.77</v>
      </c>
      <c r="J37" s="220">
        <f t="shared" si="0"/>
        <v>70.809635722679204</v>
      </c>
    </row>
    <row r="38" spans="1:10" ht="15.95" customHeight="1" x14ac:dyDescent="0.2">
      <c r="A38" s="34"/>
      <c r="B38" s="43"/>
      <c r="C38" s="47">
        <v>633004</v>
      </c>
      <c r="D38" s="34">
        <v>41</v>
      </c>
      <c r="E38" s="135" t="s">
        <v>775</v>
      </c>
      <c r="F38" s="220">
        <v>5000</v>
      </c>
      <c r="G38" s="220">
        <v>5000</v>
      </c>
      <c r="H38" s="220">
        <v>5000</v>
      </c>
      <c r="I38" s="228">
        <v>1377.24</v>
      </c>
      <c r="J38" s="220">
        <f t="shared" si="0"/>
        <v>27.544800000000002</v>
      </c>
    </row>
    <row r="39" spans="1:10" ht="15.95" customHeight="1" x14ac:dyDescent="0.2">
      <c r="A39" s="34"/>
      <c r="B39" s="43"/>
      <c r="C39" s="101" t="s">
        <v>40</v>
      </c>
      <c r="D39" s="34">
        <v>41</v>
      </c>
      <c r="E39" s="34" t="s">
        <v>528</v>
      </c>
      <c r="F39" s="220">
        <v>5000</v>
      </c>
      <c r="G39" s="220">
        <v>5000</v>
      </c>
      <c r="H39" s="220">
        <v>5000</v>
      </c>
      <c r="I39" s="228">
        <v>788.41</v>
      </c>
      <c r="J39" s="220">
        <f t="shared" si="0"/>
        <v>15.768199999999998</v>
      </c>
    </row>
    <row r="40" spans="1:10" ht="15.95" customHeight="1" x14ac:dyDescent="0.2">
      <c r="A40" s="34"/>
      <c r="B40" s="43"/>
      <c r="C40" s="101" t="s">
        <v>41</v>
      </c>
      <c r="D40" s="34">
        <v>41</v>
      </c>
      <c r="E40" s="34" t="s">
        <v>529</v>
      </c>
      <c r="F40" s="220">
        <v>1000</v>
      </c>
      <c r="G40" s="220">
        <v>1000</v>
      </c>
      <c r="H40" s="220">
        <v>1000</v>
      </c>
      <c r="I40" s="228">
        <v>372.04</v>
      </c>
      <c r="J40" s="220">
        <f t="shared" si="0"/>
        <v>37.204000000000001</v>
      </c>
    </row>
    <row r="41" spans="1:10" ht="15.95" customHeight="1" x14ac:dyDescent="0.2">
      <c r="A41" s="34"/>
      <c r="B41" s="43"/>
      <c r="C41" s="101" t="s">
        <v>42</v>
      </c>
      <c r="D41" s="34">
        <v>41</v>
      </c>
      <c r="E41" s="34" t="s">
        <v>527</v>
      </c>
      <c r="F41" s="220">
        <v>4000</v>
      </c>
      <c r="G41" s="220">
        <v>4000</v>
      </c>
      <c r="H41" s="220">
        <v>4000</v>
      </c>
      <c r="I41" s="228">
        <v>1546.67</v>
      </c>
      <c r="J41" s="220">
        <f t="shared" si="0"/>
        <v>38.66675</v>
      </c>
    </row>
    <row r="42" spans="1:10" ht="15.95" customHeight="1" x14ac:dyDescent="0.2">
      <c r="A42" s="34"/>
      <c r="B42" s="43"/>
      <c r="C42" s="101">
        <v>633006</v>
      </c>
      <c r="D42" s="34">
        <v>41</v>
      </c>
      <c r="E42" s="34" t="s">
        <v>4</v>
      </c>
      <c r="F42" s="220">
        <v>1400</v>
      </c>
      <c r="G42" s="220">
        <v>1400</v>
      </c>
      <c r="H42" s="220">
        <v>1400</v>
      </c>
      <c r="I42" s="228">
        <v>1509.89</v>
      </c>
      <c r="J42" s="220">
        <f t="shared" si="0"/>
        <v>107.84928571428571</v>
      </c>
    </row>
    <row r="43" spans="1:10" ht="15.95" customHeight="1" x14ac:dyDescent="0.2">
      <c r="A43" s="34"/>
      <c r="B43" s="43"/>
      <c r="C43" s="101" t="s">
        <v>43</v>
      </c>
      <c r="D43" s="34">
        <v>41</v>
      </c>
      <c r="E43" s="34" t="s">
        <v>44</v>
      </c>
      <c r="F43" s="220">
        <v>300</v>
      </c>
      <c r="G43" s="220">
        <v>300</v>
      </c>
      <c r="H43" s="220">
        <v>300</v>
      </c>
      <c r="I43" s="228">
        <v>629.41</v>
      </c>
      <c r="J43" s="220">
        <f t="shared" si="0"/>
        <v>209.80333333333334</v>
      </c>
    </row>
    <row r="44" spans="1:10" ht="15.6" customHeight="1" x14ac:dyDescent="0.2">
      <c r="A44" s="34"/>
      <c r="B44" s="43"/>
      <c r="C44" s="101">
        <v>633010</v>
      </c>
      <c r="D44" s="34">
        <v>41</v>
      </c>
      <c r="E44" s="34" t="s">
        <v>46</v>
      </c>
      <c r="F44" s="220">
        <v>1000</v>
      </c>
      <c r="G44" s="220">
        <v>1000</v>
      </c>
      <c r="H44" s="220">
        <v>1000</v>
      </c>
      <c r="I44" s="228">
        <v>956.6</v>
      </c>
      <c r="J44" s="220">
        <f t="shared" si="0"/>
        <v>95.66</v>
      </c>
    </row>
    <row r="45" spans="1:10" ht="15.6" customHeight="1" x14ac:dyDescent="0.2">
      <c r="A45" s="34"/>
      <c r="B45" s="43"/>
      <c r="C45" s="136" t="s">
        <v>776</v>
      </c>
      <c r="D45" s="34">
        <v>41</v>
      </c>
      <c r="E45" s="135" t="s">
        <v>777</v>
      </c>
      <c r="F45" s="220">
        <v>0</v>
      </c>
      <c r="G45" s="220">
        <v>537</v>
      </c>
      <c r="H45" s="220">
        <v>537</v>
      </c>
      <c r="I45" s="228">
        <v>537.11</v>
      </c>
      <c r="J45" s="220">
        <f t="shared" si="0"/>
        <v>100.02048417132217</v>
      </c>
    </row>
    <row r="46" spans="1:10" ht="15.6" customHeight="1" x14ac:dyDescent="0.2">
      <c r="A46" s="34"/>
      <c r="B46" s="43"/>
      <c r="C46" s="101">
        <v>633009</v>
      </c>
      <c r="D46" s="34">
        <v>41</v>
      </c>
      <c r="E46" s="34" t="s">
        <v>47</v>
      </c>
      <c r="F46" s="220">
        <v>600</v>
      </c>
      <c r="G46" s="220">
        <v>600</v>
      </c>
      <c r="H46" s="220">
        <v>600</v>
      </c>
      <c r="I46" s="228">
        <v>1283.72</v>
      </c>
      <c r="J46" s="220">
        <f t="shared" si="0"/>
        <v>213.95333333333335</v>
      </c>
    </row>
    <row r="47" spans="1:10" ht="15.6" customHeight="1" x14ac:dyDescent="0.2">
      <c r="A47" s="34"/>
      <c r="B47" s="43"/>
      <c r="C47" s="101">
        <v>633016</v>
      </c>
      <c r="D47" s="34">
        <v>41</v>
      </c>
      <c r="E47" s="34" t="s">
        <v>399</v>
      </c>
      <c r="F47" s="220">
        <v>1400</v>
      </c>
      <c r="G47" s="220">
        <v>1400</v>
      </c>
      <c r="H47" s="220">
        <v>1400</v>
      </c>
      <c r="I47" s="228">
        <v>1283.33</v>
      </c>
      <c r="J47" s="220">
        <f t="shared" si="0"/>
        <v>91.666428571428568</v>
      </c>
    </row>
    <row r="48" spans="1:10" ht="15.6" customHeight="1" x14ac:dyDescent="0.2">
      <c r="A48" s="34"/>
      <c r="B48" s="39"/>
      <c r="C48" s="101">
        <v>634001</v>
      </c>
      <c r="D48" s="34">
        <v>41</v>
      </c>
      <c r="E48" s="34" t="s">
        <v>488</v>
      </c>
      <c r="F48" s="220">
        <v>2200</v>
      </c>
      <c r="G48" s="220">
        <v>2200</v>
      </c>
      <c r="H48" s="220">
        <v>2200</v>
      </c>
      <c r="I48" s="228">
        <v>1189.06</v>
      </c>
      <c r="J48" s="220">
        <f t="shared" si="0"/>
        <v>54.048181818181817</v>
      </c>
    </row>
    <row r="49" spans="1:10" ht="15.6" customHeight="1" x14ac:dyDescent="0.2">
      <c r="A49" s="34"/>
      <c r="B49" s="43"/>
      <c r="C49" s="101" t="s">
        <v>48</v>
      </c>
      <c r="D49" s="34">
        <v>41</v>
      </c>
      <c r="E49" s="135" t="s">
        <v>637</v>
      </c>
      <c r="F49" s="220">
        <v>6000</v>
      </c>
      <c r="G49" s="220">
        <v>6000</v>
      </c>
      <c r="H49" s="220">
        <v>6000</v>
      </c>
      <c r="I49" s="228">
        <v>4181.33</v>
      </c>
      <c r="J49" s="220">
        <f t="shared" si="0"/>
        <v>69.688833333333335</v>
      </c>
    </row>
    <row r="50" spans="1:10" ht="15.6" customHeight="1" x14ac:dyDescent="0.2">
      <c r="A50" s="34"/>
      <c r="B50" s="43"/>
      <c r="C50" s="101" t="s">
        <v>2</v>
      </c>
      <c r="D50" s="34">
        <v>41</v>
      </c>
      <c r="E50" s="34" t="s">
        <v>3</v>
      </c>
      <c r="F50" s="220">
        <v>187</v>
      </c>
      <c r="G50" s="220">
        <v>187</v>
      </c>
      <c r="H50" s="220">
        <v>187</v>
      </c>
      <c r="I50" s="228">
        <v>109.4</v>
      </c>
      <c r="J50" s="220">
        <f t="shared" si="0"/>
        <v>58.502673796791449</v>
      </c>
    </row>
    <row r="51" spans="1:10" ht="15.6" customHeight="1" x14ac:dyDescent="0.2">
      <c r="A51" s="34"/>
      <c r="B51" s="43"/>
      <c r="C51" s="101">
        <v>634003</v>
      </c>
      <c r="D51" s="34">
        <v>41</v>
      </c>
      <c r="E51" s="34" t="s">
        <v>439</v>
      </c>
      <c r="F51" s="220">
        <v>1003</v>
      </c>
      <c r="G51" s="220">
        <v>1003</v>
      </c>
      <c r="H51" s="220">
        <v>1003</v>
      </c>
      <c r="I51" s="228">
        <v>437.88</v>
      </c>
      <c r="J51" s="220">
        <f t="shared" si="0"/>
        <v>43.65702891326022</v>
      </c>
    </row>
    <row r="52" spans="1:10" ht="15.6" customHeight="1" x14ac:dyDescent="0.2">
      <c r="A52" s="34"/>
      <c r="B52" s="43"/>
      <c r="C52" s="101" t="s">
        <v>49</v>
      </c>
      <c r="D52" s="34">
        <v>41</v>
      </c>
      <c r="E52" s="34" t="s">
        <v>50</v>
      </c>
      <c r="F52" s="220">
        <v>2000</v>
      </c>
      <c r="G52" s="220">
        <v>2000</v>
      </c>
      <c r="H52" s="220">
        <v>2000</v>
      </c>
      <c r="I52" s="228">
        <v>598.86</v>
      </c>
      <c r="J52" s="220">
        <f t="shared" si="0"/>
        <v>29.943000000000001</v>
      </c>
    </row>
    <row r="53" spans="1:10" ht="15.6" customHeight="1" x14ac:dyDescent="0.2">
      <c r="A53" s="34"/>
      <c r="B53" s="43"/>
      <c r="C53" s="101">
        <v>635002</v>
      </c>
      <c r="D53" s="34">
        <v>41</v>
      </c>
      <c r="E53" s="34" t="s">
        <v>440</v>
      </c>
      <c r="F53" s="220">
        <v>581</v>
      </c>
      <c r="G53" s="220">
        <v>2120</v>
      </c>
      <c r="H53" s="220">
        <v>2120</v>
      </c>
      <c r="I53" s="228">
        <v>4377.68</v>
      </c>
      <c r="J53" s="220">
        <f t="shared" si="0"/>
        <v>206.49433962264152</v>
      </c>
    </row>
    <row r="54" spans="1:10" ht="15.6" customHeight="1" x14ac:dyDescent="0.2">
      <c r="A54" s="34"/>
      <c r="B54" s="43"/>
      <c r="C54" s="101">
        <v>635004</v>
      </c>
      <c r="D54" s="34">
        <v>41</v>
      </c>
      <c r="E54" s="34" t="s">
        <v>51</v>
      </c>
      <c r="F54" s="220">
        <v>200</v>
      </c>
      <c r="G54" s="220">
        <v>200</v>
      </c>
      <c r="H54" s="220">
        <v>200</v>
      </c>
      <c r="I54" s="228">
        <v>168</v>
      </c>
      <c r="J54" s="220">
        <f t="shared" si="0"/>
        <v>84</v>
      </c>
    </row>
    <row r="55" spans="1:10" ht="15.6" customHeight="1" x14ac:dyDescent="0.2">
      <c r="A55" s="34"/>
      <c r="B55" s="43"/>
      <c r="C55" s="101">
        <v>635005</v>
      </c>
      <c r="D55" s="34">
        <v>41</v>
      </c>
      <c r="E55" s="34" t="s">
        <v>52</v>
      </c>
      <c r="F55" s="220">
        <v>2000</v>
      </c>
      <c r="G55" s="220">
        <v>2000</v>
      </c>
      <c r="H55" s="220">
        <v>2000</v>
      </c>
      <c r="I55" s="228">
        <v>1172.55</v>
      </c>
      <c r="J55" s="220">
        <f t="shared" si="0"/>
        <v>58.627499999999998</v>
      </c>
    </row>
    <row r="56" spans="1:10" ht="15.6" customHeight="1" x14ac:dyDescent="0.2">
      <c r="A56" s="34"/>
      <c r="B56" s="43"/>
      <c r="C56" s="136" t="s">
        <v>866</v>
      </c>
      <c r="D56" s="34">
        <v>41</v>
      </c>
      <c r="E56" s="135" t="s">
        <v>867</v>
      </c>
      <c r="F56" s="220">
        <v>0</v>
      </c>
      <c r="G56" s="220">
        <v>647</v>
      </c>
      <c r="H56" s="220">
        <v>647</v>
      </c>
      <c r="I56" s="228">
        <v>646.79999999999995</v>
      </c>
      <c r="J56" s="220">
        <f t="shared" si="0"/>
        <v>99.969088098918078</v>
      </c>
    </row>
    <row r="57" spans="1:10" ht="15.6" customHeight="1" x14ac:dyDescent="0.2">
      <c r="A57" s="34"/>
      <c r="B57" s="34"/>
      <c r="C57" s="101" t="s">
        <v>53</v>
      </c>
      <c r="D57" s="34">
        <v>41</v>
      </c>
      <c r="E57" s="34" t="s">
        <v>54</v>
      </c>
      <c r="F57" s="220">
        <v>6000</v>
      </c>
      <c r="G57" s="220">
        <v>6000</v>
      </c>
      <c r="H57" s="220">
        <v>6000</v>
      </c>
      <c r="I57" s="228">
        <v>5202.07</v>
      </c>
      <c r="J57" s="220">
        <f t="shared" si="0"/>
        <v>86.701166666666666</v>
      </c>
    </row>
    <row r="58" spans="1:10" ht="15.6" customHeight="1" x14ac:dyDescent="0.2">
      <c r="A58" s="34"/>
      <c r="B58" s="43"/>
      <c r="C58" s="101" t="s">
        <v>55</v>
      </c>
      <c r="D58" s="34">
        <v>41</v>
      </c>
      <c r="E58" s="34" t="s">
        <v>608</v>
      </c>
      <c r="F58" s="220">
        <v>5200</v>
      </c>
      <c r="G58" s="220">
        <v>5200</v>
      </c>
      <c r="H58" s="220">
        <v>5200</v>
      </c>
      <c r="I58" s="228">
        <v>2099.6</v>
      </c>
      <c r="J58" s="220">
        <f t="shared" si="0"/>
        <v>40.376923076923077</v>
      </c>
    </row>
    <row r="59" spans="1:10" ht="15.6" customHeight="1" x14ac:dyDescent="0.2">
      <c r="A59" s="34"/>
      <c r="B59" s="43"/>
      <c r="C59" s="101" t="s">
        <v>441</v>
      </c>
      <c r="D59" s="34">
        <v>41</v>
      </c>
      <c r="E59" s="34" t="s">
        <v>442</v>
      </c>
      <c r="F59" s="220">
        <v>59</v>
      </c>
      <c r="G59" s="220">
        <v>72</v>
      </c>
      <c r="H59" s="220">
        <v>72</v>
      </c>
      <c r="I59" s="228">
        <v>94.8</v>
      </c>
      <c r="J59" s="220">
        <f t="shared" si="0"/>
        <v>131.66666666666666</v>
      </c>
    </row>
    <row r="60" spans="1:10" ht="15.6" customHeight="1" x14ac:dyDescent="0.2">
      <c r="A60" s="34"/>
      <c r="B60" s="43"/>
      <c r="C60" s="101" t="s">
        <v>56</v>
      </c>
      <c r="D60" s="34">
        <v>41</v>
      </c>
      <c r="E60" s="34" t="s">
        <v>231</v>
      </c>
      <c r="F60" s="220">
        <v>5000</v>
      </c>
      <c r="G60" s="220">
        <v>5000</v>
      </c>
      <c r="H60" s="220">
        <v>5000</v>
      </c>
      <c r="I60" s="228">
        <v>2310</v>
      </c>
      <c r="J60" s="220">
        <f t="shared" si="0"/>
        <v>46.2</v>
      </c>
    </row>
    <row r="61" spans="1:10" ht="15.6" customHeight="1" x14ac:dyDescent="0.2">
      <c r="A61" s="34"/>
      <c r="B61" s="43"/>
      <c r="C61" s="101">
        <v>637003</v>
      </c>
      <c r="D61" s="34">
        <v>41</v>
      </c>
      <c r="E61" s="34" t="s">
        <v>530</v>
      </c>
      <c r="F61" s="220">
        <v>1000</v>
      </c>
      <c r="G61" s="220">
        <v>1000</v>
      </c>
      <c r="H61" s="220">
        <v>1000</v>
      </c>
      <c r="I61" s="228">
        <v>708</v>
      </c>
      <c r="J61" s="220">
        <f t="shared" si="0"/>
        <v>70.8</v>
      </c>
    </row>
    <row r="62" spans="1:10" ht="15.6" customHeight="1" x14ac:dyDescent="0.2">
      <c r="A62" s="34"/>
      <c r="B62" s="43"/>
      <c r="C62" s="101" t="s">
        <v>531</v>
      </c>
      <c r="D62" s="34">
        <v>41</v>
      </c>
      <c r="E62" s="34" t="s">
        <v>532</v>
      </c>
      <c r="F62" s="220">
        <v>336</v>
      </c>
      <c r="G62" s="220">
        <v>336</v>
      </c>
      <c r="H62" s="220">
        <v>336</v>
      </c>
      <c r="I62" s="228">
        <v>0</v>
      </c>
      <c r="J62" s="220">
        <f t="shared" si="0"/>
        <v>0</v>
      </c>
    </row>
    <row r="63" spans="1:10" ht="15.6" customHeight="1" x14ac:dyDescent="0.2">
      <c r="A63" s="34"/>
      <c r="B63" s="43"/>
      <c r="C63" s="101" t="s">
        <v>308</v>
      </c>
      <c r="D63" s="34">
        <v>41</v>
      </c>
      <c r="E63" s="34" t="s">
        <v>309</v>
      </c>
      <c r="F63" s="220">
        <v>80</v>
      </c>
      <c r="G63" s="220">
        <v>80</v>
      </c>
      <c r="H63" s="220">
        <v>80</v>
      </c>
      <c r="I63" s="228">
        <v>0</v>
      </c>
      <c r="J63" s="220">
        <f t="shared" si="0"/>
        <v>0</v>
      </c>
    </row>
    <row r="64" spans="1:10" ht="15.6" customHeight="1" x14ac:dyDescent="0.2">
      <c r="A64" s="34"/>
      <c r="B64" s="43"/>
      <c r="C64" s="101" t="s">
        <v>533</v>
      </c>
      <c r="D64" s="34">
        <v>41</v>
      </c>
      <c r="E64" s="34" t="s">
        <v>534</v>
      </c>
      <c r="F64" s="220">
        <v>808</v>
      </c>
      <c r="G64" s="220">
        <v>808</v>
      </c>
      <c r="H64" s="220">
        <v>808</v>
      </c>
      <c r="I64" s="228">
        <v>550</v>
      </c>
      <c r="J64" s="220">
        <f t="shared" si="0"/>
        <v>68.069306930693074</v>
      </c>
    </row>
    <row r="65" spans="1:16" ht="15.6" customHeight="1" x14ac:dyDescent="0.2">
      <c r="A65" s="34"/>
      <c r="B65" s="43"/>
      <c r="C65" s="101">
        <v>637011</v>
      </c>
      <c r="D65" s="34">
        <v>41</v>
      </c>
      <c r="E65" s="34" t="s">
        <v>535</v>
      </c>
      <c r="F65" s="220">
        <v>1500</v>
      </c>
      <c r="G65" s="220">
        <v>1500</v>
      </c>
      <c r="H65" s="220">
        <v>1500</v>
      </c>
      <c r="I65" s="228">
        <v>275</v>
      </c>
      <c r="J65" s="220">
        <f t="shared" si="0"/>
        <v>18.333333333333332</v>
      </c>
    </row>
    <row r="66" spans="1:16" ht="15.6" customHeight="1" x14ac:dyDescent="0.2">
      <c r="A66" s="34"/>
      <c r="B66" s="43"/>
      <c r="C66" s="101">
        <v>637012</v>
      </c>
      <c r="D66" s="34">
        <v>41</v>
      </c>
      <c r="E66" s="34" t="s">
        <v>289</v>
      </c>
      <c r="F66" s="220">
        <v>2000</v>
      </c>
      <c r="G66" s="220">
        <v>2000</v>
      </c>
      <c r="H66" s="220">
        <v>2000</v>
      </c>
      <c r="I66" s="228">
        <v>0</v>
      </c>
      <c r="J66" s="220">
        <f t="shared" si="0"/>
        <v>0</v>
      </c>
    </row>
    <row r="67" spans="1:16" ht="15.6" customHeight="1" x14ac:dyDescent="0.2">
      <c r="A67" s="34"/>
      <c r="B67" s="43"/>
      <c r="C67" s="101">
        <v>637014</v>
      </c>
      <c r="D67" s="34">
        <v>41</v>
      </c>
      <c r="E67" s="34" t="s">
        <v>57</v>
      </c>
      <c r="F67" s="221">
        <v>9839</v>
      </c>
      <c r="G67" s="221">
        <v>9839</v>
      </c>
      <c r="H67" s="221">
        <v>9839</v>
      </c>
      <c r="I67" s="226">
        <v>9127.39</v>
      </c>
      <c r="J67" s="220">
        <f t="shared" si="0"/>
        <v>92.767456042280713</v>
      </c>
    </row>
    <row r="68" spans="1:16" ht="15.6" customHeight="1" x14ac:dyDescent="0.2">
      <c r="A68" s="34"/>
      <c r="B68" s="43"/>
      <c r="C68" s="101" t="s">
        <v>58</v>
      </c>
      <c r="D68" s="34">
        <v>41</v>
      </c>
      <c r="E68" s="34" t="s">
        <v>59</v>
      </c>
      <c r="F68" s="221">
        <v>3514</v>
      </c>
      <c r="G68" s="221">
        <v>3514</v>
      </c>
      <c r="H68" s="221">
        <v>3514</v>
      </c>
      <c r="I68" s="226">
        <v>3518.9</v>
      </c>
      <c r="J68" s="220">
        <f t="shared" si="0"/>
        <v>100.13944223107569</v>
      </c>
    </row>
    <row r="69" spans="1:16" ht="15.6" customHeight="1" x14ac:dyDescent="0.2">
      <c r="A69" s="34"/>
      <c r="B69" s="43"/>
      <c r="C69" s="136" t="s">
        <v>75</v>
      </c>
      <c r="D69" s="34">
        <v>41</v>
      </c>
      <c r="E69" s="135" t="s">
        <v>841</v>
      </c>
      <c r="F69" s="221">
        <v>0</v>
      </c>
      <c r="G69" s="221">
        <v>0</v>
      </c>
      <c r="H69" s="221">
        <v>0</v>
      </c>
      <c r="I69" s="226">
        <v>0</v>
      </c>
      <c r="J69" s="220">
        <v>0</v>
      </c>
    </row>
    <row r="70" spans="1:16" ht="15.6" customHeight="1" x14ac:dyDescent="0.2">
      <c r="A70" s="34"/>
      <c r="B70" s="43"/>
      <c r="C70" s="101" t="s">
        <v>60</v>
      </c>
      <c r="D70" s="34">
        <v>41</v>
      </c>
      <c r="E70" s="135" t="s">
        <v>728</v>
      </c>
      <c r="F70" s="221">
        <v>1519</v>
      </c>
      <c r="G70" s="221">
        <v>1519</v>
      </c>
      <c r="H70" s="221">
        <v>1519</v>
      </c>
      <c r="I70" s="226">
        <v>876.89</v>
      </c>
      <c r="J70" s="220">
        <f t="shared" si="0"/>
        <v>57.728110599078342</v>
      </c>
    </row>
    <row r="71" spans="1:16" ht="15.6" customHeight="1" x14ac:dyDescent="0.2">
      <c r="A71" s="34"/>
      <c r="B71" s="43"/>
      <c r="C71" s="47">
        <v>637016</v>
      </c>
      <c r="D71" s="34">
        <v>41</v>
      </c>
      <c r="E71" s="34" t="s">
        <v>61</v>
      </c>
      <c r="F71" s="221">
        <v>4000</v>
      </c>
      <c r="G71" s="221">
        <v>5000</v>
      </c>
      <c r="H71" s="221">
        <v>5000</v>
      </c>
      <c r="I71" s="226">
        <v>5557.76</v>
      </c>
      <c r="J71" s="220">
        <f t="shared" si="0"/>
        <v>111.15520000000001</v>
      </c>
    </row>
    <row r="72" spans="1:16" ht="15.6" customHeight="1" x14ac:dyDescent="0.2">
      <c r="A72" s="34"/>
      <c r="B72" s="43"/>
      <c r="C72" s="47">
        <v>637004</v>
      </c>
      <c r="D72" s="34">
        <v>41</v>
      </c>
      <c r="E72" s="34" t="s">
        <v>400</v>
      </c>
      <c r="F72" s="221">
        <v>150</v>
      </c>
      <c r="G72" s="221">
        <v>170</v>
      </c>
      <c r="H72" s="221">
        <v>170</v>
      </c>
      <c r="I72" s="226">
        <v>202.85</v>
      </c>
      <c r="J72" s="220">
        <f t="shared" si="0"/>
        <v>119.3235294117647</v>
      </c>
    </row>
    <row r="73" spans="1:16" ht="15.6" customHeight="1" x14ac:dyDescent="0.2">
      <c r="A73" s="34"/>
      <c r="B73" s="43"/>
      <c r="C73" s="144" t="s">
        <v>638</v>
      </c>
      <c r="D73" s="34">
        <v>41</v>
      </c>
      <c r="E73" s="135" t="s">
        <v>652</v>
      </c>
      <c r="F73" s="221">
        <v>1600</v>
      </c>
      <c r="G73" s="221">
        <v>100</v>
      </c>
      <c r="H73" s="221">
        <v>100</v>
      </c>
      <c r="I73" s="226">
        <v>363.48</v>
      </c>
      <c r="J73" s="220">
        <f t="shared" si="0"/>
        <v>363.48</v>
      </c>
    </row>
    <row r="74" spans="1:16" ht="15.6" customHeight="1" x14ac:dyDescent="0.2">
      <c r="A74" s="34"/>
      <c r="B74" s="43"/>
      <c r="C74" s="47">
        <v>642015</v>
      </c>
      <c r="D74" s="34">
        <v>41</v>
      </c>
      <c r="E74" s="34" t="s">
        <v>426</v>
      </c>
      <c r="F74" s="221">
        <v>400</v>
      </c>
      <c r="G74" s="221">
        <v>400</v>
      </c>
      <c r="H74" s="221">
        <v>400</v>
      </c>
      <c r="I74" s="226">
        <v>0</v>
      </c>
      <c r="J74" s="220">
        <f t="shared" si="0"/>
        <v>0</v>
      </c>
    </row>
    <row r="75" spans="1:16" ht="15.6" customHeight="1" x14ac:dyDescent="0.2">
      <c r="A75" s="34"/>
      <c r="B75" s="34"/>
      <c r="C75" s="101" t="s">
        <v>446</v>
      </c>
      <c r="D75" s="34">
        <v>41</v>
      </c>
      <c r="E75" s="34" t="s">
        <v>447</v>
      </c>
      <c r="F75" s="221">
        <v>200</v>
      </c>
      <c r="G75" s="221">
        <v>200</v>
      </c>
      <c r="H75" s="221">
        <v>200</v>
      </c>
      <c r="I75" s="226">
        <v>0</v>
      </c>
      <c r="J75" s="220">
        <f t="shared" si="0"/>
        <v>0</v>
      </c>
    </row>
    <row r="76" spans="1:16" ht="15.6" customHeight="1" x14ac:dyDescent="0.2">
      <c r="A76" s="34"/>
      <c r="B76" s="34"/>
      <c r="C76" s="101">
        <v>637026</v>
      </c>
      <c r="D76" s="34">
        <v>41</v>
      </c>
      <c r="E76" s="34" t="s">
        <v>401</v>
      </c>
      <c r="F76" s="221">
        <v>4224</v>
      </c>
      <c r="G76" s="221">
        <v>4224</v>
      </c>
      <c r="H76" s="221">
        <v>4224</v>
      </c>
      <c r="I76" s="226">
        <v>4196</v>
      </c>
      <c r="J76" s="220">
        <f t="shared" si="0"/>
        <v>99.337121212121218</v>
      </c>
    </row>
    <row r="77" spans="1:16" ht="15.6" customHeight="1" x14ac:dyDescent="0.2">
      <c r="A77" s="34"/>
      <c r="B77" s="34"/>
      <c r="C77" s="101" t="s">
        <v>536</v>
      </c>
      <c r="D77" s="34">
        <v>41</v>
      </c>
      <c r="E77" s="135" t="s">
        <v>676</v>
      </c>
      <c r="F77" s="221">
        <v>1400</v>
      </c>
      <c r="G77" s="221">
        <v>1400</v>
      </c>
      <c r="H77" s="221">
        <v>1400</v>
      </c>
      <c r="I77" s="226">
        <v>1209</v>
      </c>
      <c r="J77" s="220">
        <f t="shared" si="0"/>
        <v>86.357142857142861</v>
      </c>
    </row>
    <row r="78" spans="1:16" ht="15.6" customHeight="1" x14ac:dyDescent="0.2">
      <c r="A78" s="34"/>
      <c r="B78" s="34"/>
      <c r="C78" s="136" t="s">
        <v>677</v>
      </c>
      <c r="D78" s="34">
        <v>41</v>
      </c>
      <c r="E78" s="135" t="s">
        <v>678</v>
      </c>
      <c r="F78" s="221">
        <v>9660</v>
      </c>
      <c r="G78" s="221">
        <v>900</v>
      </c>
      <c r="H78" s="221">
        <v>900</v>
      </c>
      <c r="I78" s="226">
        <v>860.5</v>
      </c>
      <c r="J78" s="220">
        <f t="shared" ref="J78:J80" si="1">SUM(I78/H78)*100</f>
        <v>95.611111111111114</v>
      </c>
    </row>
    <row r="79" spans="1:16" ht="15.6" customHeight="1" x14ac:dyDescent="0.2">
      <c r="A79" s="34"/>
      <c r="B79" s="34"/>
      <c r="C79" s="101" t="s">
        <v>539</v>
      </c>
      <c r="D79" s="34">
        <v>41</v>
      </c>
      <c r="E79" s="34" t="s">
        <v>594</v>
      </c>
      <c r="F79" s="221">
        <v>202</v>
      </c>
      <c r="G79" s="221">
        <v>760</v>
      </c>
      <c r="H79" s="221">
        <v>760</v>
      </c>
      <c r="I79" s="226">
        <v>760</v>
      </c>
      <c r="J79" s="220">
        <f t="shared" si="1"/>
        <v>100</v>
      </c>
    </row>
    <row r="80" spans="1:16" ht="15.6" customHeight="1" x14ac:dyDescent="0.2">
      <c r="A80" s="273" t="s">
        <v>350</v>
      </c>
      <c r="B80" s="273"/>
      <c r="C80" s="274"/>
      <c r="D80" s="273"/>
      <c r="E80" s="273" t="s">
        <v>63</v>
      </c>
      <c r="F80" s="234">
        <v>633417</v>
      </c>
      <c r="G80" s="234">
        <f>SUM(G13:G79)</f>
        <v>626960</v>
      </c>
      <c r="H80" s="234">
        <f t="shared" ref="H80:I80" si="2">SUM(H13:H79)</f>
        <v>626960</v>
      </c>
      <c r="I80" s="426">
        <f t="shared" si="2"/>
        <v>529370.89999999991</v>
      </c>
      <c r="J80" s="220">
        <f t="shared" si="1"/>
        <v>84.434557228531318</v>
      </c>
      <c r="K80" s="32">
        <f>SUM(G80)</f>
        <v>626960</v>
      </c>
      <c r="L80" s="32">
        <f t="shared" ref="L80:M80" si="3">SUM(H80)</f>
        <v>626960</v>
      </c>
      <c r="M80" s="32">
        <f t="shared" si="3"/>
        <v>529370.89999999991</v>
      </c>
      <c r="N80" s="4"/>
      <c r="O80" s="4">
        <f>SUM(H80)</f>
        <v>626960</v>
      </c>
      <c r="P80" s="4">
        <f>SUM(I80)</f>
        <v>529370.89999999991</v>
      </c>
    </row>
    <row r="81" spans="1:16" ht="15.6" customHeight="1" x14ac:dyDescent="0.2">
      <c r="A81" s="42"/>
      <c r="B81" s="51"/>
      <c r="C81" s="50"/>
      <c r="D81" s="134"/>
      <c r="E81" s="134"/>
      <c r="F81" s="238"/>
      <c r="G81" s="238"/>
      <c r="H81" s="238"/>
      <c r="I81" s="237"/>
      <c r="J81" s="238"/>
      <c r="K81" s="32"/>
      <c r="L81" s="32"/>
      <c r="M81" s="4"/>
      <c r="N81" s="4"/>
      <c r="O81" s="4"/>
      <c r="P81" s="4"/>
    </row>
    <row r="82" spans="1:16" s="3" customFormat="1" ht="15.75" customHeight="1" x14ac:dyDescent="0.2">
      <c r="A82" s="57"/>
      <c r="B82" s="57" t="s">
        <v>376</v>
      </c>
      <c r="C82" s="58"/>
      <c r="D82" s="59"/>
      <c r="E82" s="57"/>
      <c r="F82" s="332"/>
      <c r="G82" s="332"/>
      <c r="H82" s="332"/>
      <c r="I82" s="355"/>
      <c r="J82" s="332"/>
    </row>
    <row r="83" spans="1:16" ht="15.75" customHeight="1" x14ac:dyDescent="0.2">
      <c r="A83" s="273" t="s">
        <v>375</v>
      </c>
      <c r="B83" s="273"/>
      <c r="C83" s="47">
        <v>637026.61100000003</v>
      </c>
      <c r="D83" s="34">
        <v>41</v>
      </c>
      <c r="E83" s="34" t="s">
        <v>592</v>
      </c>
      <c r="F83" s="220">
        <v>10000</v>
      </c>
      <c r="G83" s="220">
        <v>11178</v>
      </c>
      <c r="H83" s="220">
        <v>11178</v>
      </c>
      <c r="I83" s="228">
        <v>11177.5</v>
      </c>
      <c r="J83" s="220">
        <f>SUM(I83/H83)*100</f>
        <v>99.995526927894076</v>
      </c>
    </row>
    <row r="84" spans="1:16" ht="15.75" customHeight="1" x14ac:dyDescent="0.2">
      <c r="A84" s="273"/>
      <c r="B84" s="273"/>
      <c r="C84" s="144" t="s">
        <v>62</v>
      </c>
      <c r="D84" s="34">
        <v>41</v>
      </c>
      <c r="E84" s="34" t="s">
        <v>591</v>
      </c>
      <c r="F84" s="220">
        <v>3400</v>
      </c>
      <c r="G84" s="220">
        <v>4942</v>
      </c>
      <c r="H84" s="220">
        <v>4942</v>
      </c>
      <c r="I84" s="228">
        <v>4941.5200000000004</v>
      </c>
      <c r="J84" s="220">
        <f t="shared" ref="J84:J85" si="4">SUM(I84/H84)*100</f>
        <v>99.990287333063549</v>
      </c>
    </row>
    <row r="85" spans="1:16" ht="15.75" customHeight="1" x14ac:dyDescent="0.2">
      <c r="A85" s="273" t="s">
        <v>375</v>
      </c>
      <c r="B85" s="273"/>
      <c r="C85" s="274"/>
      <c r="D85" s="273"/>
      <c r="E85" s="273" t="s">
        <v>63</v>
      </c>
      <c r="F85" s="292">
        <f>SUM(F83:F84)</f>
        <v>13400</v>
      </c>
      <c r="G85" s="292">
        <f>SUM(G83:G84)</f>
        <v>16120</v>
      </c>
      <c r="H85" s="292">
        <f t="shared" ref="H85:I85" si="5">SUM(H83:H84)</f>
        <v>16120</v>
      </c>
      <c r="I85" s="304">
        <f t="shared" si="5"/>
        <v>16119.02</v>
      </c>
      <c r="J85" s="220">
        <f t="shared" si="4"/>
        <v>99.99392059553351</v>
      </c>
      <c r="K85" s="32">
        <f>SUM(G85)</f>
        <v>16120</v>
      </c>
      <c r="L85" s="32">
        <f t="shared" ref="L85:M85" si="6">SUM(H85)</f>
        <v>16120</v>
      </c>
      <c r="M85" s="32">
        <f t="shared" si="6"/>
        <v>16119.02</v>
      </c>
      <c r="N85" s="4"/>
      <c r="O85" s="4">
        <f>SUM(H85)</f>
        <v>16120</v>
      </c>
      <c r="P85" s="4">
        <f>SUM(I85)</f>
        <v>16119.02</v>
      </c>
    </row>
    <row r="86" spans="1:16" s="3" customFormat="1" ht="15.95" customHeight="1" x14ac:dyDescent="0.2">
      <c r="A86" s="57"/>
      <c r="B86" s="57" t="s">
        <v>331</v>
      </c>
      <c r="C86" s="58"/>
      <c r="D86" s="59"/>
      <c r="E86" s="57"/>
      <c r="F86" s="333"/>
      <c r="G86" s="333"/>
      <c r="H86" s="333"/>
      <c r="I86" s="356"/>
      <c r="J86" s="333"/>
    </row>
    <row r="87" spans="1:16" ht="15.95" customHeight="1" x14ac:dyDescent="0.2">
      <c r="A87" s="51"/>
      <c r="B87" s="235" t="s">
        <v>64</v>
      </c>
      <c r="C87" s="68"/>
      <c r="D87" s="42"/>
      <c r="E87" s="42" t="s">
        <v>65</v>
      </c>
      <c r="F87" s="334"/>
      <c r="G87" s="334"/>
      <c r="H87" s="334"/>
      <c r="I87" s="357"/>
      <c r="J87" s="334"/>
    </row>
    <row r="88" spans="1:16" ht="15.95" customHeight="1" x14ac:dyDescent="0.2">
      <c r="A88" s="273" t="s">
        <v>257</v>
      </c>
      <c r="B88" s="273"/>
      <c r="C88" s="91" t="s">
        <v>17</v>
      </c>
      <c r="D88" s="85">
        <v>41</v>
      </c>
      <c r="E88" s="85" t="s">
        <v>66</v>
      </c>
      <c r="F88" s="220">
        <v>4200</v>
      </c>
      <c r="G88" s="220">
        <v>4200</v>
      </c>
      <c r="H88" s="220">
        <v>4200</v>
      </c>
      <c r="I88" s="228">
        <v>3581.11</v>
      </c>
      <c r="J88" s="220">
        <f>SUM(I88/H88)*100</f>
        <v>85.264523809523823</v>
      </c>
    </row>
    <row r="89" spans="1:16" ht="15.95" customHeight="1" x14ac:dyDescent="0.2">
      <c r="A89" s="273"/>
      <c r="B89" s="273"/>
      <c r="C89" s="277" t="s">
        <v>15</v>
      </c>
      <c r="D89" s="85">
        <v>41</v>
      </c>
      <c r="E89" s="85" t="s">
        <v>67</v>
      </c>
      <c r="F89" s="220">
        <v>1460</v>
      </c>
      <c r="G89" s="220">
        <v>1460</v>
      </c>
      <c r="H89" s="220">
        <v>1460</v>
      </c>
      <c r="I89" s="228">
        <v>992.46</v>
      </c>
      <c r="J89" s="220">
        <f t="shared" ref="J89:J97" si="7">SUM(I89/H89)*100</f>
        <v>67.976712328767135</v>
      </c>
    </row>
    <row r="90" spans="1:16" ht="15.95" customHeight="1" x14ac:dyDescent="0.2">
      <c r="A90" s="273"/>
      <c r="B90" s="273"/>
      <c r="C90" s="277">
        <v>637014</v>
      </c>
      <c r="D90" s="85">
        <v>41</v>
      </c>
      <c r="E90" s="85" t="s">
        <v>778</v>
      </c>
      <c r="F90" s="220">
        <v>0</v>
      </c>
      <c r="G90" s="220">
        <v>585</v>
      </c>
      <c r="H90" s="220">
        <v>585</v>
      </c>
      <c r="I90" s="228">
        <v>122.36</v>
      </c>
      <c r="J90" s="220">
        <f t="shared" si="7"/>
        <v>20.916239316239317</v>
      </c>
    </row>
    <row r="91" spans="1:16" ht="15.95" customHeight="1" x14ac:dyDescent="0.2">
      <c r="A91" s="273" t="s">
        <v>257</v>
      </c>
      <c r="B91" s="273"/>
      <c r="C91" s="91">
        <v>637011</v>
      </c>
      <c r="D91" s="85">
        <v>41</v>
      </c>
      <c r="E91" s="85" t="s">
        <v>68</v>
      </c>
      <c r="F91" s="220">
        <v>3000</v>
      </c>
      <c r="G91" s="220">
        <v>3000</v>
      </c>
      <c r="H91" s="220">
        <v>3000</v>
      </c>
      <c r="I91" s="228">
        <v>3000</v>
      </c>
      <c r="J91" s="220">
        <f t="shared" si="7"/>
        <v>100</v>
      </c>
    </row>
    <row r="92" spans="1:16" ht="15.95" customHeight="1" x14ac:dyDescent="0.2">
      <c r="A92" s="273"/>
      <c r="B92" s="273"/>
      <c r="C92" s="91">
        <v>637005</v>
      </c>
      <c r="D92" s="85">
        <v>41</v>
      </c>
      <c r="E92" s="85" t="s">
        <v>567</v>
      </c>
      <c r="F92" s="220">
        <v>4020</v>
      </c>
      <c r="G92" s="220">
        <v>8000</v>
      </c>
      <c r="H92" s="220">
        <v>8000</v>
      </c>
      <c r="I92" s="228">
        <v>8603.5</v>
      </c>
      <c r="J92" s="220">
        <f t="shared" si="7"/>
        <v>107.54375</v>
      </c>
    </row>
    <row r="93" spans="1:16" ht="15.95" customHeight="1" x14ac:dyDescent="0.2">
      <c r="A93" s="273" t="s">
        <v>257</v>
      </c>
      <c r="B93" s="273"/>
      <c r="C93" s="91">
        <v>637012</v>
      </c>
      <c r="D93" s="85">
        <v>41</v>
      </c>
      <c r="E93" s="85" t="s">
        <v>448</v>
      </c>
      <c r="F93" s="220">
        <v>3100</v>
      </c>
      <c r="G93" s="220">
        <v>3100</v>
      </c>
      <c r="H93" s="220">
        <v>3100</v>
      </c>
      <c r="I93" s="228">
        <v>4619.7</v>
      </c>
      <c r="J93" s="220">
        <f t="shared" si="7"/>
        <v>149.0225806451613</v>
      </c>
    </row>
    <row r="94" spans="1:16" ht="15.95" customHeight="1" x14ac:dyDescent="0.2">
      <c r="A94" s="273" t="s">
        <v>257</v>
      </c>
      <c r="B94" s="273"/>
      <c r="C94" s="273"/>
      <c r="D94" s="273"/>
      <c r="E94" s="273" t="s">
        <v>63</v>
      </c>
      <c r="F94" s="234">
        <f>SUM(F88:F93)</f>
        <v>15780</v>
      </c>
      <c r="G94" s="234">
        <f>SUM(G88:G93)</f>
        <v>20345</v>
      </c>
      <c r="H94" s="234">
        <f t="shared" ref="H94:I94" si="8">SUM(H88:H93)</f>
        <v>20345</v>
      </c>
      <c r="I94" s="426">
        <f t="shared" si="8"/>
        <v>20919.13</v>
      </c>
      <c r="J94" s="220">
        <f t="shared" si="7"/>
        <v>102.82197100024577</v>
      </c>
      <c r="K94" s="32">
        <f>SUM(G94)</f>
        <v>20345</v>
      </c>
      <c r="L94" s="32">
        <f t="shared" ref="L94:M94" si="9">SUM(H94)</f>
        <v>20345</v>
      </c>
      <c r="M94" s="32">
        <f t="shared" si="9"/>
        <v>20919.13</v>
      </c>
      <c r="N94" s="4"/>
      <c r="O94" s="4">
        <f>SUM(H94)</f>
        <v>20345</v>
      </c>
      <c r="P94" s="4">
        <f>SUM(I94)</f>
        <v>20919.13</v>
      </c>
    </row>
    <row r="95" spans="1:16" ht="15.95" customHeight="1" x14ac:dyDescent="0.2">
      <c r="A95" s="273" t="s">
        <v>212</v>
      </c>
      <c r="B95" s="273" t="s">
        <v>452</v>
      </c>
      <c r="C95" s="85"/>
      <c r="D95" s="85"/>
      <c r="E95" s="273" t="s">
        <v>902</v>
      </c>
      <c r="F95" s="324"/>
      <c r="G95" s="324"/>
      <c r="H95" s="324"/>
      <c r="I95" s="260"/>
      <c r="J95" s="220"/>
    </row>
    <row r="96" spans="1:16" ht="15.95" customHeight="1" x14ac:dyDescent="0.2">
      <c r="A96" s="273"/>
      <c r="B96" s="273"/>
      <c r="C96" s="85">
        <v>633.63699999999994</v>
      </c>
      <c r="D96" s="85">
        <v>111</v>
      </c>
      <c r="E96" s="85" t="s">
        <v>774</v>
      </c>
      <c r="F96" s="220">
        <v>0</v>
      </c>
      <c r="G96" s="220">
        <v>4134</v>
      </c>
      <c r="H96" s="220">
        <v>4134</v>
      </c>
      <c r="I96" s="228">
        <v>4134.2299999999996</v>
      </c>
      <c r="J96" s="220">
        <f t="shared" si="7"/>
        <v>100.00556361877115</v>
      </c>
      <c r="O96" s="4"/>
      <c r="P96" s="4"/>
    </row>
    <row r="97" spans="1:17" ht="15.95" customHeight="1" x14ac:dyDescent="0.2">
      <c r="A97" s="273" t="s">
        <v>212</v>
      </c>
      <c r="B97" s="273"/>
      <c r="C97" s="273"/>
      <c r="D97" s="273"/>
      <c r="E97" s="273" t="s">
        <v>63</v>
      </c>
      <c r="F97" s="292">
        <f>SUM(F96)</f>
        <v>0</v>
      </c>
      <c r="G97" s="292">
        <f>SUM(G96)</f>
        <v>4134</v>
      </c>
      <c r="H97" s="292">
        <f t="shared" ref="H97:I97" si="10">SUM(H96)</f>
        <v>4134</v>
      </c>
      <c r="I97" s="304">
        <f t="shared" si="10"/>
        <v>4134.2299999999996</v>
      </c>
      <c r="J97" s="220">
        <f t="shared" si="7"/>
        <v>100.00556361877115</v>
      </c>
      <c r="K97" s="32">
        <f>SUM(G97)</f>
        <v>4134</v>
      </c>
      <c r="L97" s="32">
        <f t="shared" ref="L97:M97" si="11">SUM(H97)</f>
        <v>4134</v>
      </c>
      <c r="M97" s="32">
        <f t="shared" si="11"/>
        <v>4134.2299999999996</v>
      </c>
      <c r="N97" s="4"/>
      <c r="O97" s="4">
        <f>SUM(H97)</f>
        <v>4134</v>
      </c>
      <c r="P97" s="4">
        <f>SUM(I97)</f>
        <v>4134.2299999999996</v>
      </c>
    </row>
    <row r="98" spans="1:17" s="7" customFormat="1" ht="15.95" customHeight="1" x14ac:dyDescent="0.2">
      <c r="A98" s="42" t="s">
        <v>258</v>
      </c>
      <c r="B98" s="51"/>
      <c r="C98" s="51"/>
      <c r="D98" s="51"/>
      <c r="E98" s="51"/>
      <c r="F98" s="335"/>
      <c r="G98" s="335"/>
      <c r="H98" s="335"/>
      <c r="I98" s="358"/>
      <c r="J98" s="335"/>
    </row>
    <row r="99" spans="1:17" s="6" customFormat="1" ht="15.95" customHeight="1" x14ac:dyDescent="0.2">
      <c r="A99" s="51"/>
      <c r="B99" s="57" t="s">
        <v>381</v>
      </c>
      <c r="C99" s="50"/>
      <c r="D99" s="51"/>
      <c r="E99" s="51"/>
      <c r="F99" s="336"/>
      <c r="G99" s="336"/>
      <c r="H99" s="336"/>
      <c r="I99" s="359"/>
      <c r="J99" s="336"/>
    </row>
    <row r="100" spans="1:17" ht="15.95" customHeight="1" x14ac:dyDescent="0.2">
      <c r="A100" s="273" t="s">
        <v>338</v>
      </c>
      <c r="B100" s="275" t="s">
        <v>69</v>
      </c>
      <c r="C100" s="47" t="s">
        <v>19</v>
      </c>
      <c r="D100" s="34">
        <v>111</v>
      </c>
      <c r="E100" s="34" t="s">
        <v>70</v>
      </c>
      <c r="F100" s="220">
        <v>8936</v>
      </c>
      <c r="G100" s="220">
        <v>8936</v>
      </c>
      <c r="H100" s="220">
        <v>8936</v>
      </c>
      <c r="I100" s="228">
        <v>10123.16</v>
      </c>
      <c r="J100" s="220">
        <f t="shared" ref="J100:J112" si="12">SUM(I100/H100)*100</f>
        <v>113.2851387645479</v>
      </c>
      <c r="Q100" s="33"/>
    </row>
    <row r="101" spans="1:17" ht="15.95" customHeight="1" x14ac:dyDescent="0.2">
      <c r="A101" s="85"/>
      <c r="B101" s="276"/>
      <c r="C101" s="47">
        <v>611</v>
      </c>
      <c r="D101" s="34">
        <v>41</v>
      </c>
      <c r="E101" s="34" t="s">
        <v>71</v>
      </c>
      <c r="F101" s="220">
        <v>9464</v>
      </c>
      <c r="G101" s="220">
        <v>9464</v>
      </c>
      <c r="H101" s="220">
        <v>9464</v>
      </c>
      <c r="I101" s="228">
        <v>7253.48</v>
      </c>
      <c r="J101" s="220">
        <f t="shared" si="12"/>
        <v>76.642857142857139</v>
      </c>
    </row>
    <row r="102" spans="1:17" ht="15.95" customHeight="1" x14ac:dyDescent="0.2">
      <c r="A102" s="85"/>
      <c r="B102" s="276"/>
      <c r="C102" s="101" t="s">
        <v>15</v>
      </c>
      <c r="D102" s="34">
        <v>41</v>
      </c>
      <c r="E102" s="34" t="s">
        <v>72</v>
      </c>
      <c r="F102" s="224">
        <v>4570</v>
      </c>
      <c r="G102" s="224">
        <v>4570</v>
      </c>
      <c r="H102" s="224">
        <v>4570</v>
      </c>
      <c r="I102" s="360">
        <v>4327.72</v>
      </c>
      <c r="J102" s="220">
        <f t="shared" si="12"/>
        <v>94.698468271334804</v>
      </c>
    </row>
    <row r="103" spans="1:17" ht="15.95" customHeight="1" x14ac:dyDescent="0.2">
      <c r="A103" s="85"/>
      <c r="B103" s="276"/>
      <c r="C103" s="101" t="s">
        <v>15</v>
      </c>
      <c r="D103" s="34">
        <v>111</v>
      </c>
      <c r="E103" s="34" t="s">
        <v>487</v>
      </c>
      <c r="F103" s="224">
        <v>1850</v>
      </c>
      <c r="G103" s="224">
        <v>1850</v>
      </c>
      <c r="H103" s="224">
        <v>1850</v>
      </c>
      <c r="I103" s="360">
        <v>1850</v>
      </c>
      <c r="J103" s="220">
        <f t="shared" si="12"/>
        <v>100</v>
      </c>
    </row>
    <row r="104" spans="1:17" ht="15.95" customHeight="1" x14ac:dyDescent="0.2">
      <c r="A104" s="85"/>
      <c r="B104" s="276"/>
      <c r="C104" s="101">
        <v>627000</v>
      </c>
      <c r="D104" s="34">
        <v>41</v>
      </c>
      <c r="E104" s="135" t="s">
        <v>643</v>
      </c>
      <c r="F104" s="224">
        <v>736</v>
      </c>
      <c r="G104" s="224">
        <v>736</v>
      </c>
      <c r="H104" s="224">
        <v>736</v>
      </c>
      <c r="I104" s="360">
        <v>699.06</v>
      </c>
      <c r="J104" s="220">
        <f t="shared" si="12"/>
        <v>94.980978260869549</v>
      </c>
    </row>
    <row r="105" spans="1:17" ht="15.95" customHeight="1" x14ac:dyDescent="0.2">
      <c r="A105" s="85"/>
      <c r="B105" s="276"/>
      <c r="C105" s="101" t="s">
        <v>449</v>
      </c>
      <c r="D105" s="34">
        <v>41</v>
      </c>
      <c r="E105" s="34" t="s">
        <v>450</v>
      </c>
      <c r="F105" s="224">
        <v>50</v>
      </c>
      <c r="G105" s="224">
        <v>50</v>
      </c>
      <c r="H105" s="224">
        <v>50</v>
      </c>
      <c r="I105" s="360">
        <v>0</v>
      </c>
      <c r="J105" s="220">
        <f t="shared" si="12"/>
        <v>0</v>
      </c>
    </row>
    <row r="106" spans="1:17" ht="15.95" customHeight="1" x14ac:dyDescent="0.2">
      <c r="A106" s="85"/>
      <c r="B106" s="276"/>
      <c r="C106" s="101">
        <v>637001</v>
      </c>
      <c r="D106" s="34">
        <v>41</v>
      </c>
      <c r="E106" s="34" t="s">
        <v>451</v>
      </c>
      <c r="F106" s="224">
        <v>200</v>
      </c>
      <c r="G106" s="224">
        <v>200</v>
      </c>
      <c r="H106" s="224">
        <v>200</v>
      </c>
      <c r="I106" s="360">
        <v>0</v>
      </c>
      <c r="J106" s="220">
        <f t="shared" si="12"/>
        <v>0</v>
      </c>
    </row>
    <row r="107" spans="1:17" ht="15.95" customHeight="1" x14ac:dyDescent="0.2">
      <c r="A107" s="85"/>
      <c r="B107" s="276"/>
      <c r="C107" s="101" t="s">
        <v>75</v>
      </c>
      <c r="D107" s="34">
        <v>41</v>
      </c>
      <c r="E107" s="34" t="s">
        <v>76</v>
      </c>
      <c r="F107" s="224">
        <v>703</v>
      </c>
      <c r="G107" s="224">
        <v>703</v>
      </c>
      <c r="H107" s="224">
        <v>703</v>
      </c>
      <c r="I107" s="360">
        <v>703.78</v>
      </c>
      <c r="J107" s="220">
        <f t="shared" si="12"/>
        <v>100.11095305832147</v>
      </c>
    </row>
    <row r="108" spans="1:17" ht="15.95" customHeight="1" x14ac:dyDescent="0.2">
      <c r="A108" s="85"/>
      <c r="B108" s="85"/>
      <c r="C108" s="47">
        <v>637026</v>
      </c>
      <c r="D108" s="34">
        <v>111</v>
      </c>
      <c r="E108" s="34" t="s">
        <v>77</v>
      </c>
      <c r="F108" s="224">
        <v>100</v>
      </c>
      <c r="G108" s="224">
        <v>100</v>
      </c>
      <c r="H108" s="224">
        <v>100</v>
      </c>
      <c r="I108" s="360">
        <v>100</v>
      </c>
      <c r="J108" s="220">
        <f t="shared" si="12"/>
        <v>100</v>
      </c>
    </row>
    <row r="109" spans="1:17" ht="15.95" customHeight="1" x14ac:dyDescent="0.2">
      <c r="A109" s="214"/>
      <c r="B109" s="85"/>
      <c r="C109" s="47">
        <v>633009</v>
      </c>
      <c r="D109" s="34">
        <v>41</v>
      </c>
      <c r="E109" s="135" t="s">
        <v>790</v>
      </c>
      <c r="F109" s="224">
        <v>0</v>
      </c>
      <c r="G109" s="224">
        <v>120</v>
      </c>
      <c r="H109" s="224">
        <v>120</v>
      </c>
      <c r="I109" s="360">
        <v>120.49</v>
      </c>
      <c r="J109" s="220">
        <f t="shared" si="12"/>
        <v>100.40833333333332</v>
      </c>
    </row>
    <row r="110" spans="1:17" ht="15.95" customHeight="1" x14ac:dyDescent="0.2">
      <c r="A110" s="214"/>
      <c r="B110" s="85"/>
      <c r="C110" s="47">
        <v>633001</v>
      </c>
      <c r="D110" s="34">
        <v>41</v>
      </c>
      <c r="E110" s="135" t="s">
        <v>881</v>
      </c>
      <c r="F110" s="224">
        <v>0</v>
      </c>
      <c r="G110" s="224">
        <v>673</v>
      </c>
      <c r="H110" s="224">
        <v>673</v>
      </c>
      <c r="I110" s="360">
        <v>672.77</v>
      </c>
      <c r="J110" s="220">
        <f t="shared" si="12"/>
        <v>99.965824665676067</v>
      </c>
    </row>
    <row r="111" spans="1:17" ht="15.95" customHeight="1" x14ac:dyDescent="0.2">
      <c r="A111" s="214"/>
      <c r="B111" s="85"/>
      <c r="C111" s="47">
        <v>633006</v>
      </c>
      <c r="D111" s="34">
        <v>41</v>
      </c>
      <c r="E111" s="135" t="s">
        <v>882</v>
      </c>
      <c r="F111" s="224">
        <v>0</v>
      </c>
      <c r="G111" s="224">
        <v>0</v>
      </c>
      <c r="H111" s="224">
        <v>0</v>
      </c>
      <c r="I111" s="360">
        <v>94.09</v>
      </c>
      <c r="J111" s="220">
        <v>0</v>
      </c>
    </row>
    <row r="112" spans="1:17" ht="15.95" customHeight="1" x14ac:dyDescent="0.2">
      <c r="A112" s="273" t="s">
        <v>338</v>
      </c>
      <c r="B112" s="273"/>
      <c r="C112" s="274"/>
      <c r="D112" s="273"/>
      <c r="E112" s="273" t="s">
        <v>63</v>
      </c>
      <c r="F112" s="234">
        <f>SUM(F100:F111)</f>
        <v>26609</v>
      </c>
      <c r="G112" s="234">
        <f>SUM(G100:G111)</f>
        <v>27402</v>
      </c>
      <c r="H112" s="234">
        <f t="shared" ref="H112:I112" si="13">SUM(H100:H111)</f>
        <v>27402</v>
      </c>
      <c r="I112" s="426">
        <f t="shared" si="13"/>
        <v>25944.550000000003</v>
      </c>
      <c r="J112" s="220">
        <f t="shared" si="12"/>
        <v>94.681227647616979</v>
      </c>
      <c r="K112" s="32">
        <f>SUM(G112)</f>
        <v>27402</v>
      </c>
      <c r="L112" s="32">
        <f t="shared" ref="L112:M112" si="14">SUM(H112)</f>
        <v>27402</v>
      </c>
      <c r="M112" s="32">
        <f t="shared" si="14"/>
        <v>25944.550000000003</v>
      </c>
      <c r="N112" s="4"/>
      <c r="O112" s="4">
        <f>SUM(H112)</f>
        <v>27402</v>
      </c>
      <c r="P112" s="4">
        <f>SUM(I112)</f>
        <v>25944.550000000003</v>
      </c>
    </row>
    <row r="113" spans="1:16" s="6" customFormat="1" ht="15.95" customHeight="1" x14ac:dyDescent="0.2">
      <c r="A113" s="51" t="s">
        <v>380</v>
      </c>
      <c r="B113" s="57" t="s">
        <v>385</v>
      </c>
      <c r="C113" s="50"/>
      <c r="D113" s="51"/>
      <c r="E113" s="51"/>
      <c r="F113" s="337"/>
      <c r="G113" s="337"/>
      <c r="H113" s="337"/>
      <c r="I113" s="361"/>
      <c r="J113" s="337"/>
    </row>
    <row r="114" spans="1:16" ht="15.95" customHeight="1" x14ac:dyDescent="0.2">
      <c r="A114" s="273" t="s">
        <v>339</v>
      </c>
      <c r="B114" s="273" t="s">
        <v>452</v>
      </c>
      <c r="C114" s="47">
        <v>633006</v>
      </c>
      <c r="D114" s="34">
        <v>111</v>
      </c>
      <c r="E114" s="34" t="s">
        <v>39</v>
      </c>
      <c r="F114" s="220">
        <v>1090</v>
      </c>
      <c r="G114" s="220">
        <v>1076</v>
      </c>
      <c r="H114" s="220">
        <v>1076</v>
      </c>
      <c r="I114" s="228">
        <v>1322.31</v>
      </c>
      <c r="J114" s="220">
        <f t="shared" ref="J114:J117" si="15">SUM(I114/H114)*100</f>
        <v>122.89126394052043</v>
      </c>
    </row>
    <row r="115" spans="1:16" ht="15.95" customHeight="1" x14ac:dyDescent="0.2">
      <c r="A115" s="85"/>
      <c r="B115" s="85"/>
      <c r="C115" s="47" t="s">
        <v>40</v>
      </c>
      <c r="D115" s="34">
        <v>111</v>
      </c>
      <c r="E115" s="34" t="s">
        <v>576</v>
      </c>
      <c r="F115" s="220">
        <v>77</v>
      </c>
      <c r="G115" s="220">
        <v>122</v>
      </c>
      <c r="H115" s="220">
        <v>122</v>
      </c>
      <c r="I115" s="228">
        <v>122</v>
      </c>
      <c r="J115" s="220">
        <f t="shared" si="15"/>
        <v>100</v>
      </c>
    </row>
    <row r="116" spans="1:16" ht="15.95" customHeight="1" x14ac:dyDescent="0.2">
      <c r="A116" s="85"/>
      <c r="B116" s="85"/>
      <c r="C116" s="47">
        <v>637001</v>
      </c>
      <c r="D116" s="34">
        <v>111</v>
      </c>
      <c r="E116" s="34" t="s">
        <v>561</v>
      </c>
      <c r="F116" s="220">
        <v>246</v>
      </c>
      <c r="G116" s="220">
        <v>246</v>
      </c>
      <c r="H116" s="220">
        <v>246</v>
      </c>
      <c r="I116" s="228">
        <v>0</v>
      </c>
      <c r="J116" s="220">
        <f t="shared" si="15"/>
        <v>0</v>
      </c>
    </row>
    <row r="117" spans="1:16" ht="15.95" customHeight="1" x14ac:dyDescent="0.2">
      <c r="A117" s="273" t="s">
        <v>339</v>
      </c>
      <c r="B117" s="273"/>
      <c r="C117" s="273"/>
      <c r="D117" s="273"/>
      <c r="E117" s="273" t="s">
        <v>63</v>
      </c>
      <c r="F117" s="234">
        <f>SUM(F114:F116)</f>
        <v>1413</v>
      </c>
      <c r="G117" s="234">
        <f>SUM(G114:G116)</f>
        <v>1444</v>
      </c>
      <c r="H117" s="234">
        <f t="shared" ref="H117:I117" si="16">SUM(H114:H116)</f>
        <v>1444</v>
      </c>
      <c r="I117" s="426">
        <f t="shared" si="16"/>
        <v>1444.31</v>
      </c>
      <c r="J117" s="220">
        <f t="shared" si="15"/>
        <v>100.02146814404431</v>
      </c>
      <c r="K117" s="32">
        <f>SUM(G117)</f>
        <v>1444</v>
      </c>
      <c r="L117" s="32">
        <f t="shared" ref="L117:M117" si="17">SUM(H117)</f>
        <v>1444</v>
      </c>
      <c r="M117" s="32">
        <f t="shared" si="17"/>
        <v>1444.31</v>
      </c>
      <c r="N117" s="4"/>
      <c r="O117" s="4">
        <f>SUM(H117)</f>
        <v>1444</v>
      </c>
      <c r="P117" s="4">
        <f>SUM(I117)</f>
        <v>1444.31</v>
      </c>
    </row>
    <row r="118" spans="1:16" s="8" customFormat="1" ht="15.95" customHeight="1" x14ac:dyDescent="0.25">
      <c r="A118" s="42" t="s">
        <v>255</v>
      </c>
      <c r="B118" s="42"/>
      <c r="C118" s="81"/>
      <c r="D118" s="81"/>
      <c r="E118" s="81"/>
      <c r="F118" s="338"/>
      <c r="G118" s="338"/>
      <c r="H118" s="338"/>
      <c r="I118" s="362"/>
      <c r="J118" s="338"/>
    </row>
    <row r="119" spans="1:16" s="6" customFormat="1" ht="15.95" customHeight="1" x14ac:dyDescent="0.2">
      <c r="A119" s="51" t="s">
        <v>380</v>
      </c>
      <c r="B119" s="57" t="s">
        <v>386</v>
      </c>
      <c r="C119" s="50"/>
      <c r="D119" s="51"/>
      <c r="E119" s="51"/>
      <c r="F119" s="337"/>
      <c r="G119" s="337"/>
      <c r="H119" s="337"/>
      <c r="I119" s="361"/>
      <c r="J119" s="337"/>
    </row>
    <row r="120" spans="1:16" ht="15.95" customHeight="1" x14ac:dyDescent="0.2">
      <c r="A120" s="60" t="s">
        <v>351</v>
      </c>
      <c r="B120" s="36" t="s">
        <v>78</v>
      </c>
      <c r="C120" s="46"/>
      <c r="D120" s="36"/>
      <c r="E120" s="36" t="s">
        <v>79</v>
      </c>
      <c r="F120" s="324"/>
      <c r="G120" s="324"/>
      <c r="H120" s="324"/>
      <c r="I120" s="260"/>
      <c r="J120" s="324"/>
    </row>
    <row r="121" spans="1:16" ht="15.95" customHeight="1" x14ac:dyDescent="0.2">
      <c r="A121" s="34"/>
      <c r="B121" s="34"/>
      <c r="C121" s="101" t="s">
        <v>80</v>
      </c>
      <c r="D121" s="34">
        <v>41</v>
      </c>
      <c r="E121" s="34" t="s">
        <v>310</v>
      </c>
      <c r="F121" s="220">
        <v>7749</v>
      </c>
      <c r="G121" s="220">
        <v>7749</v>
      </c>
      <c r="H121" s="220">
        <v>7749</v>
      </c>
      <c r="I121" s="228">
        <v>7748.79</v>
      </c>
      <c r="J121" s="220">
        <f t="shared" ref="J121:J128" si="18">SUM(I121/H121)*100</f>
        <v>99.997289972899722</v>
      </c>
    </row>
    <row r="122" spans="1:16" ht="15.95" customHeight="1" x14ac:dyDescent="0.2">
      <c r="A122" s="34"/>
      <c r="B122" s="43"/>
      <c r="C122" s="101" t="s">
        <v>81</v>
      </c>
      <c r="D122" s="34">
        <v>41</v>
      </c>
      <c r="E122" s="34" t="s">
        <v>82</v>
      </c>
      <c r="F122" s="224">
        <v>3886</v>
      </c>
      <c r="G122" s="224">
        <v>3886</v>
      </c>
      <c r="H122" s="224">
        <v>3886</v>
      </c>
      <c r="I122" s="360">
        <v>3886.36</v>
      </c>
      <c r="J122" s="220">
        <f t="shared" si="18"/>
        <v>100.00926402470407</v>
      </c>
    </row>
    <row r="123" spans="1:16" ht="15.95" customHeight="1" x14ac:dyDescent="0.2">
      <c r="A123" s="34"/>
      <c r="B123" s="43"/>
      <c r="C123" s="101">
        <v>651002</v>
      </c>
      <c r="D123" s="34">
        <v>41</v>
      </c>
      <c r="E123" s="34" t="s">
        <v>275</v>
      </c>
      <c r="F123" s="220">
        <v>9600</v>
      </c>
      <c r="G123" s="220">
        <v>9600</v>
      </c>
      <c r="H123" s="220">
        <v>9600</v>
      </c>
      <c r="I123" s="228">
        <v>7429.48</v>
      </c>
      <c r="J123" s="220">
        <f t="shared" si="18"/>
        <v>77.390416666666667</v>
      </c>
    </row>
    <row r="124" spans="1:16" ht="15.95" customHeight="1" x14ac:dyDescent="0.2">
      <c r="A124" s="35"/>
      <c r="B124" s="65"/>
      <c r="C124" s="102" t="s">
        <v>593</v>
      </c>
      <c r="D124" s="35">
        <v>41</v>
      </c>
      <c r="E124" s="135" t="s">
        <v>639</v>
      </c>
      <c r="F124" s="220">
        <v>3600</v>
      </c>
      <c r="G124" s="220">
        <v>3600</v>
      </c>
      <c r="H124" s="220">
        <v>3600</v>
      </c>
      <c r="I124" s="228">
        <v>813.2</v>
      </c>
      <c r="J124" s="220">
        <f t="shared" si="18"/>
        <v>22.588888888888889</v>
      </c>
    </row>
    <row r="125" spans="1:16" ht="15.95" customHeight="1" x14ac:dyDescent="0.2">
      <c r="A125" s="35"/>
      <c r="B125" s="65"/>
      <c r="C125" s="102" t="s">
        <v>453</v>
      </c>
      <c r="D125" s="35">
        <v>41</v>
      </c>
      <c r="E125" s="135" t="s">
        <v>626</v>
      </c>
      <c r="F125" s="220">
        <v>3000</v>
      </c>
      <c r="G125" s="220">
        <v>3000</v>
      </c>
      <c r="H125" s="220">
        <v>3000</v>
      </c>
      <c r="I125" s="228">
        <v>1428.72</v>
      </c>
      <c r="J125" s="220">
        <f t="shared" si="18"/>
        <v>47.624000000000002</v>
      </c>
    </row>
    <row r="126" spans="1:16" ht="15.95" customHeight="1" x14ac:dyDescent="0.2">
      <c r="A126" s="35"/>
      <c r="B126" s="65"/>
      <c r="C126" s="140" t="s">
        <v>679</v>
      </c>
      <c r="D126" s="35">
        <v>41</v>
      </c>
      <c r="E126" s="152" t="s">
        <v>680</v>
      </c>
      <c r="F126" s="225">
        <v>1250</v>
      </c>
      <c r="G126" s="225">
        <v>1250</v>
      </c>
      <c r="H126" s="225">
        <v>1250</v>
      </c>
      <c r="I126" s="363">
        <v>1275.71</v>
      </c>
      <c r="J126" s="220">
        <f t="shared" si="18"/>
        <v>102.0568</v>
      </c>
    </row>
    <row r="127" spans="1:16" ht="15.95" customHeight="1" x14ac:dyDescent="0.2">
      <c r="A127" s="35"/>
      <c r="B127" s="65"/>
      <c r="C127" s="140" t="s">
        <v>868</v>
      </c>
      <c r="D127" s="35">
        <v>41</v>
      </c>
      <c r="E127" s="152" t="s">
        <v>869</v>
      </c>
      <c r="F127" s="225">
        <v>0</v>
      </c>
      <c r="G127" s="225">
        <v>150</v>
      </c>
      <c r="H127" s="225">
        <v>150</v>
      </c>
      <c r="I127" s="363">
        <v>180.95</v>
      </c>
      <c r="J127" s="220">
        <f t="shared" si="18"/>
        <v>120.63333333333333</v>
      </c>
    </row>
    <row r="128" spans="1:16" ht="15.95" customHeight="1" x14ac:dyDescent="0.2">
      <c r="A128" s="84" t="s">
        <v>351</v>
      </c>
      <c r="B128" s="85"/>
      <c r="C128" s="91"/>
      <c r="D128" s="85"/>
      <c r="E128" s="84" t="s">
        <v>63</v>
      </c>
      <c r="F128" s="234">
        <f>SUM(F121:F127)</f>
        <v>29085</v>
      </c>
      <c r="G128" s="234">
        <f>SUM(G121:G127)</f>
        <v>29235</v>
      </c>
      <c r="H128" s="234">
        <f t="shared" ref="H128:I128" si="19">SUM(H121:H127)</f>
        <v>29235</v>
      </c>
      <c r="I128" s="426">
        <f t="shared" si="19"/>
        <v>22763.21</v>
      </c>
      <c r="J128" s="220">
        <f t="shared" si="18"/>
        <v>77.862869847785191</v>
      </c>
      <c r="K128" s="32">
        <f>SUM(G128)</f>
        <v>29235</v>
      </c>
      <c r="L128" s="32">
        <f t="shared" ref="L128:M128" si="20">SUM(H128)</f>
        <v>29235</v>
      </c>
      <c r="M128" s="32">
        <f t="shared" si="20"/>
        <v>22763.21</v>
      </c>
      <c r="N128" s="4"/>
      <c r="O128" s="4">
        <f>SUM(H128)</f>
        <v>29235</v>
      </c>
      <c r="P128" s="4">
        <f>SUM(I128)</f>
        <v>22763.21</v>
      </c>
    </row>
    <row r="129" spans="1:16" s="7" customFormat="1" ht="15.95" customHeight="1" x14ac:dyDescent="0.2">
      <c r="A129" s="42" t="s">
        <v>259</v>
      </c>
      <c r="B129" s="51"/>
      <c r="C129" s="50"/>
      <c r="D129" s="51"/>
      <c r="E129" s="51"/>
      <c r="F129" s="87"/>
      <c r="G129" s="87"/>
      <c r="H129" s="87"/>
      <c r="I129" s="261"/>
      <c r="J129" s="87"/>
    </row>
    <row r="130" spans="1:16" s="6" customFormat="1" ht="15.95" customHeight="1" x14ac:dyDescent="0.2">
      <c r="A130" s="55" t="s">
        <v>380</v>
      </c>
      <c r="B130" s="62" t="s">
        <v>387</v>
      </c>
      <c r="C130" s="63"/>
      <c r="D130" s="55"/>
      <c r="E130" s="55"/>
      <c r="F130" s="337"/>
      <c r="G130" s="337"/>
      <c r="H130" s="337"/>
      <c r="I130" s="361"/>
      <c r="J130" s="337"/>
    </row>
    <row r="131" spans="1:16" ht="15.95" customHeight="1" x14ac:dyDescent="0.2">
      <c r="A131" s="64" t="s">
        <v>261</v>
      </c>
      <c r="B131" s="41" t="s">
        <v>83</v>
      </c>
      <c r="C131" s="49"/>
      <c r="D131" s="41"/>
      <c r="E131" s="41" t="s">
        <v>84</v>
      </c>
      <c r="F131" s="324"/>
      <c r="G131" s="324"/>
      <c r="H131" s="324"/>
      <c r="I131" s="260"/>
      <c r="J131" s="324"/>
    </row>
    <row r="132" spans="1:16" ht="15.95" customHeight="1" x14ac:dyDescent="0.2">
      <c r="A132" s="34"/>
      <c r="B132" s="34"/>
      <c r="C132" s="47">
        <v>637027</v>
      </c>
      <c r="D132" s="34">
        <v>41</v>
      </c>
      <c r="E132" s="34" t="s">
        <v>85</v>
      </c>
      <c r="F132" s="220">
        <v>232</v>
      </c>
      <c r="G132" s="220">
        <v>251</v>
      </c>
      <c r="H132" s="220">
        <v>251</v>
      </c>
      <c r="I132" s="228">
        <v>251.08</v>
      </c>
      <c r="J132" s="220">
        <f t="shared" ref="J132:J143" si="21">SUM(I132/H132)*100</f>
        <v>100.03187250996018</v>
      </c>
    </row>
    <row r="133" spans="1:16" ht="15.95" customHeight="1" x14ac:dyDescent="0.2">
      <c r="A133" s="34"/>
      <c r="B133" s="43"/>
      <c r="C133" s="47">
        <v>621</v>
      </c>
      <c r="D133" s="34">
        <v>41</v>
      </c>
      <c r="E133" s="34" t="s">
        <v>403</v>
      </c>
      <c r="F133" s="220">
        <v>75</v>
      </c>
      <c r="G133" s="220">
        <v>82</v>
      </c>
      <c r="H133" s="220">
        <v>82</v>
      </c>
      <c r="I133" s="228">
        <v>81.53</v>
      </c>
      <c r="J133" s="220">
        <f t="shared" si="21"/>
        <v>99.426829268292678</v>
      </c>
    </row>
    <row r="134" spans="1:16" ht="15.95" customHeight="1" x14ac:dyDescent="0.2">
      <c r="A134" s="34"/>
      <c r="B134" s="43"/>
      <c r="C134" s="47">
        <v>633006</v>
      </c>
      <c r="D134" s="34">
        <v>41</v>
      </c>
      <c r="E134" s="135" t="s">
        <v>791</v>
      </c>
      <c r="F134" s="220">
        <v>0</v>
      </c>
      <c r="G134" s="220">
        <v>15000</v>
      </c>
      <c r="H134" s="220">
        <v>15000</v>
      </c>
      <c r="I134" s="228">
        <v>11583.33</v>
      </c>
      <c r="J134" s="220">
        <f t="shared" si="21"/>
        <v>77.222200000000001</v>
      </c>
    </row>
    <row r="135" spans="1:16" ht="15.95" customHeight="1" x14ac:dyDescent="0.2">
      <c r="A135" s="34"/>
      <c r="B135" s="43"/>
      <c r="C135" s="47">
        <v>633006</v>
      </c>
      <c r="D135" s="135" t="s">
        <v>859</v>
      </c>
      <c r="E135" s="135" t="s">
        <v>885</v>
      </c>
      <c r="F135" s="220">
        <v>0</v>
      </c>
      <c r="G135" s="220">
        <v>493</v>
      </c>
      <c r="H135" s="220">
        <v>493</v>
      </c>
      <c r="I135" s="228">
        <v>493.02</v>
      </c>
      <c r="J135" s="220">
        <f t="shared" si="21"/>
        <v>100.00405679513185</v>
      </c>
    </row>
    <row r="136" spans="1:16" ht="15.95" customHeight="1" x14ac:dyDescent="0.2">
      <c r="A136" s="34"/>
      <c r="B136" s="43"/>
      <c r="C136" s="47">
        <v>637012</v>
      </c>
      <c r="D136" s="135" t="s">
        <v>859</v>
      </c>
      <c r="E136" s="135" t="s">
        <v>886</v>
      </c>
      <c r="F136" s="220">
        <v>0</v>
      </c>
      <c r="G136" s="220">
        <v>44</v>
      </c>
      <c r="H136" s="220">
        <v>44</v>
      </c>
      <c r="I136" s="228">
        <v>43.98</v>
      </c>
      <c r="J136" s="220">
        <f t="shared" si="21"/>
        <v>99.954545454545453</v>
      </c>
    </row>
    <row r="137" spans="1:16" ht="15.95" customHeight="1" x14ac:dyDescent="0.2">
      <c r="A137" s="34"/>
      <c r="B137" s="43"/>
      <c r="C137" s="47">
        <v>637007</v>
      </c>
      <c r="D137" s="135">
        <v>111</v>
      </c>
      <c r="E137" s="135" t="s">
        <v>980</v>
      </c>
      <c r="F137" s="220">
        <v>0</v>
      </c>
      <c r="G137" s="220">
        <v>6700</v>
      </c>
      <c r="H137" s="220">
        <v>6700</v>
      </c>
      <c r="I137" s="228">
        <v>6700</v>
      </c>
      <c r="J137" s="220">
        <f t="shared" si="21"/>
        <v>100</v>
      </c>
    </row>
    <row r="138" spans="1:16" ht="15.95" customHeight="1" x14ac:dyDescent="0.2">
      <c r="A138" s="34"/>
      <c r="B138" s="43"/>
      <c r="C138" s="47">
        <v>633006</v>
      </c>
      <c r="D138" s="135">
        <v>111</v>
      </c>
      <c r="E138" s="135" t="s">
        <v>981</v>
      </c>
      <c r="F138" s="220"/>
      <c r="G138" s="220">
        <v>10300</v>
      </c>
      <c r="H138" s="220">
        <v>10300</v>
      </c>
      <c r="I138" s="228">
        <v>12209.47</v>
      </c>
      <c r="J138" s="220">
        <f t="shared" si="21"/>
        <v>118.53854368932038</v>
      </c>
    </row>
    <row r="139" spans="1:16" ht="15.95" customHeight="1" x14ac:dyDescent="0.2">
      <c r="A139" s="34"/>
      <c r="B139" s="43"/>
      <c r="C139" s="47">
        <v>633016</v>
      </c>
      <c r="D139" s="135">
        <v>111</v>
      </c>
      <c r="E139" s="135" t="s">
        <v>982</v>
      </c>
      <c r="F139" s="220"/>
      <c r="G139" s="220"/>
      <c r="H139" s="220"/>
      <c r="I139" s="228">
        <v>291.88</v>
      </c>
      <c r="J139" s="220">
        <v>0</v>
      </c>
    </row>
    <row r="140" spans="1:16" ht="15.95" customHeight="1" x14ac:dyDescent="0.2">
      <c r="A140" s="34"/>
      <c r="B140" s="43"/>
      <c r="C140" s="47">
        <v>636001</v>
      </c>
      <c r="D140" s="135">
        <v>111</v>
      </c>
      <c r="E140" s="135" t="s">
        <v>983</v>
      </c>
      <c r="F140" s="220"/>
      <c r="G140" s="220"/>
      <c r="H140" s="220"/>
      <c r="I140" s="228">
        <v>325</v>
      </c>
      <c r="J140" s="220">
        <v>0</v>
      </c>
    </row>
    <row r="141" spans="1:16" ht="15.95" customHeight="1" x14ac:dyDescent="0.2">
      <c r="A141" s="34"/>
      <c r="B141" s="43"/>
      <c r="C141" s="47">
        <v>632003</v>
      </c>
      <c r="D141" s="135">
        <v>41</v>
      </c>
      <c r="E141" s="135" t="s">
        <v>984</v>
      </c>
      <c r="F141" s="220"/>
      <c r="G141" s="220"/>
      <c r="H141" s="220"/>
      <c r="I141" s="228">
        <v>120</v>
      </c>
      <c r="J141" s="220">
        <v>0</v>
      </c>
    </row>
    <row r="142" spans="1:16" ht="15.95" customHeight="1" x14ac:dyDescent="0.2">
      <c r="A142" s="34"/>
      <c r="B142" s="43"/>
      <c r="C142" s="47">
        <v>636001</v>
      </c>
      <c r="D142" s="135">
        <v>41</v>
      </c>
      <c r="E142" s="135" t="s">
        <v>985</v>
      </c>
      <c r="F142" s="220"/>
      <c r="G142" s="220"/>
      <c r="H142" s="220"/>
      <c r="I142" s="228">
        <v>53.75</v>
      </c>
      <c r="J142" s="220">
        <v>0</v>
      </c>
    </row>
    <row r="143" spans="1:16" ht="15.95" customHeight="1" x14ac:dyDescent="0.2">
      <c r="A143" s="273" t="s">
        <v>261</v>
      </c>
      <c r="B143" s="273"/>
      <c r="C143" s="274"/>
      <c r="D143" s="273"/>
      <c r="E143" s="273" t="s">
        <v>86</v>
      </c>
      <c r="F143" s="234">
        <f>SUM(F132:F137)</f>
        <v>307</v>
      </c>
      <c r="G143" s="234">
        <f>SUM(G132:G138)</f>
        <v>32870</v>
      </c>
      <c r="H143" s="234">
        <f>SUM(H132:H142)</f>
        <v>32870</v>
      </c>
      <c r="I143" s="426">
        <f>SUM(I132:I142)</f>
        <v>32153.040000000005</v>
      </c>
      <c r="J143" s="220">
        <f t="shared" si="21"/>
        <v>97.818801338606647</v>
      </c>
      <c r="K143" s="32">
        <f>SUM(G143)</f>
        <v>32870</v>
      </c>
      <c r="L143" s="32">
        <f t="shared" ref="L143:M143" si="22">SUM(H143)</f>
        <v>32870</v>
      </c>
      <c r="M143" s="32">
        <f t="shared" si="22"/>
        <v>32153.040000000005</v>
      </c>
      <c r="N143" s="4"/>
      <c r="O143" s="4">
        <f>SUM(H143)</f>
        <v>32870</v>
      </c>
      <c r="P143" s="4">
        <f>SUM(I143)</f>
        <v>32153.040000000005</v>
      </c>
    </row>
    <row r="144" spans="1:16" s="6" customFormat="1" ht="15.95" customHeight="1" x14ac:dyDescent="0.2">
      <c r="A144" s="51" t="s">
        <v>380</v>
      </c>
      <c r="B144" s="57" t="s">
        <v>389</v>
      </c>
      <c r="C144" s="50"/>
      <c r="D144" s="51"/>
      <c r="E144" s="51"/>
      <c r="F144" s="337"/>
      <c r="G144" s="337"/>
      <c r="H144" s="337"/>
      <c r="I144" s="361"/>
      <c r="J144" s="337"/>
    </row>
    <row r="145" spans="1:16" ht="15.95" customHeight="1" x14ac:dyDescent="0.2">
      <c r="A145" s="60" t="s">
        <v>260</v>
      </c>
      <c r="B145" s="36" t="s">
        <v>87</v>
      </c>
      <c r="C145" s="46"/>
      <c r="D145" s="36"/>
      <c r="E145" s="162" t="s">
        <v>88</v>
      </c>
      <c r="F145" s="324"/>
      <c r="G145" s="324"/>
      <c r="H145" s="324"/>
      <c r="I145" s="260"/>
      <c r="J145" s="324"/>
    </row>
    <row r="146" spans="1:16" ht="15.95" customHeight="1" x14ac:dyDescent="0.2">
      <c r="A146" s="34"/>
      <c r="B146" s="34"/>
      <c r="C146" s="47">
        <v>611</v>
      </c>
      <c r="D146" s="34">
        <v>41</v>
      </c>
      <c r="E146" s="34" t="s">
        <v>349</v>
      </c>
      <c r="F146" s="220">
        <v>37500</v>
      </c>
      <c r="G146" s="220">
        <v>37500</v>
      </c>
      <c r="H146" s="220">
        <v>37500</v>
      </c>
      <c r="I146" s="228">
        <v>36699.410000000003</v>
      </c>
      <c r="J146" s="220">
        <f t="shared" ref="J146:J159" si="23">SUM(I146/H146)*100</f>
        <v>97.865093333333348</v>
      </c>
    </row>
    <row r="147" spans="1:16" ht="15.95" customHeight="1" x14ac:dyDescent="0.2">
      <c r="A147" s="34"/>
      <c r="B147" s="34"/>
      <c r="C147" s="101" t="s">
        <v>15</v>
      </c>
      <c r="D147" s="34">
        <v>41</v>
      </c>
      <c r="E147" s="34" t="s">
        <v>89</v>
      </c>
      <c r="F147" s="220">
        <v>13100</v>
      </c>
      <c r="G147" s="220">
        <v>13100</v>
      </c>
      <c r="H147" s="220">
        <v>13100</v>
      </c>
      <c r="I147" s="228">
        <v>13134.24</v>
      </c>
      <c r="J147" s="220">
        <f t="shared" si="23"/>
        <v>100.26137404580153</v>
      </c>
    </row>
    <row r="148" spans="1:16" ht="15.95" customHeight="1" x14ac:dyDescent="0.2">
      <c r="A148" s="34"/>
      <c r="B148" s="43"/>
      <c r="C148" s="101">
        <v>627000</v>
      </c>
      <c r="D148" s="34">
        <v>41</v>
      </c>
      <c r="E148" s="135" t="s">
        <v>645</v>
      </c>
      <c r="F148" s="220">
        <v>1500</v>
      </c>
      <c r="G148" s="220">
        <v>1500</v>
      </c>
      <c r="H148" s="220">
        <v>1500</v>
      </c>
      <c r="I148" s="228">
        <v>1486.28</v>
      </c>
      <c r="J148" s="220">
        <f t="shared" si="23"/>
        <v>99.085333333333338</v>
      </c>
    </row>
    <row r="149" spans="1:16" ht="15.95" customHeight="1" x14ac:dyDescent="0.2">
      <c r="A149" s="34"/>
      <c r="B149" s="43"/>
      <c r="C149" s="101" t="s">
        <v>40</v>
      </c>
      <c r="D149" s="34">
        <v>41</v>
      </c>
      <c r="E149" s="34" t="s">
        <v>252</v>
      </c>
      <c r="F149" s="220">
        <v>500</v>
      </c>
      <c r="G149" s="220">
        <v>500</v>
      </c>
      <c r="H149" s="220">
        <v>500</v>
      </c>
      <c r="I149" s="228">
        <v>0</v>
      </c>
      <c r="J149" s="220">
        <f t="shared" si="23"/>
        <v>0</v>
      </c>
    </row>
    <row r="150" spans="1:16" ht="15.95" customHeight="1" x14ac:dyDescent="0.2">
      <c r="A150" s="34"/>
      <c r="B150" s="43"/>
      <c r="C150" s="101">
        <v>633003</v>
      </c>
      <c r="D150" s="34">
        <v>41</v>
      </c>
      <c r="E150" s="85" t="s">
        <v>730</v>
      </c>
      <c r="F150" s="224">
        <v>149</v>
      </c>
      <c r="G150" s="224">
        <v>149</v>
      </c>
      <c r="H150" s="224">
        <v>149</v>
      </c>
      <c r="I150" s="360">
        <v>0</v>
      </c>
      <c r="J150" s="220">
        <f t="shared" si="23"/>
        <v>0</v>
      </c>
    </row>
    <row r="151" spans="1:16" ht="15.95" customHeight="1" x14ac:dyDescent="0.2">
      <c r="A151" s="34"/>
      <c r="B151" s="43"/>
      <c r="C151" s="101">
        <v>632003</v>
      </c>
      <c r="D151" s="34">
        <v>41</v>
      </c>
      <c r="E151" s="34" t="s">
        <v>305</v>
      </c>
      <c r="F151" s="224">
        <v>250</v>
      </c>
      <c r="G151" s="224">
        <v>250</v>
      </c>
      <c r="H151" s="224">
        <v>250</v>
      </c>
      <c r="I151" s="360">
        <v>165.59</v>
      </c>
      <c r="J151" s="220">
        <f t="shared" si="23"/>
        <v>66.236000000000004</v>
      </c>
    </row>
    <row r="152" spans="1:16" ht="15.95" customHeight="1" x14ac:dyDescent="0.2">
      <c r="A152" s="34"/>
      <c r="B152" s="43"/>
      <c r="C152" s="101">
        <v>633006</v>
      </c>
      <c r="D152" s="34">
        <v>41</v>
      </c>
      <c r="E152" s="34" t="s">
        <v>292</v>
      </c>
      <c r="F152" s="220">
        <v>130</v>
      </c>
      <c r="G152" s="220">
        <v>130</v>
      </c>
      <c r="H152" s="220">
        <v>130</v>
      </c>
      <c r="I152" s="228">
        <v>124.57</v>
      </c>
      <c r="J152" s="220">
        <f t="shared" si="23"/>
        <v>95.823076923076925</v>
      </c>
    </row>
    <row r="153" spans="1:16" ht="15.95" customHeight="1" x14ac:dyDescent="0.2">
      <c r="A153" s="34"/>
      <c r="B153" s="43"/>
      <c r="C153" s="101">
        <v>635005</v>
      </c>
      <c r="D153" s="34">
        <v>41</v>
      </c>
      <c r="E153" s="34" t="s">
        <v>293</v>
      </c>
      <c r="F153" s="220">
        <v>379</v>
      </c>
      <c r="G153" s="220">
        <v>379</v>
      </c>
      <c r="H153" s="220">
        <v>379</v>
      </c>
      <c r="I153" s="228">
        <v>83.25</v>
      </c>
      <c r="J153" s="220">
        <f t="shared" si="23"/>
        <v>21.965699208443272</v>
      </c>
    </row>
    <row r="154" spans="1:16" ht="15.95" customHeight="1" x14ac:dyDescent="0.2">
      <c r="A154" s="34"/>
      <c r="B154" s="43"/>
      <c r="C154" s="101">
        <v>634001</v>
      </c>
      <c r="D154" s="34">
        <v>41</v>
      </c>
      <c r="E154" s="34" t="s">
        <v>290</v>
      </c>
      <c r="F154" s="220">
        <v>1000</v>
      </c>
      <c r="G154" s="220">
        <v>1000</v>
      </c>
      <c r="H154" s="220">
        <v>1000</v>
      </c>
      <c r="I154" s="228">
        <v>412.04</v>
      </c>
      <c r="J154" s="220">
        <f t="shared" si="23"/>
        <v>41.204000000000001</v>
      </c>
    </row>
    <row r="155" spans="1:16" ht="15.95" customHeight="1" x14ac:dyDescent="0.2">
      <c r="A155" s="34"/>
      <c r="B155" s="43"/>
      <c r="C155" s="101">
        <v>634003</v>
      </c>
      <c r="D155" s="34">
        <v>41</v>
      </c>
      <c r="E155" s="34" t="s">
        <v>291</v>
      </c>
      <c r="F155" s="220">
        <v>126</v>
      </c>
      <c r="G155" s="220">
        <v>126</v>
      </c>
      <c r="H155" s="220">
        <v>126</v>
      </c>
      <c r="I155" s="228">
        <v>131.08000000000001</v>
      </c>
      <c r="J155" s="220">
        <f t="shared" si="23"/>
        <v>104.03174603174602</v>
      </c>
    </row>
    <row r="156" spans="1:16" ht="15.95" customHeight="1" x14ac:dyDescent="0.2">
      <c r="A156" s="34"/>
      <c r="B156" s="43"/>
      <c r="C156" s="101" t="s">
        <v>42</v>
      </c>
      <c r="D156" s="34">
        <v>41</v>
      </c>
      <c r="E156" s="34" t="s">
        <v>253</v>
      </c>
      <c r="F156" s="220">
        <v>217</v>
      </c>
      <c r="G156" s="220">
        <v>217</v>
      </c>
      <c r="H156" s="220">
        <v>217</v>
      </c>
      <c r="I156" s="228">
        <v>0</v>
      </c>
      <c r="J156" s="220">
        <f t="shared" si="23"/>
        <v>0</v>
      </c>
    </row>
    <row r="157" spans="1:16" ht="15.95" customHeight="1" x14ac:dyDescent="0.2">
      <c r="A157" s="34"/>
      <c r="B157" s="43"/>
      <c r="C157" s="47">
        <v>637014</v>
      </c>
      <c r="D157" s="34">
        <v>41</v>
      </c>
      <c r="E157" s="34" t="s">
        <v>254</v>
      </c>
      <c r="F157" s="220">
        <v>1406</v>
      </c>
      <c r="G157" s="220">
        <v>1406</v>
      </c>
      <c r="H157" s="220">
        <v>1406</v>
      </c>
      <c r="I157" s="228">
        <v>1407.56</v>
      </c>
      <c r="J157" s="220">
        <f t="shared" si="23"/>
        <v>100.11095305832147</v>
      </c>
    </row>
    <row r="158" spans="1:16" ht="15.95" customHeight="1" x14ac:dyDescent="0.2">
      <c r="A158" s="34"/>
      <c r="B158" s="34"/>
      <c r="C158" s="47">
        <v>670001</v>
      </c>
      <c r="D158" s="34">
        <v>41</v>
      </c>
      <c r="E158" s="135" t="s">
        <v>698</v>
      </c>
      <c r="F158" s="220">
        <v>18</v>
      </c>
      <c r="G158" s="220">
        <v>75</v>
      </c>
      <c r="H158" s="220">
        <v>75</v>
      </c>
      <c r="I158" s="228">
        <v>75</v>
      </c>
      <c r="J158" s="220">
        <f t="shared" si="23"/>
        <v>100</v>
      </c>
    </row>
    <row r="159" spans="1:16" ht="15.95" customHeight="1" x14ac:dyDescent="0.2">
      <c r="A159" s="273" t="s">
        <v>260</v>
      </c>
      <c r="B159" s="273"/>
      <c r="C159" s="274"/>
      <c r="D159" s="273"/>
      <c r="E159" s="273" t="s">
        <v>63</v>
      </c>
      <c r="F159" s="234">
        <f>SUM(F146:F158)</f>
        <v>56275</v>
      </c>
      <c r="G159" s="234">
        <f>SUM(G146:G158)</f>
        <v>56332</v>
      </c>
      <c r="H159" s="234">
        <f t="shared" ref="H159:I159" si="24">SUM(H146:H158)</f>
        <v>56332</v>
      </c>
      <c r="I159" s="426">
        <f t="shared" si="24"/>
        <v>53719.02</v>
      </c>
      <c r="J159" s="220">
        <f t="shared" si="23"/>
        <v>95.3614641766669</v>
      </c>
      <c r="K159" s="32">
        <f>SUM(G159)</f>
        <v>56332</v>
      </c>
      <c r="L159" s="32">
        <f t="shared" ref="L159:M159" si="25">SUM(H159)</f>
        <v>56332</v>
      </c>
      <c r="M159" s="32">
        <f t="shared" si="25"/>
        <v>53719.02</v>
      </c>
      <c r="N159" s="4"/>
      <c r="O159" s="4">
        <f>SUM(H159)</f>
        <v>56332</v>
      </c>
      <c r="P159" s="4">
        <f>SUM(I159)</f>
        <v>53719.02</v>
      </c>
    </row>
    <row r="160" spans="1:16" s="6" customFormat="1" ht="15.95" customHeight="1" x14ac:dyDescent="0.2">
      <c r="A160" s="51" t="s">
        <v>380</v>
      </c>
      <c r="B160" s="57" t="s">
        <v>390</v>
      </c>
      <c r="C160" s="50"/>
      <c r="D160" s="51"/>
      <c r="E160" s="51"/>
      <c r="F160" s="337"/>
      <c r="G160" s="337"/>
      <c r="H160" s="337"/>
      <c r="I160" s="361"/>
      <c r="J160" s="337"/>
    </row>
    <row r="161" spans="1:10" ht="15.95" customHeight="1" x14ac:dyDescent="0.2">
      <c r="A161" s="60" t="s">
        <v>262</v>
      </c>
      <c r="B161" s="36" t="s">
        <v>90</v>
      </c>
      <c r="C161" s="46"/>
      <c r="D161" s="36"/>
      <c r="E161" s="36" t="s">
        <v>91</v>
      </c>
      <c r="F161" s="324"/>
      <c r="G161" s="324"/>
      <c r="H161" s="324"/>
      <c r="I161" s="260"/>
      <c r="J161" s="324"/>
    </row>
    <row r="162" spans="1:10" ht="15.95" customHeight="1" x14ac:dyDescent="0.2">
      <c r="A162" s="34"/>
      <c r="B162" s="34"/>
      <c r="C162" s="101">
        <v>632001</v>
      </c>
      <c r="D162" s="34">
        <v>41</v>
      </c>
      <c r="E162" s="135" t="s">
        <v>828</v>
      </c>
      <c r="F162" s="220">
        <v>800</v>
      </c>
      <c r="G162" s="220">
        <v>880</v>
      </c>
      <c r="H162" s="220">
        <v>880</v>
      </c>
      <c r="I162" s="228">
        <v>879.98</v>
      </c>
      <c r="J162" s="220">
        <f t="shared" ref="J162:J181" si="26">SUM(I162/H162)*100</f>
        <v>99.997727272727275</v>
      </c>
    </row>
    <row r="163" spans="1:10" ht="15.95" customHeight="1" x14ac:dyDescent="0.2">
      <c r="A163" s="34"/>
      <c r="B163" s="43"/>
      <c r="C163" s="101">
        <v>632002</v>
      </c>
      <c r="D163" s="34">
        <v>41</v>
      </c>
      <c r="E163" s="252" t="s">
        <v>792</v>
      </c>
      <c r="F163" s="220">
        <v>500</v>
      </c>
      <c r="G163" s="220">
        <v>500</v>
      </c>
      <c r="H163" s="220">
        <v>500</v>
      </c>
      <c r="I163" s="228">
        <v>125.07</v>
      </c>
      <c r="J163" s="220">
        <f t="shared" si="26"/>
        <v>25.013999999999996</v>
      </c>
    </row>
    <row r="164" spans="1:10" ht="15.95" customHeight="1" x14ac:dyDescent="0.2">
      <c r="A164" s="34"/>
      <c r="B164" s="34"/>
      <c r="C164" s="101">
        <v>633006</v>
      </c>
      <c r="D164" s="34">
        <v>41</v>
      </c>
      <c r="E164" s="34" t="s">
        <v>93</v>
      </c>
      <c r="F164" s="220">
        <v>618</v>
      </c>
      <c r="G164" s="220">
        <v>800</v>
      </c>
      <c r="H164" s="220">
        <v>800</v>
      </c>
      <c r="I164" s="228">
        <v>513.12</v>
      </c>
      <c r="J164" s="220">
        <f t="shared" si="26"/>
        <v>64.14</v>
      </c>
    </row>
    <row r="165" spans="1:10" ht="15.95" customHeight="1" x14ac:dyDescent="0.2">
      <c r="A165" s="34"/>
      <c r="B165" s="34"/>
      <c r="C165" s="101" t="s">
        <v>40</v>
      </c>
      <c r="D165" s="34">
        <v>41</v>
      </c>
      <c r="E165" s="34" t="s">
        <v>94</v>
      </c>
      <c r="F165" s="220">
        <v>500</v>
      </c>
      <c r="G165" s="220">
        <v>700</v>
      </c>
      <c r="H165" s="220">
        <v>700</v>
      </c>
      <c r="I165" s="228">
        <v>248.57</v>
      </c>
      <c r="J165" s="220">
        <f t="shared" si="26"/>
        <v>35.51</v>
      </c>
    </row>
    <row r="166" spans="1:10" ht="15.95" customHeight="1" x14ac:dyDescent="0.2">
      <c r="A166" s="34"/>
      <c r="B166" s="34"/>
      <c r="C166" s="101" t="s">
        <v>40</v>
      </c>
      <c r="D166" s="104">
        <v>111</v>
      </c>
      <c r="E166" s="135" t="s">
        <v>986</v>
      </c>
      <c r="F166" s="220">
        <v>3431</v>
      </c>
      <c r="G166" s="220">
        <v>2600</v>
      </c>
      <c r="H166" s="220">
        <v>2600</v>
      </c>
      <c r="I166" s="228">
        <v>3000</v>
      </c>
      <c r="J166" s="220">
        <f t="shared" si="26"/>
        <v>115.38461538461537</v>
      </c>
    </row>
    <row r="167" spans="1:10" ht="15.95" customHeight="1" x14ac:dyDescent="0.2">
      <c r="A167" s="34"/>
      <c r="B167" s="34"/>
      <c r="C167" s="136" t="s">
        <v>41</v>
      </c>
      <c r="D167" s="104">
        <v>111</v>
      </c>
      <c r="E167" s="135" t="s">
        <v>987</v>
      </c>
      <c r="F167" s="220">
        <v>1598</v>
      </c>
      <c r="G167" s="220">
        <v>1000</v>
      </c>
      <c r="H167" s="220">
        <v>1000</v>
      </c>
      <c r="I167" s="228">
        <v>1400</v>
      </c>
      <c r="J167" s="220">
        <f t="shared" si="26"/>
        <v>140</v>
      </c>
    </row>
    <row r="168" spans="1:10" ht="15.95" customHeight="1" x14ac:dyDescent="0.2">
      <c r="A168" s="34"/>
      <c r="B168" s="34"/>
      <c r="C168" s="136">
        <v>631003</v>
      </c>
      <c r="D168" s="34">
        <v>41</v>
      </c>
      <c r="E168" s="135" t="s">
        <v>699</v>
      </c>
      <c r="F168" s="220">
        <v>32</v>
      </c>
      <c r="G168" s="220">
        <v>0</v>
      </c>
      <c r="H168" s="220">
        <v>0</v>
      </c>
      <c r="I168" s="228">
        <v>0</v>
      </c>
      <c r="J168" s="220">
        <v>0</v>
      </c>
    </row>
    <row r="169" spans="1:10" ht="15.95" customHeight="1" x14ac:dyDescent="0.2">
      <c r="A169" s="34"/>
      <c r="B169" s="34"/>
      <c r="C169" s="101" t="s">
        <v>42</v>
      </c>
      <c r="D169" s="34">
        <v>41</v>
      </c>
      <c r="E169" s="34" t="s">
        <v>538</v>
      </c>
      <c r="F169" s="220">
        <v>127</v>
      </c>
      <c r="G169" s="220">
        <v>0</v>
      </c>
      <c r="H169" s="220">
        <v>0</v>
      </c>
      <c r="I169" s="228">
        <v>0</v>
      </c>
      <c r="J169" s="220">
        <v>0</v>
      </c>
    </row>
    <row r="170" spans="1:10" ht="15.95" customHeight="1" x14ac:dyDescent="0.2">
      <c r="A170" s="34"/>
      <c r="B170" s="34"/>
      <c r="C170" s="101">
        <v>63316</v>
      </c>
      <c r="D170" s="34">
        <v>41</v>
      </c>
      <c r="E170" s="34" t="s">
        <v>427</v>
      </c>
      <c r="F170" s="220">
        <v>100</v>
      </c>
      <c r="G170" s="220">
        <v>0</v>
      </c>
      <c r="H170" s="220">
        <v>0</v>
      </c>
      <c r="I170" s="228">
        <v>0</v>
      </c>
      <c r="J170" s="220">
        <v>0</v>
      </c>
    </row>
    <row r="171" spans="1:10" ht="15.95" customHeight="1" x14ac:dyDescent="0.2">
      <c r="A171" s="34"/>
      <c r="B171" s="43"/>
      <c r="C171" s="101">
        <v>634001</v>
      </c>
      <c r="D171" s="34">
        <v>41</v>
      </c>
      <c r="E171" s="34" t="s">
        <v>95</v>
      </c>
      <c r="F171" s="220">
        <v>1000</v>
      </c>
      <c r="G171" s="220">
        <v>1000</v>
      </c>
      <c r="H171" s="220">
        <v>1000</v>
      </c>
      <c r="I171" s="228">
        <v>646.11</v>
      </c>
      <c r="J171" s="220">
        <f t="shared" si="26"/>
        <v>64.61099999999999</v>
      </c>
    </row>
    <row r="172" spans="1:10" ht="15.95" customHeight="1" x14ac:dyDescent="0.2">
      <c r="A172" s="34"/>
      <c r="B172" s="43"/>
      <c r="C172" s="101" t="s">
        <v>48</v>
      </c>
      <c r="D172" s="34">
        <v>41</v>
      </c>
      <c r="E172" s="34" t="s">
        <v>96</v>
      </c>
      <c r="F172" s="220">
        <v>100</v>
      </c>
      <c r="G172" s="220">
        <v>300</v>
      </c>
      <c r="H172" s="220">
        <v>300</v>
      </c>
      <c r="I172" s="228">
        <v>301.01</v>
      </c>
      <c r="J172" s="220">
        <f t="shared" si="26"/>
        <v>100.33666666666667</v>
      </c>
    </row>
    <row r="173" spans="1:10" ht="15.95" customHeight="1" x14ac:dyDescent="0.2">
      <c r="A173" s="34"/>
      <c r="B173" s="43"/>
      <c r="C173" s="101">
        <v>634002</v>
      </c>
      <c r="D173" s="34">
        <v>41</v>
      </c>
      <c r="E173" s="34" t="s">
        <v>97</v>
      </c>
      <c r="F173" s="220">
        <v>126</v>
      </c>
      <c r="G173" s="220">
        <v>1000</v>
      </c>
      <c r="H173" s="220">
        <v>1000</v>
      </c>
      <c r="I173" s="228">
        <v>607.22</v>
      </c>
      <c r="J173" s="220">
        <f t="shared" si="26"/>
        <v>60.722000000000001</v>
      </c>
    </row>
    <row r="174" spans="1:10" ht="15.95" customHeight="1" x14ac:dyDescent="0.2">
      <c r="A174" s="34"/>
      <c r="B174" s="43"/>
      <c r="C174" s="101" t="s">
        <v>98</v>
      </c>
      <c r="D174" s="34">
        <v>41</v>
      </c>
      <c r="E174" s="34" t="s">
        <v>99</v>
      </c>
      <c r="F174" s="220">
        <v>100</v>
      </c>
      <c r="G174" s="220">
        <v>220</v>
      </c>
      <c r="H174" s="220">
        <v>220</v>
      </c>
      <c r="I174" s="228">
        <v>0</v>
      </c>
      <c r="J174" s="220">
        <f t="shared" si="26"/>
        <v>0</v>
      </c>
    </row>
    <row r="175" spans="1:10" ht="15.95" customHeight="1" x14ac:dyDescent="0.2">
      <c r="A175" s="34"/>
      <c r="B175" s="43"/>
      <c r="C175" s="101">
        <v>634003</v>
      </c>
      <c r="D175" s="34">
        <v>41</v>
      </c>
      <c r="E175" s="34" t="s">
        <v>100</v>
      </c>
      <c r="F175" s="220">
        <v>750</v>
      </c>
      <c r="G175" s="220">
        <v>750</v>
      </c>
      <c r="H175" s="220">
        <v>750</v>
      </c>
      <c r="I175" s="228">
        <v>486.23</v>
      </c>
      <c r="J175" s="220">
        <f t="shared" si="26"/>
        <v>64.830666666666673</v>
      </c>
    </row>
    <row r="176" spans="1:10" ht="15.95" customHeight="1" x14ac:dyDescent="0.2">
      <c r="A176" s="34"/>
      <c r="B176" s="43"/>
      <c r="C176" s="101">
        <v>636002</v>
      </c>
      <c r="D176" s="34">
        <v>41</v>
      </c>
      <c r="E176" s="135" t="s">
        <v>700</v>
      </c>
      <c r="F176" s="220">
        <v>420</v>
      </c>
      <c r="G176" s="220">
        <v>0</v>
      </c>
      <c r="H176" s="220">
        <v>0</v>
      </c>
      <c r="I176" s="228">
        <v>0</v>
      </c>
      <c r="J176" s="220">
        <v>0</v>
      </c>
    </row>
    <row r="177" spans="1:16" ht="15.95" customHeight="1" x14ac:dyDescent="0.2">
      <c r="A177" s="34"/>
      <c r="B177" s="43"/>
      <c r="C177" s="101" t="s">
        <v>49</v>
      </c>
      <c r="D177" s="34">
        <v>41</v>
      </c>
      <c r="E177" s="34" t="s">
        <v>101</v>
      </c>
      <c r="F177" s="220">
        <v>390</v>
      </c>
      <c r="G177" s="220">
        <v>390</v>
      </c>
      <c r="H177" s="220">
        <v>390</v>
      </c>
      <c r="I177" s="228">
        <v>327.08</v>
      </c>
      <c r="J177" s="220">
        <f t="shared" si="26"/>
        <v>83.866666666666674</v>
      </c>
    </row>
    <row r="178" spans="1:16" ht="15.95" customHeight="1" x14ac:dyDescent="0.2">
      <c r="A178" s="34"/>
      <c r="B178" s="43"/>
      <c r="C178" s="101">
        <v>637023</v>
      </c>
      <c r="D178" s="34">
        <v>41</v>
      </c>
      <c r="E178" s="34" t="s">
        <v>540</v>
      </c>
      <c r="F178" s="220">
        <v>107</v>
      </c>
      <c r="G178" s="220">
        <v>135</v>
      </c>
      <c r="H178" s="220">
        <v>135</v>
      </c>
      <c r="I178" s="228">
        <v>134.34</v>
      </c>
      <c r="J178" s="220">
        <f t="shared" si="26"/>
        <v>99.51111111111112</v>
      </c>
    </row>
    <row r="179" spans="1:16" ht="15.95" customHeight="1" x14ac:dyDescent="0.2">
      <c r="A179" s="34"/>
      <c r="B179" s="34"/>
      <c r="C179" s="101" t="s">
        <v>102</v>
      </c>
      <c r="D179" s="34">
        <v>41</v>
      </c>
      <c r="E179" s="34" t="s">
        <v>103</v>
      </c>
      <c r="F179" s="220">
        <v>99</v>
      </c>
      <c r="G179" s="220">
        <v>99</v>
      </c>
      <c r="H179" s="220">
        <v>99</v>
      </c>
      <c r="I179" s="228">
        <v>0</v>
      </c>
      <c r="J179" s="220">
        <f t="shared" si="26"/>
        <v>0</v>
      </c>
    </row>
    <row r="180" spans="1:16" ht="15.95" customHeight="1" x14ac:dyDescent="0.2">
      <c r="A180" s="37"/>
      <c r="B180" s="34"/>
      <c r="C180" s="101">
        <v>637004</v>
      </c>
      <c r="D180" s="34">
        <v>41</v>
      </c>
      <c r="E180" s="135" t="s">
        <v>849</v>
      </c>
      <c r="F180" s="220">
        <v>0</v>
      </c>
      <c r="G180" s="220">
        <v>197</v>
      </c>
      <c r="H180" s="220">
        <v>197</v>
      </c>
      <c r="I180" s="228">
        <v>196.8</v>
      </c>
      <c r="J180" s="220">
        <f t="shared" si="26"/>
        <v>99.898477157360404</v>
      </c>
    </row>
    <row r="181" spans="1:16" ht="15.95" customHeight="1" x14ac:dyDescent="0.2">
      <c r="A181" s="279" t="s">
        <v>262</v>
      </c>
      <c r="B181" s="273"/>
      <c r="C181" s="274"/>
      <c r="D181" s="273"/>
      <c r="E181" s="273" t="s">
        <v>86</v>
      </c>
      <c r="F181" s="234">
        <f>SUM(F162:F180)</f>
        <v>10798</v>
      </c>
      <c r="G181" s="234">
        <f>SUM(G162:G180)</f>
        <v>10571</v>
      </c>
      <c r="H181" s="234">
        <f t="shared" ref="H181:I181" si="27">SUM(H162:H180)</f>
        <v>10571</v>
      </c>
      <c r="I181" s="426">
        <f t="shared" si="27"/>
        <v>8865.5299999999988</v>
      </c>
      <c r="J181" s="220">
        <f t="shared" si="26"/>
        <v>83.866521615741163</v>
      </c>
      <c r="K181" s="32">
        <f>SUM(G181)</f>
        <v>10571</v>
      </c>
      <c r="L181" s="32">
        <f t="shared" ref="L181:M181" si="28">SUM(H181)</f>
        <v>10571</v>
      </c>
      <c r="M181" s="32">
        <f t="shared" si="28"/>
        <v>8865.5299999999988</v>
      </c>
      <c r="N181" s="4"/>
      <c r="O181" s="4">
        <f>SUM(H181)</f>
        <v>10571</v>
      </c>
      <c r="P181" s="4">
        <f>SUM(I181)</f>
        <v>8865.5299999999988</v>
      </c>
    </row>
    <row r="182" spans="1:16" s="8" customFormat="1" ht="15.95" customHeight="1" x14ac:dyDescent="0.25">
      <c r="A182" s="42" t="s">
        <v>346</v>
      </c>
      <c r="B182" s="42"/>
      <c r="C182" s="68"/>
      <c r="D182" s="42"/>
      <c r="E182" s="42"/>
      <c r="F182" s="338"/>
      <c r="G182" s="338"/>
      <c r="H182" s="338"/>
      <c r="I182" s="362"/>
      <c r="J182" s="338"/>
    </row>
    <row r="183" spans="1:16" ht="15.75" customHeight="1" x14ac:dyDescent="0.2">
      <c r="A183" s="51"/>
      <c r="B183" s="42" t="s">
        <v>104</v>
      </c>
      <c r="C183" s="68"/>
      <c r="D183" s="42"/>
      <c r="E183" s="42" t="s">
        <v>105</v>
      </c>
      <c r="F183" s="4"/>
      <c r="G183" s="4"/>
      <c r="H183" s="4"/>
      <c r="I183" s="32"/>
      <c r="J183" s="4"/>
    </row>
    <row r="184" spans="1:16" ht="15.75" customHeight="1" x14ac:dyDescent="0.2">
      <c r="A184" s="60"/>
      <c r="B184" s="34"/>
      <c r="C184" s="47">
        <v>637027</v>
      </c>
      <c r="D184" s="34">
        <v>41</v>
      </c>
      <c r="E184" s="135" t="s">
        <v>650</v>
      </c>
      <c r="F184" s="220">
        <v>8000</v>
      </c>
      <c r="G184" s="220">
        <v>8000</v>
      </c>
      <c r="H184" s="220">
        <v>8000</v>
      </c>
      <c r="I184" s="228">
        <v>4650.1000000000004</v>
      </c>
      <c r="J184" s="220">
        <f t="shared" ref="J184:J195" si="29">SUM(I184/H184)*100</f>
        <v>58.126249999999999</v>
      </c>
    </row>
    <row r="185" spans="1:16" ht="15.75" customHeight="1" x14ac:dyDescent="0.2">
      <c r="A185" s="60"/>
      <c r="B185" s="34"/>
      <c r="C185" s="47">
        <v>625007</v>
      </c>
      <c r="D185" s="34">
        <v>41</v>
      </c>
      <c r="E185" s="34" t="s">
        <v>288</v>
      </c>
      <c r="F185" s="220">
        <v>2500</v>
      </c>
      <c r="G185" s="220">
        <v>2500</v>
      </c>
      <c r="H185" s="220">
        <v>2500</v>
      </c>
      <c r="I185" s="228">
        <v>1305.45</v>
      </c>
      <c r="J185" s="220">
        <f t="shared" si="29"/>
        <v>52.217999999999996</v>
      </c>
    </row>
    <row r="186" spans="1:16" ht="15.75" customHeight="1" x14ac:dyDescent="0.2">
      <c r="A186" s="60"/>
      <c r="B186" s="43"/>
      <c r="C186" s="47">
        <v>633006</v>
      </c>
      <c r="D186" s="34">
        <v>41</v>
      </c>
      <c r="E186" s="135" t="s">
        <v>815</v>
      </c>
      <c r="F186" s="220">
        <v>1250</v>
      </c>
      <c r="G186" s="220">
        <v>1250</v>
      </c>
      <c r="H186" s="220">
        <v>1250</v>
      </c>
      <c r="I186" s="228">
        <v>425.4</v>
      </c>
      <c r="J186" s="220">
        <f t="shared" si="29"/>
        <v>34.031999999999996</v>
      </c>
    </row>
    <row r="187" spans="1:16" ht="15.75" customHeight="1" x14ac:dyDescent="0.2">
      <c r="A187" s="34"/>
      <c r="B187" s="43"/>
      <c r="C187" s="47">
        <v>637005</v>
      </c>
      <c r="D187" s="34">
        <v>41</v>
      </c>
      <c r="E187" s="34" t="s">
        <v>458</v>
      </c>
      <c r="F187" s="220">
        <v>1200</v>
      </c>
      <c r="G187" s="220">
        <v>1200</v>
      </c>
      <c r="H187" s="220">
        <v>1200</v>
      </c>
      <c r="I187" s="228">
        <v>400</v>
      </c>
      <c r="J187" s="220">
        <f t="shared" si="29"/>
        <v>33.333333333333329</v>
      </c>
    </row>
    <row r="188" spans="1:16" ht="15.75" customHeight="1" x14ac:dyDescent="0.2">
      <c r="A188" s="35"/>
      <c r="B188" s="43"/>
      <c r="C188" s="144" t="s">
        <v>306</v>
      </c>
      <c r="D188" s="35">
        <v>41</v>
      </c>
      <c r="E188" s="137" t="s">
        <v>799</v>
      </c>
      <c r="F188" s="220">
        <v>0</v>
      </c>
      <c r="G188" s="220">
        <v>400</v>
      </c>
      <c r="H188" s="220">
        <v>400</v>
      </c>
      <c r="I188" s="228">
        <v>1050</v>
      </c>
      <c r="J188" s="220">
        <f t="shared" si="29"/>
        <v>262.5</v>
      </c>
    </row>
    <row r="189" spans="1:16" ht="15.75" customHeight="1" x14ac:dyDescent="0.2">
      <c r="A189" s="35"/>
      <c r="B189" s="43"/>
      <c r="C189" s="138">
        <v>637006</v>
      </c>
      <c r="D189" s="141">
        <v>41</v>
      </c>
      <c r="E189" s="141" t="s">
        <v>620</v>
      </c>
      <c r="F189" s="220">
        <v>170</v>
      </c>
      <c r="G189" s="220">
        <v>170</v>
      </c>
      <c r="H189" s="220">
        <v>170</v>
      </c>
      <c r="I189" s="228">
        <v>52</v>
      </c>
      <c r="J189" s="220">
        <f t="shared" si="29"/>
        <v>30.588235294117649</v>
      </c>
    </row>
    <row r="190" spans="1:16" ht="15.75" customHeight="1" x14ac:dyDescent="0.2">
      <c r="A190" s="35"/>
      <c r="B190" s="43"/>
      <c r="C190" s="138">
        <v>637015</v>
      </c>
      <c r="D190" s="141">
        <v>41</v>
      </c>
      <c r="E190" s="141" t="s">
        <v>800</v>
      </c>
      <c r="F190" s="220">
        <v>0</v>
      </c>
      <c r="G190" s="220">
        <v>16</v>
      </c>
      <c r="H190" s="220">
        <v>16</v>
      </c>
      <c r="I190" s="228">
        <v>16.25</v>
      </c>
      <c r="J190" s="220">
        <f t="shared" si="29"/>
        <v>101.5625</v>
      </c>
    </row>
    <row r="191" spans="1:16" ht="15.75" customHeight="1" x14ac:dyDescent="0.2">
      <c r="A191" s="35"/>
      <c r="B191" s="253" t="s">
        <v>801</v>
      </c>
      <c r="C191" s="138">
        <v>631002</v>
      </c>
      <c r="D191" s="141">
        <v>41</v>
      </c>
      <c r="E191" s="167" t="s">
        <v>802</v>
      </c>
      <c r="F191" s="220">
        <v>0</v>
      </c>
      <c r="G191" s="220">
        <v>293</v>
      </c>
      <c r="H191" s="220">
        <v>293</v>
      </c>
      <c r="I191" s="228">
        <v>293.26</v>
      </c>
      <c r="J191" s="220">
        <f t="shared" si="29"/>
        <v>100.08873720136518</v>
      </c>
    </row>
    <row r="192" spans="1:16" ht="15.75" customHeight="1" x14ac:dyDescent="0.2">
      <c r="A192" s="35"/>
      <c r="B192" s="43"/>
      <c r="C192" s="138">
        <v>636001</v>
      </c>
      <c r="D192" s="141">
        <v>41</v>
      </c>
      <c r="E192" s="167" t="s">
        <v>803</v>
      </c>
      <c r="F192" s="220">
        <v>0</v>
      </c>
      <c r="G192" s="220">
        <v>134</v>
      </c>
      <c r="H192" s="220">
        <v>134</v>
      </c>
      <c r="I192" s="228">
        <v>133.80000000000001</v>
      </c>
      <c r="J192" s="220">
        <f t="shared" si="29"/>
        <v>99.850746268656721</v>
      </c>
    </row>
    <row r="193" spans="1:16" ht="15.75" customHeight="1" x14ac:dyDescent="0.2">
      <c r="A193" s="35"/>
      <c r="B193" s="43"/>
      <c r="C193" s="138">
        <v>637005</v>
      </c>
      <c r="D193" s="141">
        <v>41</v>
      </c>
      <c r="E193" s="167" t="s">
        <v>804</v>
      </c>
      <c r="F193" s="220">
        <v>0</v>
      </c>
      <c r="G193" s="220">
        <v>300</v>
      </c>
      <c r="H193" s="220">
        <v>300</v>
      </c>
      <c r="I193" s="228">
        <v>300</v>
      </c>
      <c r="J193" s="220">
        <f t="shared" si="29"/>
        <v>100</v>
      </c>
    </row>
    <row r="194" spans="1:16" ht="15.75" customHeight="1" x14ac:dyDescent="0.2">
      <c r="A194" s="35"/>
      <c r="B194" s="43"/>
      <c r="C194" s="138" t="s">
        <v>1001</v>
      </c>
      <c r="D194" s="141">
        <v>41</v>
      </c>
      <c r="E194" s="167" t="s">
        <v>1036</v>
      </c>
      <c r="F194" s="220"/>
      <c r="G194" s="220"/>
      <c r="H194" s="220"/>
      <c r="I194" s="228">
        <v>7572</v>
      </c>
      <c r="J194" s="220">
        <v>0</v>
      </c>
    </row>
    <row r="195" spans="1:16" ht="15.75" customHeight="1" x14ac:dyDescent="0.2">
      <c r="A195" s="281">
        <v>11</v>
      </c>
      <c r="B195" s="282"/>
      <c r="C195" s="274" t="s">
        <v>107</v>
      </c>
      <c r="D195" s="281"/>
      <c r="E195" s="281" t="s">
        <v>63</v>
      </c>
      <c r="F195" s="234">
        <f>SUM(F184:F193)</f>
        <v>13120</v>
      </c>
      <c r="G195" s="234">
        <f>SUM(G184:G193)</f>
        <v>14263</v>
      </c>
      <c r="H195" s="234">
        <f>SUM(H184:H194)</f>
        <v>14263</v>
      </c>
      <c r="I195" s="426">
        <f>SUM(I184:I194)</f>
        <v>16198.259999999998</v>
      </c>
      <c r="J195" s="220">
        <f t="shared" si="29"/>
        <v>113.56839374605623</v>
      </c>
      <c r="K195" s="32">
        <f>SUM(G195)</f>
        <v>14263</v>
      </c>
      <c r="L195" s="32">
        <f t="shared" ref="L195:M195" si="30">SUM(H195)</f>
        <v>14263</v>
      </c>
      <c r="M195" s="32">
        <f t="shared" si="30"/>
        <v>16198.259999999998</v>
      </c>
      <c r="N195" s="4"/>
      <c r="O195" s="4">
        <f>SUM(H195)</f>
        <v>14263</v>
      </c>
      <c r="P195" s="4">
        <f>SUM(I195)</f>
        <v>16198.259999999998</v>
      </c>
    </row>
    <row r="196" spans="1:16" s="7" customFormat="1" ht="15.75" customHeight="1" x14ac:dyDescent="0.2">
      <c r="A196" s="61" t="s">
        <v>258</v>
      </c>
      <c r="B196" s="65"/>
      <c r="C196" s="69"/>
      <c r="D196" s="66"/>
      <c r="E196" s="66"/>
      <c r="F196" s="87"/>
      <c r="G196" s="87"/>
      <c r="H196" s="87"/>
      <c r="I196" s="261"/>
      <c r="J196" s="87"/>
    </row>
    <row r="197" spans="1:16" s="6" customFormat="1" ht="15.75" customHeight="1" x14ac:dyDescent="0.2">
      <c r="A197" s="55" t="s">
        <v>380</v>
      </c>
      <c r="B197" s="57" t="s">
        <v>391</v>
      </c>
      <c r="C197" s="50"/>
      <c r="D197" s="51"/>
      <c r="E197" s="51"/>
      <c r="F197" s="337"/>
      <c r="G197" s="337"/>
      <c r="H197" s="337"/>
      <c r="I197" s="361"/>
      <c r="J197" s="337"/>
    </row>
    <row r="198" spans="1:16" ht="15.75" customHeight="1" x14ac:dyDescent="0.2">
      <c r="A198" s="64" t="s">
        <v>340</v>
      </c>
      <c r="B198" s="36" t="s">
        <v>108</v>
      </c>
      <c r="C198" s="46"/>
      <c r="D198" s="36"/>
      <c r="E198" s="36" t="s">
        <v>109</v>
      </c>
      <c r="F198" s="324"/>
      <c r="G198" s="324"/>
      <c r="H198" s="324"/>
      <c r="I198" s="260"/>
      <c r="J198" s="324"/>
    </row>
    <row r="199" spans="1:16" ht="15.75" customHeight="1" x14ac:dyDescent="0.2">
      <c r="A199" s="34"/>
      <c r="B199" s="43"/>
      <c r="C199" s="47">
        <v>611</v>
      </c>
      <c r="D199" s="47">
        <v>111</v>
      </c>
      <c r="E199" s="34" t="s">
        <v>110</v>
      </c>
      <c r="F199" s="224">
        <v>4173</v>
      </c>
      <c r="G199" s="224">
        <v>4173</v>
      </c>
      <c r="H199" s="224">
        <v>4173</v>
      </c>
      <c r="I199" s="360">
        <v>5527.92</v>
      </c>
      <c r="J199" s="220">
        <f t="shared" ref="J199:J222" si="31">SUM(I199/H199)*100</f>
        <v>132.46872753414809</v>
      </c>
    </row>
    <row r="200" spans="1:16" ht="15.75" customHeight="1" x14ac:dyDescent="0.2">
      <c r="A200" s="34"/>
      <c r="B200" s="43"/>
      <c r="C200" s="47">
        <v>611</v>
      </c>
      <c r="D200" s="47" t="s">
        <v>476</v>
      </c>
      <c r="E200" s="34" t="s">
        <v>111</v>
      </c>
      <c r="F200" s="224">
        <v>6400</v>
      </c>
      <c r="G200" s="224">
        <v>6400</v>
      </c>
      <c r="H200" s="224">
        <v>6400</v>
      </c>
      <c r="I200" s="360">
        <v>6400</v>
      </c>
      <c r="J200" s="220">
        <f t="shared" si="31"/>
        <v>100</v>
      </c>
    </row>
    <row r="201" spans="1:16" ht="15.75" customHeight="1" x14ac:dyDescent="0.2">
      <c r="A201" s="34"/>
      <c r="B201" s="43"/>
      <c r="C201" s="47">
        <v>611</v>
      </c>
      <c r="D201" s="47">
        <v>41</v>
      </c>
      <c r="E201" s="34" t="s">
        <v>112</v>
      </c>
      <c r="F201" s="224">
        <v>26127</v>
      </c>
      <c r="G201" s="224">
        <v>26127</v>
      </c>
      <c r="H201" s="224">
        <v>26127</v>
      </c>
      <c r="I201" s="360">
        <v>22673.4</v>
      </c>
      <c r="J201" s="220">
        <f t="shared" si="31"/>
        <v>86.781490412217252</v>
      </c>
    </row>
    <row r="202" spans="1:16" ht="15.75" customHeight="1" x14ac:dyDescent="0.2">
      <c r="A202" s="34"/>
      <c r="B202" s="43"/>
      <c r="C202" s="101" t="s">
        <v>15</v>
      </c>
      <c r="D202" s="47">
        <v>111</v>
      </c>
      <c r="E202" s="34" t="s">
        <v>113</v>
      </c>
      <c r="F202" s="224">
        <v>495</v>
      </c>
      <c r="G202" s="224">
        <v>495</v>
      </c>
      <c r="H202" s="224">
        <v>495</v>
      </c>
      <c r="I202" s="360">
        <v>495</v>
      </c>
      <c r="J202" s="220">
        <f t="shared" si="31"/>
        <v>100</v>
      </c>
    </row>
    <row r="203" spans="1:16" ht="15.75" customHeight="1" x14ac:dyDescent="0.2">
      <c r="A203" s="34"/>
      <c r="B203" s="43"/>
      <c r="C203" s="101" t="s">
        <v>15</v>
      </c>
      <c r="D203" s="47" t="s">
        <v>476</v>
      </c>
      <c r="E203" s="34" t="s">
        <v>114</v>
      </c>
      <c r="F203" s="227">
        <v>1360</v>
      </c>
      <c r="G203" s="227">
        <v>1360</v>
      </c>
      <c r="H203" s="227">
        <v>1360</v>
      </c>
      <c r="I203" s="364">
        <v>685.32</v>
      </c>
      <c r="J203" s="220">
        <f t="shared" si="31"/>
        <v>50.391176470588242</v>
      </c>
    </row>
    <row r="204" spans="1:16" ht="15.75" customHeight="1" x14ac:dyDescent="0.2">
      <c r="A204" s="34"/>
      <c r="B204" s="43"/>
      <c r="C204" s="101" t="s">
        <v>15</v>
      </c>
      <c r="D204" s="47">
        <v>41</v>
      </c>
      <c r="E204" s="34" t="s">
        <v>115</v>
      </c>
      <c r="F204" s="227">
        <v>10945</v>
      </c>
      <c r="G204" s="227">
        <v>10945</v>
      </c>
      <c r="H204" s="227">
        <v>10945</v>
      </c>
      <c r="I204" s="364">
        <v>10817.13</v>
      </c>
      <c r="J204" s="220">
        <f t="shared" si="31"/>
        <v>98.831703974417536</v>
      </c>
    </row>
    <row r="205" spans="1:16" ht="15.75" customHeight="1" x14ac:dyDescent="0.2">
      <c r="A205" s="34"/>
      <c r="B205" s="43"/>
      <c r="C205" s="101">
        <v>627000</v>
      </c>
      <c r="D205" s="47">
        <v>41</v>
      </c>
      <c r="E205" s="135" t="s">
        <v>644</v>
      </c>
      <c r="F205" s="227">
        <v>1468</v>
      </c>
      <c r="G205" s="227">
        <v>1468</v>
      </c>
      <c r="H205" s="227">
        <v>1468</v>
      </c>
      <c r="I205" s="364">
        <v>1303.74</v>
      </c>
      <c r="J205" s="220">
        <f t="shared" si="31"/>
        <v>88.810626702997268</v>
      </c>
    </row>
    <row r="206" spans="1:16" ht="15.75" customHeight="1" x14ac:dyDescent="0.2">
      <c r="A206" s="34"/>
      <c r="B206" s="43"/>
      <c r="C206" s="47">
        <v>631001</v>
      </c>
      <c r="D206" s="47">
        <v>41</v>
      </c>
      <c r="E206" s="34" t="s">
        <v>455</v>
      </c>
      <c r="F206" s="220">
        <v>100</v>
      </c>
      <c r="G206" s="220">
        <v>100</v>
      </c>
      <c r="H206" s="220">
        <v>100</v>
      </c>
      <c r="I206" s="228">
        <v>33.82</v>
      </c>
      <c r="J206" s="220">
        <f t="shared" si="31"/>
        <v>33.82</v>
      </c>
    </row>
    <row r="207" spans="1:16" ht="15.75" customHeight="1" x14ac:dyDescent="0.2">
      <c r="A207" s="34"/>
      <c r="B207" s="43"/>
      <c r="C207" s="101" t="s">
        <v>36</v>
      </c>
      <c r="D207" s="47">
        <v>41</v>
      </c>
      <c r="E207" s="34" t="s">
        <v>443</v>
      </c>
      <c r="F207" s="220">
        <v>303</v>
      </c>
      <c r="G207" s="220">
        <v>303</v>
      </c>
      <c r="H207" s="220">
        <v>303</v>
      </c>
      <c r="I207" s="228">
        <v>5537.9</v>
      </c>
      <c r="J207" s="220">
        <f t="shared" si="31"/>
        <v>1827.6897689768975</v>
      </c>
    </row>
    <row r="208" spans="1:16" ht="15.75" customHeight="1" x14ac:dyDescent="0.2">
      <c r="A208" s="34"/>
      <c r="B208" s="43"/>
      <c r="C208" s="47">
        <v>633006</v>
      </c>
      <c r="D208" s="47">
        <v>41</v>
      </c>
      <c r="E208" s="34" t="s">
        <v>294</v>
      </c>
      <c r="F208" s="220">
        <v>1000</v>
      </c>
      <c r="G208" s="220">
        <v>1000</v>
      </c>
      <c r="H208" s="220">
        <v>1000</v>
      </c>
      <c r="I208" s="228">
        <v>854.41</v>
      </c>
      <c r="J208" s="220">
        <f t="shared" si="31"/>
        <v>85.441000000000003</v>
      </c>
    </row>
    <row r="209" spans="1:16" ht="15.75" customHeight="1" x14ac:dyDescent="0.2">
      <c r="A209" s="34"/>
      <c r="B209" s="43"/>
      <c r="C209" s="101">
        <v>633001</v>
      </c>
      <c r="D209" s="47">
        <v>41</v>
      </c>
      <c r="E209" s="135" t="s">
        <v>662</v>
      </c>
      <c r="F209" s="220">
        <v>50</v>
      </c>
      <c r="G209" s="220">
        <v>0</v>
      </c>
      <c r="H209" s="220">
        <v>0</v>
      </c>
      <c r="I209" s="228">
        <v>0</v>
      </c>
      <c r="J209" s="220">
        <v>0</v>
      </c>
    </row>
    <row r="210" spans="1:16" ht="15.75" customHeight="1" x14ac:dyDescent="0.2">
      <c r="A210" s="34"/>
      <c r="B210" s="43"/>
      <c r="C210" s="47">
        <v>637014</v>
      </c>
      <c r="D210" s="47">
        <v>41</v>
      </c>
      <c r="E210" s="34" t="s">
        <v>116</v>
      </c>
      <c r="F210" s="220">
        <v>1406</v>
      </c>
      <c r="G210" s="220">
        <v>1406</v>
      </c>
      <c r="H210" s="220">
        <v>1406</v>
      </c>
      <c r="I210" s="228">
        <v>1405.67</v>
      </c>
      <c r="J210" s="220">
        <f t="shared" si="31"/>
        <v>99.976529160739688</v>
      </c>
    </row>
    <row r="211" spans="1:16" ht="15.75" customHeight="1" x14ac:dyDescent="0.2">
      <c r="A211" s="34"/>
      <c r="B211" s="43"/>
      <c r="C211" s="101" t="s">
        <v>36</v>
      </c>
      <c r="D211" s="47" t="s">
        <v>476</v>
      </c>
      <c r="E211" s="34" t="s">
        <v>444</v>
      </c>
      <c r="F211" s="220">
        <v>730</v>
      </c>
      <c r="G211" s="220">
        <v>730</v>
      </c>
      <c r="H211" s="220">
        <v>730</v>
      </c>
      <c r="I211" s="228"/>
      <c r="J211" s="220">
        <f t="shared" si="31"/>
        <v>0</v>
      </c>
    </row>
    <row r="212" spans="1:16" ht="15.75" customHeight="1" x14ac:dyDescent="0.2">
      <c r="A212" s="34"/>
      <c r="B212" s="43"/>
      <c r="C212" s="47">
        <v>632003</v>
      </c>
      <c r="D212" s="47">
        <v>41</v>
      </c>
      <c r="E212" s="34" t="s">
        <v>330</v>
      </c>
      <c r="F212" s="220">
        <v>320</v>
      </c>
      <c r="G212" s="220">
        <v>320</v>
      </c>
      <c r="H212" s="220">
        <v>320</v>
      </c>
      <c r="I212" s="228">
        <v>278.3</v>
      </c>
      <c r="J212" s="220">
        <f t="shared" si="31"/>
        <v>86.96875</v>
      </c>
    </row>
    <row r="213" spans="1:16" ht="15.75" customHeight="1" x14ac:dyDescent="0.2">
      <c r="A213" s="34"/>
      <c r="B213" s="34"/>
      <c r="C213" s="47">
        <v>637001</v>
      </c>
      <c r="D213" s="47">
        <v>41</v>
      </c>
      <c r="E213" s="34" t="s">
        <v>456</v>
      </c>
      <c r="F213" s="220">
        <v>428</v>
      </c>
      <c r="G213" s="220">
        <v>428</v>
      </c>
      <c r="H213" s="220">
        <v>428</v>
      </c>
      <c r="I213" s="228">
        <v>222</v>
      </c>
      <c r="J213" s="220">
        <f t="shared" si="31"/>
        <v>51.86915887850467</v>
      </c>
    </row>
    <row r="214" spans="1:16" ht="15.75" customHeight="1" x14ac:dyDescent="0.2">
      <c r="A214" s="37"/>
      <c r="B214" s="34"/>
      <c r="C214" s="47">
        <v>633009</v>
      </c>
      <c r="D214" s="47">
        <v>41</v>
      </c>
      <c r="E214" s="34" t="s">
        <v>541</v>
      </c>
      <c r="F214" s="220">
        <v>157</v>
      </c>
      <c r="G214" s="220">
        <v>230</v>
      </c>
      <c r="H214" s="220">
        <v>230</v>
      </c>
      <c r="I214" s="228">
        <v>274.64999999999998</v>
      </c>
      <c r="J214" s="220">
        <f t="shared" si="31"/>
        <v>119.41304347826085</v>
      </c>
    </row>
    <row r="215" spans="1:16" ht="15.75" customHeight="1" x14ac:dyDescent="0.2">
      <c r="A215" s="37"/>
      <c r="B215" s="34"/>
      <c r="C215" s="47">
        <v>635002</v>
      </c>
      <c r="D215" s="47">
        <v>41</v>
      </c>
      <c r="E215" s="135" t="s">
        <v>696</v>
      </c>
      <c r="F215" s="220">
        <v>54</v>
      </c>
      <c r="G215" s="220">
        <v>54</v>
      </c>
      <c r="H215" s="220">
        <v>54</v>
      </c>
      <c r="I215" s="228">
        <v>0</v>
      </c>
      <c r="J215" s="220">
        <f t="shared" si="31"/>
        <v>0</v>
      </c>
    </row>
    <row r="216" spans="1:16" ht="15.75" customHeight="1" x14ac:dyDescent="0.2">
      <c r="A216" s="37"/>
      <c r="B216" s="34"/>
      <c r="C216" s="47">
        <v>642015</v>
      </c>
      <c r="D216" s="47">
        <v>41</v>
      </c>
      <c r="E216" s="135" t="s">
        <v>697</v>
      </c>
      <c r="F216" s="220">
        <v>100</v>
      </c>
      <c r="G216" s="220">
        <v>100</v>
      </c>
      <c r="H216" s="220">
        <v>100</v>
      </c>
      <c r="I216" s="228">
        <v>0</v>
      </c>
      <c r="J216" s="220">
        <f t="shared" si="31"/>
        <v>0</v>
      </c>
    </row>
    <row r="217" spans="1:16" ht="15.75" customHeight="1" x14ac:dyDescent="0.2">
      <c r="A217" s="37"/>
      <c r="B217" s="34"/>
      <c r="C217" s="47">
        <v>633001</v>
      </c>
      <c r="D217" s="47">
        <v>41</v>
      </c>
      <c r="E217" s="135" t="s">
        <v>883</v>
      </c>
      <c r="F217" s="220">
        <v>0</v>
      </c>
      <c r="G217" s="220">
        <v>3000</v>
      </c>
      <c r="H217" s="220">
        <v>3000</v>
      </c>
      <c r="I217" s="228">
        <v>2971.93</v>
      </c>
      <c r="J217" s="220">
        <f t="shared" si="31"/>
        <v>99.064333333333337</v>
      </c>
    </row>
    <row r="218" spans="1:16" ht="15.75" customHeight="1" x14ac:dyDescent="0.2">
      <c r="A218" s="37"/>
      <c r="B218" s="34"/>
      <c r="C218" s="47">
        <v>635004</v>
      </c>
      <c r="D218" s="47">
        <v>41</v>
      </c>
      <c r="E218" s="135" t="s">
        <v>884</v>
      </c>
      <c r="F218" s="220">
        <v>0</v>
      </c>
      <c r="G218" s="220">
        <v>92</v>
      </c>
      <c r="H218" s="220">
        <v>92</v>
      </c>
      <c r="I218" s="228">
        <v>92.4</v>
      </c>
      <c r="J218" s="220">
        <f t="shared" si="31"/>
        <v>100.43478260869566</v>
      </c>
    </row>
    <row r="219" spans="1:16" ht="15.75" customHeight="1" x14ac:dyDescent="0.2">
      <c r="A219" s="37"/>
      <c r="B219" s="34"/>
      <c r="C219" s="47">
        <v>632001</v>
      </c>
      <c r="D219" s="47">
        <v>41</v>
      </c>
      <c r="E219" s="135" t="s">
        <v>977</v>
      </c>
      <c r="F219" s="220"/>
      <c r="G219" s="220"/>
      <c r="H219" s="220"/>
      <c r="I219" s="228">
        <v>538.49</v>
      </c>
      <c r="J219" s="220">
        <v>0</v>
      </c>
    </row>
    <row r="220" spans="1:16" ht="15.75" customHeight="1" x14ac:dyDescent="0.2">
      <c r="A220" s="37"/>
      <c r="B220" s="34"/>
      <c r="C220" s="144" t="s">
        <v>24</v>
      </c>
      <c r="D220" s="47">
        <v>41</v>
      </c>
      <c r="E220" s="135" t="s">
        <v>978</v>
      </c>
      <c r="F220" s="220"/>
      <c r="G220" s="220"/>
      <c r="H220" s="220"/>
      <c r="I220" s="228">
        <v>371.72</v>
      </c>
      <c r="J220" s="220">
        <v>0</v>
      </c>
    </row>
    <row r="221" spans="1:16" ht="15.75" customHeight="1" x14ac:dyDescent="0.2">
      <c r="A221" s="37"/>
      <c r="B221" s="34"/>
      <c r="C221" s="47">
        <v>632002</v>
      </c>
      <c r="D221" s="47">
        <v>41</v>
      </c>
      <c r="E221" s="135" t="s">
        <v>979</v>
      </c>
      <c r="F221" s="220"/>
      <c r="G221" s="220"/>
      <c r="H221" s="220"/>
      <c r="I221" s="228">
        <v>147.66</v>
      </c>
      <c r="J221" s="220">
        <v>0</v>
      </c>
    </row>
    <row r="222" spans="1:16" ht="15.95" customHeight="1" x14ac:dyDescent="0.2">
      <c r="A222" s="279" t="s">
        <v>340</v>
      </c>
      <c r="B222" s="273"/>
      <c r="C222" s="274"/>
      <c r="D222" s="273"/>
      <c r="E222" s="273" t="s">
        <v>86</v>
      </c>
      <c r="F222" s="234">
        <f>SUM(F199:F218)</f>
        <v>55616</v>
      </c>
      <c r="G222" s="234">
        <f>SUM(G199:G218)</f>
        <v>58731</v>
      </c>
      <c r="H222" s="234">
        <f t="shared" ref="H222" si="32">SUM(H199:H218)</f>
        <v>58731</v>
      </c>
      <c r="I222" s="426">
        <f>SUM(I199:I221)</f>
        <v>60631.460000000006</v>
      </c>
      <c r="J222" s="220">
        <f t="shared" si="31"/>
        <v>103.23587202669802</v>
      </c>
      <c r="K222" s="32">
        <f>SUM(G222)</f>
        <v>58731</v>
      </c>
      <c r="L222" s="32">
        <f t="shared" ref="L222:M222" si="33">SUM(H222)</f>
        <v>58731</v>
      </c>
      <c r="M222" s="32">
        <f t="shared" si="33"/>
        <v>60631.460000000006</v>
      </c>
      <c r="N222" s="4"/>
      <c r="O222" s="4">
        <f>SUM(H222)</f>
        <v>58731</v>
      </c>
      <c r="P222" s="4">
        <f>SUM(I222)</f>
        <v>60631.460000000006</v>
      </c>
    </row>
    <row r="223" spans="1:16" s="8" customFormat="1" ht="15.95" customHeight="1" x14ac:dyDescent="0.25">
      <c r="A223" s="42" t="s">
        <v>263</v>
      </c>
      <c r="B223" s="42"/>
      <c r="C223" s="68"/>
      <c r="D223" s="42"/>
      <c r="E223" s="42"/>
      <c r="F223" s="338"/>
      <c r="G223" s="338"/>
      <c r="H223" s="338"/>
      <c r="I223" s="362"/>
      <c r="J223" s="338"/>
    </row>
    <row r="224" spans="1:16" s="3" customFormat="1" ht="15.95" customHeight="1" x14ac:dyDescent="0.2">
      <c r="A224" s="57"/>
      <c r="B224" s="57" t="s">
        <v>336</v>
      </c>
      <c r="C224" s="58"/>
      <c r="D224" s="59"/>
      <c r="E224" s="57"/>
      <c r="F224" s="339"/>
      <c r="G224" s="339"/>
      <c r="H224" s="339"/>
      <c r="I224" s="365"/>
      <c r="J224" s="339"/>
    </row>
    <row r="225" spans="1:16" ht="15.95" customHeight="1" x14ac:dyDescent="0.2">
      <c r="A225" s="34"/>
      <c r="B225" s="36" t="s">
        <v>117</v>
      </c>
      <c r="C225" s="46"/>
      <c r="D225" s="36"/>
      <c r="E225" s="36" t="s">
        <v>118</v>
      </c>
      <c r="F225" s="324"/>
      <c r="G225" s="324"/>
      <c r="H225" s="324"/>
      <c r="I225" s="260"/>
      <c r="J225" s="324"/>
    </row>
    <row r="226" spans="1:16" ht="15.95" customHeight="1" x14ac:dyDescent="0.2">
      <c r="A226" s="60" t="s">
        <v>337</v>
      </c>
      <c r="B226" s="34"/>
      <c r="C226" s="47">
        <v>633006</v>
      </c>
      <c r="D226" s="34">
        <v>41</v>
      </c>
      <c r="E226" s="34" t="s">
        <v>119</v>
      </c>
      <c r="F226" s="220">
        <v>800</v>
      </c>
      <c r="G226" s="220">
        <v>800</v>
      </c>
      <c r="H226" s="220">
        <v>800</v>
      </c>
      <c r="I226" s="228">
        <v>512.67999999999995</v>
      </c>
      <c r="J226" s="220">
        <f t="shared" ref="J226:J232" si="34">SUM(I226/H226)*100</f>
        <v>64.084999999999994</v>
      </c>
    </row>
    <row r="227" spans="1:16" ht="15.95" customHeight="1" x14ac:dyDescent="0.2">
      <c r="A227" s="60"/>
      <c r="B227" s="34"/>
      <c r="C227" s="47" t="s">
        <v>457</v>
      </c>
      <c r="D227" s="34">
        <v>41</v>
      </c>
      <c r="E227" s="34" t="s">
        <v>543</v>
      </c>
      <c r="F227" s="220">
        <v>2090</v>
      </c>
      <c r="G227" s="220">
        <v>2090</v>
      </c>
      <c r="H227" s="220">
        <v>2090</v>
      </c>
      <c r="I227" s="228">
        <v>1669.46</v>
      </c>
      <c r="J227" s="220">
        <f t="shared" si="34"/>
        <v>79.878468899521536</v>
      </c>
    </row>
    <row r="228" spans="1:16" ht="15.95" customHeight="1" x14ac:dyDescent="0.2">
      <c r="A228" s="60" t="s">
        <v>337</v>
      </c>
      <c r="B228" s="34"/>
      <c r="C228" s="47">
        <v>635004</v>
      </c>
      <c r="D228" s="34">
        <v>41</v>
      </c>
      <c r="E228" s="34" t="s">
        <v>542</v>
      </c>
      <c r="F228" s="220">
        <v>5000</v>
      </c>
      <c r="G228" s="220">
        <v>5000</v>
      </c>
      <c r="H228" s="220">
        <v>5000</v>
      </c>
      <c r="I228" s="228">
        <v>2673.6</v>
      </c>
      <c r="J228" s="220">
        <f t="shared" si="34"/>
        <v>53.471999999999994</v>
      </c>
    </row>
    <row r="229" spans="1:16" ht="15.95" customHeight="1" x14ac:dyDescent="0.2">
      <c r="A229" s="60" t="s">
        <v>337</v>
      </c>
      <c r="B229" s="43"/>
      <c r="C229" s="101" t="s">
        <v>106</v>
      </c>
      <c r="D229" s="34">
        <v>41</v>
      </c>
      <c r="E229" s="214" t="s">
        <v>736</v>
      </c>
      <c r="F229" s="220">
        <v>50000</v>
      </c>
      <c r="G229" s="220">
        <v>50000</v>
      </c>
      <c r="H229" s="220">
        <v>50000</v>
      </c>
      <c r="I229" s="228">
        <v>6528.81</v>
      </c>
      <c r="J229" s="220">
        <f t="shared" si="34"/>
        <v>13.05762</v>
      </c>
    </row>
    <row r="230" spans="1:16" ht="15.95" customHeight="1" x14ac:dyDescent="0.2">
      <c r="A230" s="60"/>
      <c r="B230" s="43"/>
      <c r="C230" s="136">
        <v>637005</v>
      </c>
      <c r="D230" s="34">
        <v>41</v>
      </c>
      <c r="E230" s="137" t="s">
        <v>707</v>
      </c>
      <c r="F230" s="220">
        <v>840</v>
      </c>
      <c r="G230" s="220">
        <v>840</v>
      </c>
      <c r="H230" s="220">
        <v>840</v>
      </c>
      <c r="I230" s="228">
        <v>873.6</v>
      </c>
      <c r="J230" s="220">
        <f t="shared" si="34"/>
        <v>104</v>
      </c>
    </row>
    <row r="231" spans="1:16" ht="15.95" customHeight="1" x14ac:dyDescent="0.2">
      <c r="A231" s="60"/>
      <c r="B231" s="43"/>
      <c r="C231" s="136">
        <v>634004</v>
      </c>
      <c r="D231" s="34">
        <v>41</v>
      </c>
      <c r="E231" s="137" t="s">
        <v>852</v>
      </c>
      <c r="F231" s="220">
        <v>0</v>
      </c>
      <c r="G231" s="220">
        <v>360</v>
      </c>
      <c r="H231" s="220">
        <v>360</v>
      </c>
      <c r="I231" s="228">
        <v>360</v>
      </c>
      <c r="J231" s="220">
        <f t="shared" si="34"/>
        <v>100</v>
      </c>
    </row>
    <row r="232" spans="1:16" ht="15" customHeight="1" x14ac:dyDescent="0.2">
      <c r="A232" s="273" t="s">
        <v>337</v>
      </c>
      <c r="B232" s="273"/>
      <c r="C232" s="274"/>
      <c r="D232" s="273"/>
      <c r="E232" s="273" t="s">
        <v>86</v>
      </c>
      <c r="F232" s="234">
        <f>SUM(F226:F231)</f>
        <v>58730</v>
      </c>
      <c r="G232" s="234">
        <f>SUM(G226:G231)</f>
        <v>59090</v>
      </c>
      <c r="H232" s="234">
        <f t="shared" ref="H232:I232" si="35">SUM(H226:H231)</f>
        <v>59090</v>
      </c>
      <c r="I232" s="426">
        <f t="shared" si="35"/>
        <v>12618.15</v>
      </c>
      <c r="J232" s="220">
        <f t="shared" si="34"/>
        <v>21.354120832628194</v>
      </c>
      <c r="K232" s="32">
        <f>SUM(G232)</f>
        <v>59090</v>
      </c>
      <c r="L232" s="32">
        <f t="shared" ref="L232:M232" si="36">SUM(H232)</f>
        <v>59090</v>
      </c>
      <c r="M232" s="32">
        <f t="shared" si="36"/>
        <v>12618.15</v>
      </c>
      <c r="N232" s="4"/>
      <c r="O232" s="4">
        <f>SUM(H232)</f>
        <v>59090</v>
      </c>
      <c r="P232" s="4">
        <f>SUM(I232)</f>
        <v>12618.15</v>
      </c>
    </row>
    <row r="233" spans="1:16" s="7" customFormat="1" ht="15" customHeight="1" x14ac:dyDescent="0.2">
      <c r="A233" s="42" t="s">
        <v>264</v>
      </c>
      <c r="B233" s="42"/>
      <c r="C233" s="68"/>
      <c r="D233" s="51"/>
      <c r="E233" s="51"/>
      <c r="F233" s="87"/>
      <c r="G233" s="87"/>
      <c r="H233" s="87"/>
      <c r="I233" s="261"/>
      <c r="J233" s="87"/>
    </row>
    <row r="234" spans="1:16" s="3" customFormat="1" ht="15" customHeight="1" x14ac:dyDescent="0.2">
      <c r="A234" s="62"/>
      <c r="B234" s="57" t="s">
        <v>352</v>
      </c>
      <c r="C234" s="58"/>
      <c r="D234" s="59"/>
      <c r="E234" s="57"/>
      <c r="F234" s="339"/>
      <c r="G234" s="339"/>
      <c r="H234" s="339"/>
      <c r="I234" s="365"/>
      <c r="J234" s="339"/>
    </row>
    <row r="235" spans="1:16" ht="15" customHeight="1" x14ac:dyDescent="0.2">
      <c r="A235" s="37"/>
      <c r="B235" s="36" t="s">
        <v>120</v>
      </c>
      <c r="C235" s="46"/>
      <c r="D235" s="36"/>
      <c r="E235" s="36" t="s">
        <v>121</v>
      </c>
      <c r="F235" s="324"/>
      <c r="G235" s="324"/>
      <c r="H235" s="324"/>
      <c r="I235" s="260"/>
      <c r="J235" s="324"/>
    </row>
    <row r="236" spans="1:16" ht="15" customHeight="1" x14ac:dyDescent="0.2">
      <c r="A236" s="283" t="s">
        <v>265</v>
      </c>
      <c r="B236" s="282"/>
      <c r="C236" s="101" t="s">
        <v>459</v>
      </c>
      <c r="D236" s="34">
        <v>41</v>
      </c>
      <c r="E236" s="135" t="s">
        <v>655</v>
      </c>
      <c r="F236" s="220">
        <v>221</v>
      </c>
      <c r="G236" s="220">
        <v>157</v>
      </c>
      <c r="H236" s="220">
        <v>157</v>
      </c>
      <c r="I236" s="228">
        <v>157.53</v>
      </c>
      <c r="J236" s="220">
        <f t="shared" ref="J236:J239" si="37">SUM(I236/H236)*100</f>
        <v>100.33757961783441</v>
      </c>
    </row>
    <row r="237" spans="1:16" ht="15" customHeight="1" x14ac:dyDescent="0.2">
      <c r="A237" s="284"/>
      <c r="B237" s="285"/>
      <c r="C237" s="102">
        <v>636002</v>
      </c>
      <c r="D237" s="35">
        <v>41</v>
      </c>
      <c r="E237" s="137" t="s">
        <v>656</v>
      </c>
      <c r="F237" s="220">
        <v>915</v>
      </c>
      <c r="G237" s="220">
        <v>0</v>
      </c>
      <c r="H237" s="220">
        <v>0</v>
      </c>
      <c r="I237" s="228">
        <v>0</v>
      </c>
      <c r="J237" s="220">
        <v>0</v>
      </c>
    </row>
    <row r="238" spans="1:16" ht="15" customHeight="1" x14ac:dyDescent="0.2">
      <c r="A238" s="283"/>
      <c r="B238" s="282"/>
      <c r="C238" s="101" t="s">
        <v>124</v>
      </c>
      <c r="D238" s="34">
        <v>41</v>
      </c>
      <c r="E238" s="135" t="s">
        <v>657</v>
      </c>
      <c r="F238" s="220">
        <v>500</v>
      </c>
      <c r="G238" s="220">
        <v>412</v>
      </c>
      <c r="H238" s="220">
        <v>412</v>
      </c>
      <c r="I238" s="228">
        <v>412.08</v>
      </c>
      <c r="J238" s="220">
        <f t="shared" si="37"/>
        <v>100.01941747572816</v>
      </c>
    </row>
    <row r="239" spans="1:16" ht="15.95" customHeight="1" x14ac:dyDescent="0.2">
      <c r="A239" s="283" t="s">
        <v>265</v>
      </c>
      <c r="B239" s="273"/>
      <c r="C239" s="274"/>
      <c r="D239" s="273"/>
      <c r="E239" s="273" t="s">
        <v>86</v>
      </c>
      <c r="F239" s="234">
        <f>SUM(F236:F238)</f>
        <v>1636</v>
      </c>
      <c r="G239" s="234">
        <f>SUM(G236:G238)</f>
        <v>569</v>
      </c>
      <c r="H239" s="234">
        <f t="shared" ref="H239:I239" si="38">SUM(H236:H238)</f>
        <v>569</v>
      </c>
      <c r="I239" s="426">
        <f t="shared" si="38"/>
        <v>569.61</v>
      </c>
      <c r="J239" s="220">
        <f t="shared" si="37"/>
        <v>100.10720562390159</v>
      </c>
      <c r="K239" s="32">
        <f>SUM(G239)</f>
        <v>569</v>
      </c>
      <c r="L239" s="32">
        <f t="shared" ref="L239:M239" si="39">SUM(H239)</f>
        <v>569</v>
      </c>
      <c r="M239" s="32">
        <f t="shared" si="39"/>
        <v>569.61</v>
      </c>
      <c r="N239" s="4"/>
      <c r="O239" s="4">
        <f>SUM(H239)</f>
        <v>569</v>
      </c>
      <c r="P239" s="4">
        <f>SUM(I239)</f>
        <v>569.61</v>
      </c>
    </row>
    <row r="240" spans="1:16" s="8" customFormat="1" ht="15.95" customHeight="1" x14ac:dyDescent="0.25">
      <c r="A240" s="42" t="s">
        <v>266</v>
      </c>
      <c r="B240" s="42"/>
      <c r="C240" s="68"/>
      <c r="D240" s="42"/>
      <c r="E240" s="42"/>
      <c r="F240" s="338"/>
      <c r="G240" s="338"/>
      <c r="H240" s="338"/>
      <c r="I240" s="362"/>
      <c r="J240" s="338"/>
    </row>
    <row r="241" spans="1:10" s="6" customFormat="1" ht="15.95" customHeight="1" x14ac:dyDescent="0.2">
      <c r="A241" s="55" t="s">
        <v>380</v>
      </c>
      <c r="B241" s="57" t="s">
        <v>392</v>
      </c>
      <c r="C241" s="50"/>
      <c r="D241" s="51"/>
      <c r="E241" s="51"/>
      <c r="F241" s="337"/>
      <c r="G241" s="337"/>
      <c r="H241" s="337"/>
      <c r="I241" s="361"/>
      <c r="J241" s="337"/>
    </row>
    <row r="242" spans="1:10" ht="15.95" customHeight="1" x14ac:dyDescent="0.2">
      <c r="A242" s="34"/>
      <c r="B242" s="36" t="s">
        <v>122</v>
      </c>
      <c r="C242" s="46"/>
      <c r="D242" s="36"/>
      <c r="E242" s="36" t="s">
        <v>123</v>
      </c>
      <c r="F242" s="324"/>
      <c r="G242" s="324"/>
      <c r="H242" s="324"/>
      <c r="I242" s="260"/>
      <c r="J242" s="324"/>
    </row>
    <row r="243" spans="1:10" ht="15.95" customHeight="1" x14ac:dyDescent="0.2">
      <c r="A243" s="60" t="s">
        <v>267</v>
      </c>
      <c r="B243" s="43"/>
      <c r="C243" s="101" t="s">
        <v>598</v>
      </c>
      <c r="D243" s="34">
        <v>41</v>
      </c>
      <c r="E243" s="34" t="s">
        <v>605</v>
      </c>
      <c r="F243" s="220">
        <v>4000</v>
      </c>
      <c r="G243" s="220">
        <v>6660</v>
      </c>
      <c r="H243" s="220">
        <v>6660</v>
      </c>
      <c r="I243" s="228">
        <v>6659.88</v>
      </c>
      <c r="J243" s="220">
        <f t="shared" ref="J243:J272" si="40">SUM(I243/H243)*100</f>
        <v>99.998198198198196</v>
      </c>
    </row>
    <row r="244" spans="1:10" ht="15.95" customHeight="1" x14ac:dyDescent="0.2">
      <c r="A244" s="34"/>
      <c r="B244" s="43"/>
      <c r="C244" s="101">
        <v>634004</v>
      </c>
      <c r="D244" s="34">
        <v>41</v>
      </c>
      <c r="E244" s="135" t="s">
        <v>990</v>
      </c>
      <c r="F244" s="220">
        <v>20000</v>
      </c>
      <c r="G244" s="220">
        <v>20000</v>
      </c>
      <c r="H244" s="220">
        <v>20000</v>
      </c>
      <c r="I244" s="228">
        <v>20275.2</v>
      </c>
      <c r="J244" s="220">
        <f t="shared" si="40"/>
        <v>101.376</v>
      </c>
    </row>
    <row r="245" spans="1:10" ht="15.95" customHeight="1" x14ac:dyDescent="0.2">
      <c r="A245" s="34"/>
      <c r="B245" s="43"/>
      <c r="C245" s="101" t="s">
        <v>460</v>
      </c>
      <c r="D245" s="34">
        <v>41</v>
      </c>
      <c r="E245" s="34" t="s">
        <v>125</v>
      </c>
      <c r="F245" s="220">
        <v>1000</v>
      </c>
      <c r="G245" s="220">
        <v>2000</v>
      </c>
      <c r="H245" s="220">
        <v>2000</v>
      </c>
      <c r="I245" s="228">
        <v>2331.17</v>
      </c>
      <c r="J245" s="220">
        <f t="shared" si="40"/>
        <v>116.55850000000001</v>
      </c>
    </row>
    <row r="246" spans="1:10" ht="15.95" customHeight="1" x14ac:dyDescent="0.2">
      <c r="A246" s="34"/>
      <c r="B246" s="43"/>
      <c r="C246" s="101">
        <v>634005</v>
      </c>
      <c r="D246" s="34">
        <v>41</v>
      </c>
      <c r="E246" s="135" t="s">
        <v>829</v>
      </c>
      <c r="F246" s="224">
        <v>70200</v>
      </c>
      <c r="G246" s="224">
        <v>77513</v>
      </c>
      <c r="H246" s="224">
        <v>77513</v>
      </c>
      <c r="I246" s="360">
        <v>76314.02</v>
      </c>
      <c r="J246" s="220">
        <f t="shared" si="40"/>
        <v>98.45318849741335</v>
      </c>
    </row>
    <row r="247" spans="1:10" ht="15.95" customHeight="1" x14ac:dyDescent="0.2">
      <c r="A247" s="34"/>
      <c r="B247" s="43"/>
      <c r="C247" s="101">
        <v>637005</v>
      </c>
      <c r="D247" s="34">
        <v>41</v>
      </c>
      <c r="E247" s="135" t="s">
        <v>737</v>
      </c>
      <c r="F247" s="225">
        <v>5000</v>
      </c>
      <c r="G247" s="225">
        <v>5000</v>
      </c>
      <c r="H247" s="225">
        <v>5000</v>
      </c>
      <c r="I247" s="363">
        <v>3825.04</v>
      </c>
      <c r="J247" s="220">
        <f t="shared" si="40"/>
        <v>76.500799999999998</v>
      </c>
    </row>
    <row r="248" spans="1:10" ht="15.95" customHeight="1" x14ac:dyDescent="0.2">
      <c r="A248" s="34"/>
      <c r="B248" s="43"/>
      <c r="C248" s="101">
        <v>637012</v>
      </c>
      <c r="D248" s="34">
        <v>41</v>
      </c>
      <c r="E248" s="34" t="s">
        <v>478</v>
      </c>
      <c r="F248" s="224">
        <v>63000</v>
      </c>
      <c r="G248" s="224">
        <v>63000</v>
      </c>
      <c r="H248" s="224">
        <v>63000</v>
      </c>
      <c r="I248" s="360">
        <v>63149.07</v>
      </c>
      <c r="J248" s="220">
        <f t="shared" si="40"/>
        <v>100.23661904761904</v>
      </c>
    </row>
    <row r="249" spans="1:10" ht="15.95" customHeight="1" x14ac:dyDescent="0.2">
      <c r="A249" s="34"/>
      <c r="B249" s="43"/>
      <c r="C249" s="136" t="s">
        <v>384</v>
      </c>
      <c r="D249" s="34">
        <v>41</v>
      </c>
      <c r="E249" s="135" t="s">
        <v>705</v>
      </c>
      <c r="F249" s="224">
        <v>16000</v>
      </c>
      <c r="G249" s="224">
        <v>16000</v>
      </c>
      <c r="H249" s="224">
        <v>16000</v>
      </c>
      <c r="I249" s="360">
        <v>15305.94</v>
      </c>
      <c r="J249" s="220">
        <f t="shared" si="40"/>
        <v>95.662125000000003</v>
      </c>
    </row>
    <row r="250" spans="1:10" ht="15.95" customHeight="1" x14ac:dyDescent="0.2">
      <c r="A250" s="34"/>
      <c r="B250" s="43"/>
      <c r="C250" s="101">
        <v>611</v>
      </c>
      <c r="D250" s="34">
        <v>41</v>
      </c>
      <c r="E250" s="135" t="s">
        <v>793</v>
      </c>
      <c r="F250" s="224">
        <v>27700</v>
      </c>
      <c r="G250" s="224">
        <v>27700</v>
      </c>
      <c r="H250" s="224">
        <v>27700</v>
      </c>
      <c r="I250" s="360">
        <v>12496.71</v>
      </c>
      <c r="J250" s="220">
        <f t="shared" si="40"/>
        <v>45.114476534296024</v>
      </c>
    </row>
    <row r="251" spans="1:10" ht="15.95" customHeight="1" x14ac:dyDescent="0.2">
      <c r="A251" s="34"/>
      <c r="B251" s="43"/>
      <c r="C251" s="101">
        <v>611</v>
      </c>
      <c r="D251" s="34">
        <v>45</v>
      </c>
      <c r="E251" s="135" t="s">
        <v>994</v>
      </c>
      <c r="F251" s="224"/>
      <c r="G251" s="224"/>
      <c r="H251" s="224"/>
      <c r="I251" s="360">
        <v>12945.07</v>
      </c>
      <c r="J251" s="220">
        <v>0</v>
      </c>
    </row>
    <row r="252" spans="1:10" ht="15.95" customHeight="1" x14ac:dyDescent="0.2">
      <c r="A252" s="34"/>
      <c r="B252" s="43"/>
      <c r="C252" s="101" t="s">
        <v>15</v>
      </c>
      <c r="D252" s="34">
        <v>41</v>
      </c>
      <c r="E252" s="34" t="s">
        <v>126</v>
      </c>
      <c r="F252" s="224">
        <v>9600</v>
      </c>
      <c r="G252" s="224">
        <v>9600</v>
      </c>
      <c r="H252" s="224">
        <v>9600</v>
      </c>
      <c r="I252" s="360">
        <v>8921.2099999999991</v>
      </c>
      <c r="J252" s="220">
        <f t="shared" si="40"/>
        <v>92.92927083333332</v>
      </c>
    </row>
    <row r="253" spans="1:10" ht="15.95" customHeight="1" x14ac:dyDescent="0.2">
      <c r="A253" s="34"/>
      <c r="B253" s="43"/>
      <c r="C253" s="101">
        <v>627000</v>
      </c>
      <c r="D253" s="34">
        <v>41</v>
      </c>
      <c r="E253" s="135" t="s">
        <v>646</v>
      </c>
      <c r="F253" s="220">
        <v>1108</v>
      </c>
      <c r="G253" s="220">
        <v>1108</v>
      </c>
      <c r="H253" s="220">
        <v>1108</v>
      </c>
      <c r="I253" s="228">
        <v>967.93</v>
      </c>
      <c r="J253" s="220">
        <f t="shared" si="40"/>
        <v>87.358303249097474</v>
      </c>
    </row>
    <row r="254" spans="1:10" ht="15.95" customHeight="1" x14ac:dyDescent="0.2">
      <c r="A254" s="34"/>
      <c r="B254" s="43"/>
      <c r="C254" s="101" t="s">
        <v>38</v>
      </c>
      <c r="D254" s="34">
        <v>41</v>
      </c>
      <c r="E254" s="34" t="s">
        <v>544</v>
      </c>
      <c r="F254" s="220">
        <v>250</v>
      </c>
      <c r="G254" s="220">
        <v>250</v>
      </c>
      <c r="H254" s="220">
        <v>250</v>
      </c>
      <c r="I254" s="228">
        <v>252.06</v>
      </c>
      <c r="J254" s="220">
        <f t="shared" si="40"/>
        <v>100.824</v>
      </c>
    </row>
    <row r="255" spans="1:10" ht="15.95" customHeight="1" x14ac:dyDescent="0.2">
      <c r="A255" s="34"/>
      <c r="B255" s="43"/>
      <c r="C255" s="101">
        <v>637014</v>
      </c>
      <c r="D255" s="34">
        <v>41</v>
      </c>
      <c r="E255" s="34" t="s">
        <v>127</v>
      </c>
      <c r="F255" s="220">
        <v>1406</v>
      </c>
      <c r="G255" s="220">
        <v>1406</v>
      </c>
      <c r="H255" s="220">
        <v>1406</v>
      </c>
      <c r="I255" s="228">
        <v>1413.16</v>
      </c>
      <c r="J255" s="220">
        <f t="shared" si="40"/>
        <v>100.50924608819346</v>
      </c>
    </row>
    <row r="256" spans="1:10" ht="15.95" customHeight="1" x14ac:dyDescent="0.2">
      <c r="A256" s="34"/>
      <c r="B256" s="43"/>
      <c r="C256" s="101" t="s">
        <v>45</v>
      </c>
      <c r="D256" s="34">
        <v>41</v>
      </c>
      <c r="E256" s="34" t="s">
        <v>312</v>
      </c>
      <c r="F256" s="220">
        <v>1200</v>
      </c>
      <c r="G256" s="220">
        <v>1200</v>
      </c>
      <c r="H256" s="220">
        <v>1200</v>
      </c>
      <c r="I256" s="228">
        <v>524.01</v>
      </c>
      <c r="J256" s="220">
        <f t="shared" si="40"/>
        <v>43.667499999999997</v>
      </c>
    </row>
    <row r="257" spans="1:16" ht="15.95" customHeight="1" x14ac:dyDescent="0.2">
      <c r="A257" s="35"/>
      <c r="B257" s="43"/>
      <c r="C257" s="101">
        <v>637001</v>
      </c>
      <c r="D257" s="34">
        <v>41</v>
      </c>
      <c r="E257" s="34" t="s">
        <v>513</v>
      </c>
      <c r="F257" s="220">
        <v>0</v>
      </c>
      <c r="G257" s="220">
        <v>100</v>
      </c>
      <c r="H257" s="220">
        <v>100</v>
      </c>
      <c r="I257" s="228">
        <v>80</v>
      </c>
      <c r="J257" s="220">
        <f t="shared" si="40"/>
        <v>80</v>
      </c>
    </row>
    <row r="258" spans="1:16" ht="15.95" customHeight="1" x14ac:dyDescent="0.2">
      <c r="A258" s="35"/>
      <c r="B258" s="34"/>
      <c r="C258" s="101" t="s">
        <v>461</v>
      </c>
      <c r="D258" s="34">
        <v>41</v>
      </c>
      <c r="E258" s="34" t="s">
        <v>462</v>
      </c>
      <c r="F258" s="220">
        <v>3658</v>
      </c>
      <c r="G258" s="220">
        <v>3658</v>
      </c>
      <c r="H258" s="220">
        <v>3658</v>
      </c>
      <c r="I258" s="228">
        <v>3950.8</v>
      </c>
      <c r="J258" s="220">
        <f t="shared" si="40"/>
        <v>108.00437397484966</v>
      </c>
    </row>
    <row r="259" spans="1:16" ht="15.95" customHeight="1" x14ac:dyDescent="0.2">
      <c r="A259" s="35"/>
      <c r="B259" s="34"/>
      <c r="C259" s="138">
        <v>637004</v>
      </c>
      <c r="D259" s="139">
        <v>41</v>
      </c>
      <c r="E259" s="139" t="s">
        <v>991</v>
      </c>
      <c r="F259" s="220">
        <v>2000</v>
      </c>
      <c r="G259" s="220">
        <v>3200</v>
      </c>
      <c r="H259" s="220">
        <v>3200</v>
      </c>
      <c r="I259" s="228">
        <v>4877</v>
      </c>
      <c r="J259" s="220">
        <f t="shared" si="40"/>
        <v>152.40625</v>
      </c>
    </row>
    <row r="260" spans="1:16" ht="15.95" customHeight="1" x14ac:dyDescent="0.2">
      <c r="A260" s="35"/>
      <c r="B260" s="34"/>
      <c r="C260" s="47">
        <v>637011</v>
      </c>
      <c r="D260" s="34">
        <v>41</v>
      </c>
      <c r="E260" s="34" t="s">
        <v>599</v>
      </c>
      <c r="F260" s="220">
        <v>3644</v>
      </c>
      <c r="G260" s="220">
        <v>3644</v>
      </c>
      <c r="H260" s="220">
        <v>3644</v>
      </c>
      <c r="I260" s="228">
        <v>2524.92</v>
      </c>
      <c r="J260" s="220">
        <f t="shared" si="40"/>
        <v>69.289791437980242</v>
      </c>
    </row>
    <row r="261" spans="1:16" ht="15.95" customHeight="1" x14ac:dyDescent="0.2">
      <c r="A261" s="35"/>
      <c r="B261" s="34"/>
      <c r="C261" s="144" t="s">
        <v>703</v>
      </c>
      <c r="D261" s="34">
        <v>41</v>
      </c>
      <c r="E261" s="135" t="s">
        <v>704</v>
      </c>
      <c r="F261" s="220">
        <v>96</v>
      </c>
      <c r="G261" s="220">
        <v>96</v>
      </c>
      <c r="H261" s="220">
        <v>96</v>
      </c>
      <c r="I261" s="228">
        <v>999.22</v>
      </c>
      <c r="J261" s="220">
        <f t="shared" si="40"/>
        <v>1040.8541666666667</v>
      </c>
    </row>
    <row r="262" spans="1:16" ht="15.95" customHeight="1" x14ac:dyDescent="0.2">
      <c r="A262" s="35"/>
      <c r="B262" s="34"/>
      <c r="C262" s="138">
        <v>634003</v>
      </c>
      <c r="D262" s="139">
        <v>41</v>
      </c>
      <c r="E262" s="139" t="s">
        <v>721</v>
      </c>
      <c r="F262" s="220">
        <v>2405</v>
      </c>
      <c r="G262" s="220">
        <v>2405</v>
      </c>
      <c r="H262" s="220">
        <v>2405</v>
      </c>
      <c r="I262" s="228">
        <v>2950.15</v>
      </c>
      <c r="J262" s="220">
        <f t="shared" si="40"/>
        <v>122.66735966735966</v>
      </c>
    </row>
    <row r="263" spans="1:16" ht="15.95" customHeight="1" x14ac:dyDescent="0.2">
      <c r="A263" s="35"/>
      <c r="B263" s="34"/>
      <c r="C263" s="138" t="s">
        <v>467</v>
      </c>
      <c r="D263" s="139">
        <v>41</v>
      </c>
      <c r="E263" s="139" t="s">
        <v>701</v>
      </c>
      <c r="F263" s="220">
        <v>304</v>
      </c>
      <c r="G263" s="220">
        <v>304</v>
      </c>
      <c r="H263" s="220">
        <v>304</v>
      </c>
      <c r="I263" s="228">
        <v>0</v>
      </c>
      <c r="J263" s="220">
        <f t="shared" si="40"/>
        <v>0</v>
      </c>
    </row>
    <row r="264" spans="1:16" ht="15.95" customHeight="1" x14ac:dyDescent="0.2">
      <c r="A264" s="35"/>
      <c r="B264" s="34"/>
      <c r="C264" s="138">
        <v>635010</v>
      </c>
      <c r="D264" s="139">
        <v>41</v>
      </c>
      <c r="E264" s="139" t="s">
        <v>702</v>
      </c>
      <c r="F264" s="220">
        <v>267</v>
      </c>
      <c r="G264" s="220">
        <v>267</v>
      </c>
      <c r="H264" s="220">
        <v>267</v>
      </c>
      <c r="I264" s="228">
        <v>378.72</v>
      </c>
      <c r="J264" s="220">
        <f t="shared" si="40"/>
        <v>141.84269662921349</v>
      </c>
    </row>
    <row r="265" spans="1:16" ht="15.95" customHeight="1" x14ac:dyDescent="0.2">
      <c r="A265" s="35"/>
      <c r="B265" s="34"/>
      <c r="C265" s="138" t="s">
        <v>988</v>
      </c>
      <c r="D265" s="139">
        <v>41</v>
      </c>
      <c r="E265" s="139" t="s">
        <v>989</v>
      </c>
      <c r="F265" s="220"/>
      <c r="G265" s="220"/>
      <c r="H265" s="220"/>
      <c r="I265" s="228">
        <v>288.60000000000002</v>
      </c>
      <c r="J265" s="220">
        <v>0</v>
      </c>
    </row>
    <row r="266" spans="1:16" ht="15.95" customHeight="1" x14ac:dyDescent="0.2">
      <c r="A266" s="35"/>
      <c r="B266" s="34"/>
      <c r="C266" s="138">
        <v>642015</v>
      </c>
      <c r="D266" s="139">
        <v>41</v>
      </c>
      <c r="E266" s="139" t="s">
        <v>706</v>
      </c>
      <c r="F266" s="220">
        <v>100</v>
      </c>
      <c r="G266" s="220">
        <v>100</v>
      </c>
      <c r="H266" s="220">
        <v>100</v>
      </c>
      <c r="I266" s="228">
        <v>0</v>
      </c>
      <c r="J266" s="220">
        <f t="shared" si="40"/>
        <v>0</v>
      </c>
    </row>
    <row r="267" spans="1:16" ht="15.95" customHeight="1" x14ac:dyDescent="0.2">
      <c r="A267" s="35"/>
      <c r="B267" s="34"/>
      <c r="C267" s="138">
        <v>637005</v>
      </c>
      <c r="D267" s="139">
        <v>41</v>
      </c>
      <c r="E267" s="139" t="s">
        <v>729</v>
      </c>
      <c r="F267" s="220">
        <v>10000</v>
      </c>
      <c r="G267" s="220">
        <v>6000</v>
      </c>
      <c r="H267" s="220">
        <v>6000</v>
      </c>
      <c r="I267" s="228">
        <v>4025</v>
      </c>
      <c r="J267" s="220">
        <f t="shared" si="40"/>
        <v>67.083333333333329</v>
      </c>
    </row>
    <row r="268" spans="1:16" ht="15.95" customHeight="1" x14ac:dyDescent="0.2">
      <c r="A268" s="35"/>
      <c r="B268" s="34"/>
      <c r="C268" s="138">
        <v>633006</v>
      </c>
      <c r="D268" s="139">
        <v>41</v>
      </c>
      <c r="E268" s="139" t="s">
        <v>850</v>
      </c>
      <c r="F268" s="220"/>
      <c r="G268" s="220">
        <v>244</v>
      </c>
      <c r="H268" s="220">
        <v>244</v>
      </c>
      <c r="I268" s="228">
        <v>133.30000000000001</v>
      </c>
      <c r="J268" s="220">
        <f t="shared" si="40"/>
        <v>54.631147540983619</v>
      </c>
    </row>
    <row r="269" spans="1:16" ht="15.95" customHeight="1" x14ac:dyDescent="0.2">
      <c r="A269" s="35"/>
      <c r="B269" s="34"/>
      <c r="C269" s="138">
        <v>637004</v>
      </c>
      <c r="D269" s="139">
        <v>41</v>
      </c>
      <c r="E269" s="139" t="s">
        <v>851</v>
      </c>
      <c r="F269" s="220"/>
      <c r="G269" s="220">
        <v>432</v>
      </c>
      <c r="H269" s="220">
        <v>432</v>
      </c>
      <c r="I269" s="228">
        <v>432</v>
      </c>
      <c r="J269" s="220">
        <f t="shared" si="40"/>
        <v>100</v>
      </c>
    </row>
    <row r="270" spans="1:16" ht="15.95" customHeight="1" x14ac:dyDescent="0.2">
      <c r="A270" s="35"/>
      <c r="B270" s="34"/>
      <c r="C270" s="345">
        <v>633004</v>
      </c>
      <c r="D270" s="135">
        <v>41</v>
      </c>
      <c r="E270" s="135" t="s">
        <v>931</v>
      </c>
      <c r="F270" s="220"/>
      <c r="G270" s="220">
        <v>23000</v>
      </c>
      <c r="H270" s="220">
        <v>23000</v>
      </c>
      <c r="I270" s="228">
        <v>23033.279999999999</v>
      </c>
      <c r="J270" s="220">
        <f t="shared" si="40"/>
        <v>100.14469565217389</v>
      </c>
      <c r="K270" s="170"/>
      <c r="L270" s="170"/>
      <c r="M270" s="1"/>
      <c r="N270" s="1"/>
      <c r="O270" s="1"/>
    </row>
    <row r="271" spans="1:16" ht="15.95" customHeight="1" x14ac:dyDescent="0.2">
      <c r="A271" s="35"/>
      <c r="B271" s="34"/>
      <c r="C271" s="345" t="s">
        <v>992</v>
      </c>
      <c r="D271" s="135">
        <v>41</v>
      </c>
      <c r="E271" s="135" t="s">
        <v>993</v>
      </c>
      <c r="F271" s="220"/>
      <c r="G271" s="220"/>
      <c r="H271" s="220"/>
      <c r="I271" s="228">
        <v>360</v>
      </c>
      <c r="J271" s="220">
        <v>0</v>
      </c>
      <c r="K271" s="170"/>
      <c r="L271" s="170"/>
      <c r="M271" s="1"/>
      <c r="N271" s="1"/>
      <c r="O271" s="1"/>
    </row>
    <row r="272" spans="1:16" ht="15.95" customHeight="1" x14ac:dyDescent="0.2">
      <c r="A272" s="273" t="s">
        <v>267</v>
      </c>
      <c r="B272" s="273"/>
      <c r="C272" s="274"/>
      <c r="D272" s="273"/>
      <c r="E272" s="273" t="s">
        <v>86</v>
      </c>
      <c r="F272" s="234">
        <f>SUM(F243:F270)</f>
        <v>242938</v>
      </c>
      <c r="G272" s="234">
        <f>SUM(G243:G271)</f>
        <v>274887</v>
      </c>
      <c r="H272" s="234">
        <f t="shared" ref="H272:I272" si="41">SUM(H243:H271)</f>
        <v>274887</v>
      </c>
      <c r="I272" s="426">
        <f t="shared" si="41"/>
        <v>269413.45999999996</v>
      </c>
      <c r="J272" s="220">
        <f t="shared" si="40"/>
        <v>98.008803617486436</v>
      </c>
      <c r="K272" s="32">
        <f>SUM(G272)</f>
        <v>274887</v>
      </c>
      <c r="L272" s="32">
        <f t="shared" ref="L272:M272" si="42">SUM(H272)</f>
        <v>274887</v>
      </c>
      <c r="M272" s="32">
        <f t="shared" si="42"/>
        <v>269413.45999999996</v>
      </c>
      <c r="N272" s="4"/>
      <c r="O272" s="4">
        <f>SUM(H272)</f>
        <v>274887</v>
      </c>
      <c r="P272" s="4">
        <f>SUM(I272)</f>
        <v>269413.45999999996</v>
      </c>
    </row>
    <row r="273" spans="1:16" s="7" customFormat="1" ht="15.95" customHeight="1" x14ac:dyDescent="0.2">
      <c r="A273" s="42" t="s">
        <v>259</v>
      </c>
      <c r="B273" s="51"/>
      <c r="C273" s="50"/>
      <c r="D273" s="51"/>
      <c r="E273" s="51"/>
      <c r="F273" s="87"/>
      <c r="G273" s="87"/>
      <c r="H273" s="87"/>
      <c r="I273" s="261"/>
      <c r="J273" s="87"/>
    </row>
    <row r="274" spans="1:16" s="6" customFormat="1" ht="15.95" customHeight="1" x14ac:dyDescent="0.2">
      <c r="A274" s="55" t="s">
        <v>380</v>
      </c>
      <c r="B274" s="57" t="s">
        <v>393</v>
      </c>
      <c r="C274" s="50"/>
      <c r="D274" s="51"/>
      <c r="E274" s="51"/>
      <c r="F274" s="337"/>
      <c r="G274" s="337"/>
      <c r="H274" s="337"/>
      <c r="I274" s="361"/>
      <c r="J274" s="337"/>
    </row>
    <row r="275" spans="1:16" ht="15.95" customHeight="1" x14ac:dyDescent="0.2">
      <c r="A275" s="37"/>
      <c r="B275" s="36" t="s">
        <v>128</v>
      </c>
      <c r="C275" s="70"/>
      <c r="D275" s="36"/>
      <c r="E275" s="36" t="s">
        <v>129</v>
      </c>
      <c r="F275" s="324"/>
      <c r="G275" s="324"/>
      <c r="H275" s="324"/>
      <c r="I275" s="260"/>
      <c r="J275" s="324"/>
    </row>
    <row r="276" spans="1:16" ht="15.95" customHeight="1" x14ac:dyDescent="0.2">
      <c r="A276" s="60" t="s">
        <v>268</v>
      </c>
      <c r="B276" s="38"/>
      <c r="C276" s="47">
        <v>632001</v>
      </c>
      <c r="D276" s="34">
        <v>41</v>
      </c>
      <c r="E276" s="34" t="s">
        <v>477</v>
      </c>
      <c r="F276" s="220">
        <v>29000</v>
      </c>
      <c r="G276" s="220">
        <v>33395</v>
      </c>
      <c r="H276" s="220">
        <v>33395</v>
      </c>
      <c r="I276" s="228">
        <v>34957.5</v>
      </c>
      <c r="J276" s="220">
        <f t="shared" ref="J276:J281" si="43">SUM(I276/H276)*100</f>
        <v>104.67884413834408</v>
      </c>
    </row>
    <row r="277" spans="1:16" ht="15.95" customHeight="1" x14ac:dyDescent="0.2">
      <c r="A277" s="60" t="s">
        <v>268</v>
      </c>
      <c r="B277" s="43"/>
      <c r="C277" s="47">
        <v>635005</v>
      </c>
      <c r="D277" s="34">
        <v>41</v>
      </c>
      <c r="E277" s="34" t="s">
        <v>130</v>
      </c>
      <c r="F277" s="220">
        <v>15000</v>
      </c>
      <c r="G277" s="220">
        <v>20000</v>
      </c>
      <c r="H277" s="220">
        <v>20000</v>
      </c>
      <c r="I277" s="228">
        <v>11070.44</v>
      </c>
      <c r="J277" s="220">
        <f t="shared" si="43"/>
        <v>55.352200000000011</v>
      </c>
    </row>
    <row r="278" spans="1:16" ht="15.95" customHeight="1" x14ac:dyDescent="0.2">
      <c r="A278" s="71"/>
      <c r="B278" s="43"/>
      <c r="C278" s="47">
        <v>637005</v>
      </c>
      <c r="D278" s="34">
        <v>41</v>
      </c>
      <c r="E278" s="34" t="s">
        <v>479</v>
      </c>
      <c r="F278" s="220">
        <v>600</v>
      </c>
      <c r="G278" s="220">
        <v>600</v>
      </c>
      <c r="H278" s="220">
        <v>600</v>
      </c>
      <c r="I278" s="228">
        <v>720.03</v>
      </c>
      <c r="J278" s="220">
        <f t="shared" si="43"/>
        <v>120.00500000000001</v>
      </c>
    </row>
    <row r="279" spans="1:16" ht="15.95" customHeight="1" x14ac:dyDescent="0.2">
      <c r="A279" s="71"/>
      <c r="B279" s="43"/>
      <c r="C279" s="101" t="s">
        <v>429</v>
      </c>
      <c r="D279" s="34">
        <v>41</v>
      </c>
      <c r="E279" s="34" t="s">
        <v>428</v>
      </c>
      <c r="F279" s="220">
        <v>783</v>
      </c>
      <c r="G279" s="220">
        <v>783</v>
      </c>
      <c r="H279" s="220">
        <v>783</v>
      </c>
      <c r="I279" s="228">
        <v>0</v>
      </c>
      <c r="J279" s="220">
        <f t="shared" si="43"/>
        <v>0</v>
      </c>
    </row>
    <row r="280" spans="1:16" ht="15.95" customHeight="1" x14ac:dyDescent="0.2">
      <c r="A280" s="71"/>
      <c r="B280" s="43"/>
      <c r="C280" s="142">
        <v>637011</v>
      </c>
      <c r="D280" s="139">
        <v>41</v>
      </c>
      <c r="E280" s="139" t="s">
        <v>621</v>
      </c>
      <c r="F280" s="220">
        <v>366</v>
      </c>
      <c r="G280" s="220">
        <v>366</v>
      </c>
      <c r="H280" s="220">
        <v>366</v>
      </c>
      <c r="I280" s="228">
        <v>0</v>
      </c>
      <c r="J280" s="220">
        <f t="shared" si="43"/>
        <v>0</v>
      </c>
    </row>
    <row r="281" spans="1:16" ht="15.95" customHeight="1" x14ac:dyDescent="0.2">
      <c r="A281" s="273" t="s">
        <v>268</v>
      </c>
      <c r="B281" s="273"/>
      <c r="C281" s="274"/>
      <c r="D281" s="273"/>
      <c r="E281" s="273" t="s">
        <v>63</v>
      </c>
      <c r="F281" s="234">
        <f>SUM(F276:F280)</f>
        <v>45749</v>
      </c>
      <c r="G281" s="234">
        <f>SUM(G276:G280)</f>
        <v>55144</v>
      </c>
      <c r="H281" s="234">
        <f t="shared" ref="H281:I281" si="44">SUM(H276:H280)</f>
        <v>55144</v>
      </c>
      <c r="I281" s="426">
        <f t="shared" si="44"/>
        <v>46747.97</v>
      </c>
      <c r="J281" s="220">
        <f t="shared" si="43"/>
        <v>84.774354417525032</v>
      </c>
      <c r="K281" s="32">
        <f>SUM(G281)</f>
        <v>55144</v>
      </c>
      <c r="L281" s="32">
        <f t="shared" ref="L281:M281" si="45">SUM(H281)</f>
        <v>55144</v>
      </c>
      <c r="M281" s="32">
        <f t="shared" si="45"/>
        <v>46747.97</v>
      </c>
      <c r="N281" s="4"/>
      <c r="O281" s="4">
        <f>SUM(H281)</f>
        <v>55144</v>
      </c>
      <c r="P281" s="4">
        <f>SUM(I281)</f>
        <v>46747.97</v>
      </c>
    </row>
    <row r="282" spans="1:16" s="7" customFormat="1" ht="15.95" customHeight="1" x14ac:dyDescent="0.2">
      <c r="A282" s="42" t="s">
        <v>269</v>
      </c>
      <c r="B282" s="51"/>
      <c r="C282" s="50"/>
      <c r="D282" s="51"/>
      <c r="E282" s="51"/>
      <c r="F282" s="87"/>
      <c r="G282" s="87"/>
      <c r="H282" s="87"/>
      <c r="I282" s="261"/>
      <c r="J282" s="87"/>
      <c r="M282" s="87"/>
    </row>
    <row r="283" spans="1:16" s="6" customFormat="1" ht="15.95" customHeight="1" x14ac:dyDescent="0.2">
      <c r="A283" s="55" t="s">
        <v>380</v>
      </c>
      <c r="B283" s="62" t="s">
        <v>394</v>
      </c>
      <c r="C283" s="63"/>
      <c r="D283" s="55"/>
      <c r="E283" s="55"/>
      <c r="F283" s="337"/>
      <c r="G283" s="337"/>
      <c r="H283" s="337"/>
      <c r="I283" s="361"/>
      <c r="J283" s="337"/>
    </row>
    <row r="284" spans="1:16" ht="15.95" customHeight="1" x14ac:dyDescent="0.2">
      <c r="A284" s="37"/>
      <c r="B284" s="36" t="s">
        <v>131</v>
      </c>
      <c r="C284" s="46"/>
      <c r="D284" s="36"/>
      <c r="E284" s="36" t="s">
        <v>132</v>
      </c>
      <c r="F284" s="324"/>
      <c r="G284" s="324"/>
      <c r="H284" s="324"/>
      <c r="I284" s="260"/>
      <c r="J284" s="324"/>
    </row>
    <row r="285" spans="1:16" ht="15.95" customHeight="1" x14ac:dyDescent="0.2">
      <c r="A285" s="64" t="s">
        <v>345</v>
      </c>
      <c r="B285" s="72"/>
      <c r="C285" s="53">
        <v>632001</v>
      </c>
      <c r="D285" s="37">
        <v>41</v>
      </c>
      <c r="E285" s="37" t="s">
        <v>133</v>
      </c>
      <c r="F285" s="220">
        <v>130</v>
      </c>
      <c r="G285" s="220">
        <v>130</v>
      </c>
      <c r="H285" s="220">
        <v>130</v>
      </c>
      <c r="I285" s="228">
        <v>-55.31</v>
      </c>
      <c r="J285" s="220">
        <f t="shared" ref="J285:J346" si="46">SUM(I285/H285)*100</f>
        <v>-42.54615384615385</v>
      </c>
    </row>
    <row r="286" spans="1:16" ht="15.95" customHeight="1" x14ac:dyDescent="0.2">
      <c r="A286" s="64"/>
      <c r="B286" s="72"/>
      <c r="C286" s="103" t="s">
        <v>28</v>
      </c>
      <c r="D286" s="37">
        <v>41</v>
      </c>
      <c r="E286" s="37" t="s">
        <v>382</v>
      </c>
      <c r="F286" s="220">
        <v>160</v>
      </c>
      <c r="G286" s="220">
        <v>135</v>
      </c>
      <c r="H286" s="220">
        <v>135</v>
      </c>
      <c r="I286" s="228">
        <v>135.13999999999999</v>
      </c>
      <c r="J286" s="220">
        <f t="shared" si="46"/>
        <v>100.1037037037037</v>
      </c>
    </row>
    <row r="287" spans="1:16" ht="15.95" customHeight="1" x14ac:dyDescent="0.2">
      <c r="A287" s="34"/>
      <c r="B287" s="43"/>
      <c r="C287" s="101" t="s">
        <v>24</v>
      </c>
      <c r="D287" s="34">
        <v>41</v>
      </c>
      <c r="E287" s="34" t="s">
        <v>134</v>
      </c>
      <c r="F287" s="220">
        <v>291</v>
      </c>
      <c r="G287" s="220">
        <v>314</v>
      </c>
      <c r="H287" s="220">
        <v>314</v>
      </c>
      <c r="I287" s="228">
        <v>313.64999999999998</v>
      </c>
      <c r="J287" s="220">
        <f t="shared" si="46"/>
        <v>99.888535031847127</v>
      </c>
    </row>
    <row r="288" spans="1:16" ht="15.95" customHeight="1" x14ac:dyDescent="0.2">
      <c r="A288" s="34"/>
      <c r="B288" s="34"/>
      <c r="C288" s="101" t="s">
        <v>73</v>
      </c>
      <c r="D288" s="34">
        <v>41</v>
      </c>
      <c r="E288" s="34" t="s">
        <v>135</v>
      </c>
      <c r="F288" s="220">
        <v>15500</v>
      </c>
      <c r="G288" s="220">
        <v>15500</v>
      </c>
      <c r="H288" s="220">
        <v>15500</v>
      </c>
      <c r="I288" s="228">
        <v>18265.7</v>
      </c>
      <c r="J288" s="220">
        <f t="shared" si="46"/>
        <v>117.84322580645161</v>
      </c>
    </row>
    <row r="289" spans="1:10" ht="15.95" customHeight="1" x14ac:dyDescent="0.2">
      <c r="A289" s="34"/>
      <c r="B289" s="34"/>
      <c r="C289" s="101" t="s">
        <v>92</v>
      </c>
      <c r="D289" s="34">
        <v>41</v>
      </c>
      <c r="E289" s="34" t="s">
        <v>136</v>
      </c>
      <c r="F289" s="220">
        <v>2700</v>
      </c>
      <c r="G289" s="220">
        <v>2700</v>
      </c>
      <c r="H289" s="220">
        <v>2700</v>
      </c>
      <c r="I289" s="228">
        <v>3462.08</v>
      </c>
      <c r="J289" s="220">
        <f t="shared" si="46"/>
        <v>128.22518518518518</v>
      </c>
    </row>
    <row r="290" spans="1:10" ht="15.95" customHeight="1" x14ac:dyDescent="0.2">
      <c r="A290" s="34"/>
      <c r="B290" s="34"/>
      <c r="C290" s="101" t="s">
        <v>26</v>
      </c>
      <c r="D290" s="34">
        <v>41</v>
      </c>
      <c r="E290" s="34" t="s">
        <v>313</v>
      </c>
      <c r="F290" s="220">
        <v>405</v>
      </c>
      <c r="G290" s="220">
        <v>405</v>
      </c>
      <c r="H290" s="220">
        <v>405</v>
      </c>
      <c r="I290" s="228">
        <v>235.53</v>
      </c>
      <c r="J290" s="220">
        <f t="shared" si="46"/>
        <v>58.155555555555559</v>
      </c>
    </row>
    <row r="291" spans="1:10" ht="15.95" customHeight="1" x14ac:dyDescent="0.2">
      <c r="A291" s="34"/>
      <c r="B291" s="43"/>
      <c r="C291" s="101" t="s">
        <v>28</v>
      </c>
      <c r="D291" s="34">
        <v>41</v>
      </c>
      <c r="E291" s="34" t="s">
        <v>135</v>
      </c>
      <c r="F291" s="220">
        <v>17400</v>
      </c>
      <c r="G291" s="220">
        <v>17400</v>
      </c>
      <c r="H291" s="220">
        <v>17400</v>
      </c>
      <c r="I291" s="228">
        <v>18507.52</v>
      </c>
      <c r="J291" s="220">
        <f t="shared" si="46"/>
        <v>106.36505747126436</v>
      </c>
    </row>
    <row r="292" spans="1:10" ht="15.95" customHeight="1" x14ac:dyDescent="0.2">
      <c r="A292" s="34"/>
      <c r="B292" s="43"/>
      <c r="C292" s="101" t="s">
        <v>137</v>
      </c>
      <c r="D292" s="34">
        <v>41</v>
      </c>
      <c r="E292" s="34" t="s">
        <v>136</v>
      </c>
      <c r="F292" s="220">
        <v>3500</v>
      </c>
      <c r="G292" s="220">
        <v>3500</v>
      </c>
      <c r="H292" s="220">
        <v>3500</v>
      </c>
      <c r="I292" s="228">
        <v>3462.08</v>
      </c>
      <c r="J292" s="220">
        <f t="shared" si="46"/>
        <v>98.91657142857143</v>
      </c>
    </row>
    <row r="293" spans="1:10" ht="15.95" customHeight="1" x14ac:dyDescent="0.2">
      <c r="A293" s="34"/>
      <c r="B293" s="43"/>
      <c r="C293" s="136" t="s">
        <v>464</v>
      </c>
      <c r="D293" s="34">
        <v>41</v>
      </c>
      <c r="E293" s="135" t="s">
        <v>681</v>
      </c>
      <c r="F293" s="220">
        <v>1050</v>
      </c>
      <c r="G293" s="220">
        <v>1050</v>
      </c>
      <c r="H293" s="220">
        <v>1050</v>
      </c>
      <c r="I293" s="228">
        <v>544.91</v>
      </c>
      <c r="J293" s="220">
        <f t="shared" si="46"/>
        <v>51.896190476190476</v>
      </c>
    </row>
    <row r="294" spans="1:10" ht="15.95" customHeight="1" x14ac:dyDescent="0.2">
      <c r="A294" s="34"/>
      <c r="B294" s="43"/>
      <c r="C294" s="136" t="s">
        <v>682</v>
      </c>
      <c r="D294" s="34">
        <v>41</v>
      </c>
      <c r="E294" s="135" t="s">
        <v>683</v>
      </c>
      <c r="F294" s="220">
        <v>307</v>
      </c>
      <c r="G294" s="220">
        <v>600</v>
      </c>
      <c r="H294" s="220">
        <v>600</v>
      </c>
      <c r="I294" s="228">
        <v>517</v>
      </c>
      <c r="J294" s="220">
        <f t="shared" si="46"/>
        <v>86.166666666666671</v>
      </c>
    </row>
    <row r="295" spans="1:10" ht="15.95" customHeight="1" x14ac:dyDescent="0.2">
      <c r="A295" s="34"/>
      <c r="B295" s="43"/>
      <c r="C295" s="136" t="s">
        <v>779</v>
      </c>
      <c r="D295" s="34">
        <v>41</v>
      </c>
      <c r="E295" s="135" t="s">
        <v>780</v>
      </c>
      <c r="F295" s="220">
        <v>0</v>
      </c>
      <c r="G295" s="220">
        <v>600</v>
      </c>
      <c r="H295" s="220">
        <v>600</v>
      </c>
      <c r="I295" s="228">
        <v>-438.49</v>
      </c>
      <c r="J295" s="220">
        <f t="shared" si="46"/>
        <v>-73.081666666666663</v>
      </c>
    </row>
    <row r="296" spans="1:10" ht="15.95" customHeight="1" x14ac:dyDescent="0.2">
      <c r="A296" s="34"/>
      <c r="B296" s="43"/>
      <c r="C296" s="136" t="s">
        <v>684</v>
      </c>
      <c r="D296" s="34">
        <v>41</v>
      </c>
      <c r="E296" s="135" t="s">
        <v>685</v>
      </c>
      <c r="F296" s="220">
        <v>182</v>
      </c>
      <c r="G296" s="220">
        <v>192</v>
      </c>
      <c r="H296" s="220">
        <v>192</v>
      </c>
      <c r="I296" s="228">
        <v>256.5</v>
      </c>
      <c r="J296" s="220">
        <f t="shared" si="46"/>
        <v>133.59375</v>
      </c>
    </row>
    <row r="297" spans="1:10" ht="15.95" customHeight="1" x14ac:dyDescent="0.2">
      <c r="A297" s="34"/>
      <c r="B297" s="43"/>
      <c r="C297" s="101" t="s">
        <v>45</v>
      </c>
      <c r="D297" s="34">
        <v>41</v>
      </c>
      <c r="E297" s="34" t="s">
        <v>466</v>
      </c>
      <c r="F297" s="220">
        <v>100</v>
      </c>
      <c r="G297" s="220">
        <v>135</v>
      </c>
      <c r="H297" s="220">
        <v>135</v>
      </c>
      <c r="I297" s="228">
        <v>191.35</v>
      </c>
      <c r="J297" s="220">
        <f t="shared" si="46"/>
        <v>141.74074074074073</v>
      </c>
    </row>
    <row r="298" spans="1:10" ht="15.95" customHeight="1" x14ac:dyDescent="0.2">
      <c r="A298" s="34"/>
      <c r="B298" s="43"/>
      <c r="C298" s="101">
        <v>637015</v>
      </c>
      <c r="D298" s="34">
        <v>41</v>
      </c>
      <c r="E298" s="34" t="s">
        <v>470</v>
      </c>
      <c r="F298" s="220">
        <v>678</v>
      </c>
      <c r="G298" s="220">
        <v>678</v>
      </c>
      <c r="H298" s="220">
        <v>678</v>
      </c>
      <c r="I298" s="228">
        <v>513.41999999999996</v>
      </c>
      <c r="J298" s="220">
        <f t="shared" si="46"/>
        <v>75.725663716814154</v>
      </c>
    </row>
    <row r="299" spans="1:10" ht="15.95" customHeight="1" x14ac:dyDescent="0.2">
      <c r="A299" s="34"/>
      <c r="B299" s="43"/>
      <c r="C299" s="136" t="s">
        <v>42</v>
      </c>
      <c r="D299" s="34">
        <v>41</v>
      </c>
      <c r="E299" s="135" t="s">
        <v>686</v>
      </c>
      <c r="F299" s="224">
        <v>100</v>
      </c>
      <c r="G299" s="224">
        <v>340</v>
      </c>
      <c r="H299" s="224">
        <v>340</v>
      </c>
      <c r="I299" s="360">
        <v>325.77</v>
      </c>
      <c r="J299" s="220">
        <f t="shared" si="46"/>
        <v>95.814705882352939</v>
      </c>
    </row>
    <row r="300" spans="1:10" ht="15.95" customHeight="1" x14ac:dyDescent="0.2">
      <c r="A300" s="34"/>
      <c r="B300" s="43"/>
      <c r="C300" s="101">
        <v>637004</v>
      </c>
      <c r="D300" s="34">
        <v>41</v>
      </c>
      <c r="E300" s="34" t="s">
        <v>579</v>
      </c>
      <c r="F300" s="224">
        <v>20</v>
      </c>
      <c r="G300" s="224">
        <v>20</v>
      </c>
      <c r="H300" s="224">
        <v>20</v>
      </c>
      <c r="I300" s="360">
        <v>40</v>
      </c>
      <c r="J300" s="220">
        <f t="shared" si="46"/>
        <v>200</v>
      </c>
    </row>
    <row r="301" spans="1:10" ht="15.95" customHeight="1" x14ac:dyDescent="0.2">
      <c r="A301" s="34"/>
      <c r="B301" s="43"/>
      <c r="C301" s="101" t="s">
        <v>578</v>
      </c>
      <c r="D301" s="34">
        <v>41</v>
      </c>
      <c r="E301" s="34" t="s">
        <v>580</v>
      </c>
      <c r="F301" s="224">
        <v>20</v>
      </c>
      <c r="G301" s="224">
        <v>20</v>
      </c>
      <c r="H301" s="224">
        <v>20</v>
      </c>
      <c r="I301" s="360">
        <v>40</v>
      </c>
      <c r="J301" s="220">
        <f t="shared" si="46"/>
        <v>200</v>
      </c>
    </row>
    <row r="302" spans="1:10" ht="15.95" customHeight="1" x14ac:dyDescent="0.2">
      <c r="A302" s="34"/>
      <c r="B302" s="43"/>
      <c r="C302" s="101" t="s">
        <v>471</v>
      </c>
      <c r="D302" s="34">
        <v>41</v>
      </c>
      <c r="E302" s="34" t="s">
        <v>472</v>
      </c>
      <c r="F302" s="224">
        <v>574</v>
      </c>
      <c r="G302" s="224">
        <v>574</v>
      </c>
      <c r="H302" s="224">
        <v>574</v>
      </c>
      <c r="I302" s="360">
        <v>574.44000000000005</v>
      </c>
      <c r="J302" s="220">
        <f t="shared" si="46"/>
        <v>100.07665505226481</v>
      </c>
    </row>
    <row r="303" spans="1:10" ht="15.95" customHeight="1" x14ac:dyDescent="0.2">
      <c r="A303" s="34"/>
      <c r="B303" s="43"/>
      <c r="C303" s="101">
        <v>637015</v>
      </c>
      <c r="D303" s="34">
        <v>41</v>
      </c>
      <c r="E303" s="34" t="s">
        <v>514</v>
      </c>
      <c r="F303" s="224">
        <v>421</v>
      </c>
      <c r="G303" s="224">
        <v>421</v>
      </c>
      <c r="H303" s="224">
        <v>421</v>
      </c>
      <c r="I303" s="360">
        <v>421.09</v>
      </c>
      <c r="J303" s="220">
        <f t="shared" si="46"/>
        <v>100.02137767220903</v>
      </c>
    </row>
    <row r="304" spans="1:10" ht="15.95" customHeight="1" x14ac:dyDescent="0.2">
      <c r="A304" s="34"/>
      <c r="B304" s="43"/>
      <c r="C304" s="101">
        <v>637005</v>
      </c>
      <c r="D304" s="34">
        <v>41</v>
      </c>
      <c r="E304" s="34" t="s">
        <v>469</v>
      </c>
      <c r="F304" s="224">
        <v>172</v>
      </c>
      <c r="G304" s="224">
        <v>172</v>
      </c>
      <c r="H304" s="224">
        <v>172</v>
      </c>
      <c r="I304" s="360">
        <v>171.14</v>
      </c>
      <c r="J304" s="220">
        <f t="shared" si="46"/>
        <v>99.499999999999986</v>
      </c>
    </row>
    <row r="305" spans="1:10" ht="15.95" customHeight="1" x14ac:dyDescent="0.2">
      <c r="A305" s="34"/>
      <c r="B305" s="43"/>
      <c r="C305" s="101" t="s">
        <v>306</v>
      </c>
      <c r="D305" s="34">
        <v>41</v>
      </c>
      <c r="E305" s="34" t="s">
        <v>468</v>
      </c>
      <c r="F305" s="224">
        <v>172</v>
      </c>
      <c r="G305" s="224">
        <v>172</v>
      </c>
      <c r="H305" s="224">
        <v>172</v>
      </c>
      <c r="I305" s="360">
        <v>171.14</v>
      </c>
      <c r="J305" s="220">
        <f t="shared" si="46"/>
        <v>99.499999999999986</v>
      </c>
    </row>
    <row r="306" spans="1:10" ht="15.95" customHeight="1" x14ac:dyDescent="0.2">
      <c r="A306" s="34"/>
      <c r="B306" s="43"/>
      <c r="C306" s="101">
        <v>635006</v>
      </c>
      <c r="D306" s="34">
        <v>41</v>
      </c>
      <c r="E306" s="189" t="s">
        <v>627</v>
      </c>
      <c r="F306" s="220">
        <v>50000</v>
      </c>
      <c r="G306" s="220">
        <v>20000</v>
      </c>
      <c r="H306" s="220">
        <v>43138</v>
      </c>
      <c r="I306" s="228">
        <v>0</v>
      </c>
      <c r="J306" s="220">
        <f t="shared" si="46"/>
        <v>0</v>
      </c>
    </row>
    <row r="307" spans="1:10" ht="15.95" customHeight="1" x14ac:dyDescent="0.2">
      <c r="A307" s="34"/>
      <c r="B307" s="43"/>
      <c r="C307" s="101" t="s">
        <v>106</v>
      </c>
      <c r="D307" s="34">
        <v>41</v>
      </c>
      <c r="E307" s="34" t="s">
        <v>500</v>
      </c>
      <c r="F307" s="220">
        <v>2000</v>
      </c>
      <c r="G307" s="220">
        <v>2000</v>
      </c>
      <c r="H307" s="220">
        <v>2000</v>
      </c>
      <c r="I307" s="228">
        <v>418.4</v>
      </c>
      <c r="J307" s="220">
        <f t="shared" si="46"/>
        <v>20.919999999999998</v>
      </c>
    </row>
    <row r="308" spans="1:10" ht="15.95" customHeight="1" x14ac:dyDescent="0.2">
      <c r="A308" s="34"/>
      <c r="B308" s="43"/>
      <c r="C308" s="101" t="s">
        <v>501</v>
      </c>
      <c r="D308" s="34">
        <v>41</v>
      </c>
      <c r="E308" s="34" t="s">
        <v>502</v>
      </c>
      <c r="F308" s="220">
        <v>2000</v>
      </c>
      <c r="G308" s="220">
        <v>2370</v>
      </c>
      <c r="H308" s="220">
        <v>2370</v>
      </c>
      <c r="I308" s="228">
        <v>2771.08</v>
      </c>
      <c r="J308" s="220">
        <f t="shared" si="46"/>
        <v>116.92320675105485</v>
      </c>
    </row>
    <row r="309" spans="1:10" ht="15.95" customHeight="1" x14ac:dyDescent="0.2">
      <c r="A309" s="34"/>
      <c r="B309" s="43"/>
      <c r="C309" s="47">
        <v>635009</v>
      </c>
      <c r="D309" s="34">
        <v>41</v>
      </c>
      <c r="E309" s="95" t="s">
        <v>503</v>
      </c>
      <c r="F309" s="220">
        <v>50</v>
      </c>
      <c r="G309" s="220">
        <v>60</v>
      </c>
      <c r="H309" s="220">
        <v>60</v>
      </c>
      <c r="I309" s="228">
        <v>60</v>
      </c>
      <c r="J309" s="220">
        <f t="shared" si="46"/>
        <v>100</v>
      </c>
    </row>
    <row r="310" spans="1:10" ht="15.95" customHeight="1" x14ac:dyDescent="0.2">
      <c r="A310" s="34"/>
      <c r="B310" s="43"/>
      <c r="C310" s="47">
        <v>635009</v>
      </c>
      <c r="D310" s="34">
        <v>41</v>
      </c>
      <c r="E310" s="95" t="s">
        <v>504</v>
      </c>
      <c r="F310" s="220">
        <v>50</v>
      </c>
      <c r="G310" s="220">
        <v>60</v>
      </c>
      <c r="H310" s="220">
        <v>60</v>
      </c>
      <c r="I310" s="228">
        <v>60</v>
      </c>
      <c r="J310" s="220">
        <f t="shared" si="46"/>
        <v>100</v>
      </c>
    </row>
    <row r="311" spans="1:10" ht="15.95" customHeight="1" x14ac:dyDescent="0.2">
      <c r="A311" s="34"/>
      <c r="B311" s="43"/>
      <c r="C311" s="101" t="s">
        <v>384</v>
      </c>
      <c r="D311" s="34">
        <v>41</v>
      </c>
      <c r="E311" s="135" t="s">
        <v>734</v>
      </c>
      <c r="F311" s="220">
        <v>3889</v>
      </c>
      <c r="G311" s="220">
        <v>3425</v>
      </c>
      <c r="H311" s="220">
        <v>3425</v>
      </c>
      <c r="I311" s="228">
        <v>3424.88</v>
      </c>
      <c r="J311" s="220">
        <f t="shared" si="46"/>
        <v>99.996496350364978</v>
      </c>
    </row>
    <row r="312" spans="1:10" ht="15.95" customHeight="1" x14ac:dyDescent="0.2">
      <c r="A312" s="34"/>
      <c r="B312" s="43"/>
      <c r="C312" s="101" t="s">
        <v>102</v>
      </c>
      <c r="D312" s="34">
        <v>41</v>
      </c>
      <c r="E312" s="135" t="s">
        <v>735</v>
      </c>
      <c r="F312" s="220">
        <v>3601</v>
      </c>
      <c r="G312" s="220">
        <v>2740</v>
      </c>
      <c r="H312" s="220">
        <v>2740</v>
      </c>
      <c r="I312" s="228">
        <v>2739.97</v>
      </c>
      <c r="J312" s="220">
        <f t="shared" si="46"/>
        <v>99.998905109489044</v>
      </c>
    </row>
    <row r="313" spans="1:10" ht="15.95" customHeight="1" x14ac:dyDescent="0.2">
      <c r="A313" s="34"/>
      <c r="B313" s="43"/>
      <c r="C313" s="101" t="s">
        <v>505</v>
      </c>
      <c r="D313" s="34">
        <v>41</v>
      </c>
      <c r="E313" s="34" t="s">
        <v>507</v>
      </c>
      <c r="F313" s="220">
        <v>250</v>
      </c>
      <c r="G313" s="220">
        <v>250</v>
      </c>
      <c r="H313" s="220">
        <v>250</v>
      </c>
      <c r="I313" s="228">
        <v>0</v>
      </c>
      <c r="J313" s="220">
        <f t="shared" si="46"/>
        <v>0</v>
      </c>
    </row>
    <row r="314" spans="1:10" ht="15.95" customHeight="1" x14ac:dyDescent="0.2">
      <c r="A314" s="34"/>
      <c r="B314" s="43"/>
      <c r="C314" s="101" t="s">
        <v>505</v>
      </c>
      <c r="D314" s="34">
        <v>41</v>
      </c>
      <c r="E314" s="34" t="s">
        <v>506</v>
      </c>
      <c r="F314" s="220">
        <v>250</v>
      </c>
      <c r="G314" s="220">
        <v>250</v>
      </c>
      <c r="H314" s="220">
        <v>250</v>
      </c>
      <c r="I314" s="228">
        <v>0</v>
      </c>
      <c r="J314" s="220">
        <f t="shared" si="46"/>
        <v>0</v>
      </c>
    </row>
    <row r="315" spans="1:10" ht="15.95" customHeight="1" x14ac:dyDescent="0.2">
      <c r="A315" s="34"/>
      <c r="B315" s="39"/>
      <c r="C315" s="101">
        <v>632002</v>
      </c>
      <c r="D315" s="34">
        <v>41</v>
      </c>
      <c r="E315" s="151" t="s">
        <v>814</v>
      </c>
      <c r="F315" s="220">
        <v>1093</v>
      </c>
      <c r="G315" s="220">
        <v>1093</v>
      </c>
      <c r="H315" s="220">
        <v>1093</v>
      </c>
      <c r="I315" s="228">
        <v>121.8</v>
      </c>
      <c r="J315" s="220">
        <f t="shared" si="46"/>
        <v>11.143641354071363</v>
      </c>
    </row>
    <row r="316" spans="1:10" ht="15.95" customHeight="1" x14ac:dyDescent="0.2">
      <c r="A316" s="34"/>
      <c r="B316" s="34"/>
      <c r="C316" s="101" t="s">
        <v>42</v>
      </c>
      <c r="D316" s="34">
        <v>41</v>
      </c>
      <c r="E316" s="34" t="s">
        <v>577</v>
      </c>
      <c r="F316" s="220">
        <v>1000</v>
      </c>
      <c r="G316" s="220">
        <v>1000</v>
      </c>
      <c r="H316" s="220">
        <v>1000</v>
      </c>
      <c r="I316" s="228">
        <v>440.66</v>
      </c>
      <c r="J316" s="220">
        <f t="shared" si="46"/>
        <v>44.066000000000003</v>
      </c>
    </row>
    <row r="317" spans="1:10" ht="15.95" customHeight="1" x14ac:dyDescent="0.2">
      <c r="A317" s="34"/>
      <c r="B317" s="35"/>
      <c r="C317" s="102">
        <v>636001</v>
      </c>
      <c r="D317" s="34">
        <v>41</v>
      </c>
      <c r="E317" s="35" t="s">
        <v>480</v>
      </c>
      <c r="F317" s="220">
        <v>3</v>
      </c>
      <c r="G317" s="220">
        <v>3</v>
      </c>
      <c r="H317" s="220">
        <v>3</v>
      </c>
      <c r="I317" s="228">
        <v>3.32</v>
      </c>
      <c r="J317" s="220">
        <f t="shared" si="46"/>
        <v>110.66666666666667</v>
      </c>
    </row>
    <row r="318" spans="1:10" ht="15.95" customHeight="1" x14ac:dyDescent="0.2">
      <c r="A318" s="34"/>
      <c r="B318" s="34"/>
      <c r="C318" s="101" t="s">
        <v>383</v>
      </c>
      <c r="D318" s="34">
        <v>41</v>
      </c>
      <c r="E318" s="34" t="s">
        <v>546</v>
      </c>
      <c r="F318" s="220">
        <v>3000</v>
      </c>
      <c r="G318" s="220">
        <v>3000</v>
      </c>
      <c r="H318" s="220">
        <v>3000</v>
      </c>
      <c r="I318" s="228">
        <v>752</v>
      </c>
      <c r="J318" s="220">
        <f t="shared" si="46"/>
        <v>25.066666666666666</v>
      </c>
    </row>
    <row r="319" spans="1:10" ht="15.95" customHeight="1" x14ac:dyDescent="0.2">
      <c r="A319" s="34"/>
      <c r="B319" s="34"/>
      <c r="C319" s="101">
        <v>633006</v>
      </c>
      <c r="D319" s="34">
        <v>41</v>
      </c>
      <c r="E319" s="34" t="s">
        <v>545</v>
      </c>
      <c r="F319" s="220">
        <v>2500</v>
      </c>
      <c r="G319" s="220">
        <v>2500</v>
      </c>
      <c r="H319" s="220">
        <v>2500</v>
      </c>
      <c r="I319" s="228">
        <v>830.89</v>
      </c>
      <c r="J319" s="220">
        <f t="shared" si="46"/>
        <v>33.235599999999998</v>
      </c>
    </row>
    <row r="320" spans="1:10" ht="15.95" customHeight="1" x14ac:dyDescent="0.2">
      <c r="A320" s="34"/>
      <c r="B320" s="34"/>
      <c r="C320" s="136" t="s">
        <v>964</v>
      </c>
      <c r="D320" s="34">
        <v>41</v>
      </c>
      <c r="E320" s="135" t="s">
        <v>965</v>
      </c>
      <c r="F320" s="220"/>
      <c r="G320" s="220"/>
      <c r="H320" s="220"/>
      <c r="I320" s="228">
        <v>7645.2</v>
      </c>
      <c r="J320" s="220">
        <v>0</v>
      </c>
    </row>
    <row r="321" spans="1:13" ht="15.95" customHeight="1" x14ac:dyDescent="0.2">
      <c r="A321" s="34"/>
      <c r="B321" s="34"/>
      <c r="C321" s="101">
        <v>633006</v>
      </c>
      <c r="D321" s="34">
        <v>41</v>
      </c>
      <c r="E321" s="34" t="s">
        <v>600</v>
      </c>
      <c r="F321" s="220">
        <v>250</v>
      </c>
      <c r="G321" s="220">
        <v>250</v>
      </c>
      <c r="H321" s="220">
        <v>250</v>
      </c>
      <c r="I321" s="228">
        <v>0</v>
      </c>
      <c r="J321" s="220">
        <f t="shared" si="46"/>
        <v>0</v>
      </c>
    </row>
    <row r="322" spans="1:13" ht="15.95" customHeight="1" x14ac:dyDescent="0.2">
      <c r="A322" s="34"/>
      <c r="B322" s="34"/>
      <c r="C322" s="136" t="s">
        <v>641</v>
      </c>
      <c r="D322" s="34">
        <v>41</v>
      </c>
      <c r="E322" s="135" t="s">
        <v>642</v>
      </c>
      <c r="F322" s="220">
        <v>720</v>
      </c>
      <c r="G322" s="220">
        <v>720</v>
      </c>
      <c r="H322" s="220">
        <v>720</v>
      </c>
      <c r="I322" s="228">
        <v>720</v>
      </c>
      <c r="J322" s="220">
        <f t="shared" si="46"/>
        <v>100</v>
      </c>
    </row>
    <row r="323" spans="1:13" ht="15.95" customHeight="1" x14ac:dyDescent="0.2">
      <c r="A323" s="34"/>
      <c r="B323" s="34"/>
      <c r="C323" s="142" t="s">
        <v>687</v>
      </c>
      <c r="D323" s="139">
        <v>41</v>
      </c>
      <c r="E323" s="139" t="s">
        <v>688</v>
      </c>
      <c r="F323" s="220">
        <v>500</v>
      </c>
      <c r="G323" s="220">
        <v>500</v>
      </c>
      <c r="H323" s="220">
        <v>500</v>
      </c>
      <c r="I323" s="228">
        <v>884.34</v>
      </c>
      <c r="J323" s="220">
        <f t="shared" si="46"/>
        <v>176.86799999999999</v>
      </c>
    </row>
    <row r="324" spans="1:13" ht="15.95" customHeight="1" x14ac:dyDescent="0.2">
      <c r="A324" s="34"/>
      <c r="B324" s="34"/>
      <c r="C324" s="142" t="s">
        <v>622</v>
      </c>
      <c r="D324" s="139">
        <v>41</v>
      </c>
      <c r="E324" s="139" t="s">
        <v>623</v>
      </c>
      <c r="F324" s="220">
        <v>324</v>
      </c>
      <c r="G324" s="220">
        <v>324</v>
      </c>
      <c r="H324" s="220">
        <v>324</v>
      </c>
      <c r="I324" s="228">
        <v>323.77</v>
      </c>
      <c r="J324" s="220">
        <f t="shared" si="46"/>
        <v>99.929012345678998</v>
      </c>
      <c r="M324" s="1"/>
    </row>
    <row r="325" spans="1:13" ht="15.95" customHeight="1" x14ac:dyDescent="0.2">
      <c r="A325" s="34"/>
      <c r="B325" s="34"/>
      <c r="C325" s="142" t="s">
        <v>689</v>
      </c>
      <c r="D325" s="139">
        <v>41</v>
      </c>
      <c r="E325" s="139" t="s">
        <v>830</v>
      </c>
      <c r="F325" s="220">
        <v>0</v>
      </c>
      <c r="G325" s="220">
        <v>306</v>
      </c>
      <c r="H325" s="220">
        <v>306</v>
      </c>
      <c r="I325" s="228">
        <v>306</v>
      </c>
      <c r="J325" s="220">
        <f t="shared" si="46"/>
        <v>100</v>
      </c>
      <c r="M325" s="1"/>
    </row>
    <row r="326" spans="1:13" ht="15.95" customHeight="1" x14ac:dyDescent="0.2">
      <c r="A326" s="34"/>
      <c r="B326" s="34"/>
      <c r="C326" s="142">
        <v>621000</v>
      </c>
      <c r="D326" s="139">
        <v>41</v>
      </c>
      <c r="E326" s="139" t="s">
        <v>691</v>
      </c>
      <c r="F326" s="220">
        <v>163</v>
      </c>
      <c r="G326" s="220">
        <v>163</v>
      </c>
      <c r="H326" s="220">
        <v>163</v>
      </c>
      <c r="I326" s="228">
        <v>162.75</v>
      </c>
      <c r="J326" s="220">
        <f t="shared" si="46"/>
        <v>99.846625766871171</v>
      </c>
      <c r="M326" s="1"/>
    </row>
    <row r="327" spans="1:13" ht="15.75" customHeight="1" x14ac:dyDescent="0.2">
      <c r="A327" s="213"/>
      <c r="B327" s="213"/>
      <c r="C327" s="168" t="s">
        <v>694</v>
      </c>
      <c r="D327" s="169">
        <v>41</v>
      </c>
      <c r="E327" s="139" t="s">
        <v>695</v>
      </c>
      <c r="F327" s="229">
        <v>500</v>
      </c>
      <c r="G327" s="229">
        <v>500</v>
      </c>
      <c r="H327" s="229">
        <v>500</v>
      </c>
      <c r="I327" s="366">
        <v>500</v>
      </c>
      <c r="J327" s="220">
        <f t="shared" si="46"/>
        <v>100</v>
      </c>
    </row>
    <row r="328" spans="1:13" ht="15.95" customHeight="1" x14ac:dyDescent="0.2">
      <c r="A328" s="34"/>
      <c r="B328" s="34"/>
      <c r="C328" s="142" t="s">
        <v>692</v>
      </c>
      <c r="D328" s="139">
        <v>41</v>
      </c>
      <c r="E328" s="139" t="s">
        <v>693</v>
      </c>
      <c r="F328" s="220">
        <v>0</v>
      </c>
      <c r="G328" s="220">
        <v>300</v>
      </c>
      <c r="H328" s="220">
        <v>300</v>
      </c>
      <c r="I328" s="228">
        <v>300</v>
      </c>
      <c r="J328" s="220">
        <f t="shared" si="46"/>
        <v>100</v>
      </c>
      <c r="M328" s="1"/>
    </row>
    <row r="329" spans="1:13" ht="15.95" customHeight="1" x14ac:dyDescent="0.2">
      <c r="A329" s="34"/>
      <c r="B329" s="34"/>
      <c r="C329" s="142" t="s">
        <v>781</v>
      </c>
      <c r="D329" s="139">
        <v>41</v>
      </c>
      <c r="E329" s="310" t="s">
        <v>878</v>
      </c>
      <c r="F329" s="220">
        <v>0</v>
      </c>
      <c r="G329" s="220">
        <v>10300</v>
      </c>
      <c r="H329" s="220">
        <v>10300</v>
      </c>
      <c r="I329" s="228">
        <v>10682.36</v>
      </c>
      <c r="J329" s="220">
        <f t="shared" si="46"/>
        <v>103.71223300970875</v>
      </c>
      <c r="M329" s="1"/>
    </row>
    <row r="330" spans="1:13" ht="15.95" customHeight="1" x14ac:dyDescent="0.2">
      <c r="A330" s="34"/>
      <c r="B330" s="34"/>
      <c r="C330" s="142" t="s">
        <v>782</v>
      </c>
      <c r="D330" s="139">
        <v>41</v>
      </c>
      <c r="E330" s="139" t="s">
        <v>879</v>
      </c>
      <c r="F330" s="220">
        <v>0</v>
      </c>
      <c r="G330" s="220">
        <v>384</v>
      </c>
      <c r="H330" s="220">
        <v>384</v>
      </c>
      <c r="I330" s="228">
        <v>1197.5999999999999</v>
      </c>
      <c r="J330" s="220">
        <f t="shared" si="46"/>
        <v>311.875</v>
      </c>
      <c r="M330" s="1"/>
    </row>
    <row r="331" spans="1:13" ht="15.95" customHeight="1" x14ac:dyDescent="0.2">
      <c r="A331" s="34"/>
      <c r="B331" s="34"/>
      <c r="C331" s="142">
        <v>635006</v>
      </c>
      <c r="D331" s="139">
        <v>41</v>
      </c>
      <c r="E331" s="139" t="s">
        <v>844</v>
      </c>
      <c r="F331" s="220">
        <v>0</v>
      </c>
      <c r="G331" s="220">
        <v>2656</v>
      </c>
      <c r="H331" s="220">
        <v>2656</v>
      </c>
      <c r="I331" s="228">
        <v>4700.9799999999996</v>
      </c>
      <c r="J331" s="220">
        <f t="shared" si="46"/>
        <v>176.99472891566265</v>
      </c>
      <c r="M331" s="1"/>
    </row>
    <row r="332" spans="1:13" ht="15.95" customHeight="1" x14ac:dyDescent="0.2">
      <c r="A332" s="34"/>
      <c r="B332" s="34"/>
      <c r="C332" s="142">
        <v>637004</v>
      </c>
      <c r="D332" s="139">
        <v>41</v>
      </c>
      <c r="E332" s="139" t="s">
        <v>880</v>
      </c>
      <c r="F332" s="220">
        <v>0</v>
      </c>
      <c r="G332" s="220">
        <v>1368</v>
      </c>
      <c r="H332" s="220">
        <v>1368</v>
      </c>
      <c r="I332" s="228">
        <v>1368</v>
      </c>
      <c r="J332" s="220">
        <f t="shared" si="46"/>
        <v>100</v>
      </c>
      <c r="M332" s="1"/>
    </row>
    <row r="333" spans="1:13" ht="15.95" customHeight="1" x14ac:dyDescent="0.2">
      <c r="A333" s="34"/>
      <c r="B333" s="34"/>
      <c r="C333" s="142">
        <v>633006</v>
      </c>
      <c r="D333" s="139">
        <v>41</v>
      </c>
      <c r="E333" s="139" t="s">
        <v>901</v>
      </c>
      <c r="F333" s="220">
        <v>0</v>
      </c>
      <c r="G333" s="220">
        <v>1100</v>
      </c>
      <c r="H333" s="220">
        <v>1100</v>
      </c>
      <c r="I333" s="228">
        <v>51.41</v>
      </c>
      <c r="J333" s="220">
        <f t="shared" si="46"/>
        <v>4.6736363636363629</v>
      </c>
      <c r="M333" s="1"/>
    </row>
    <row r="334" spans="1:13" ht="15.95" customHeight="1" x14ac:dyDescent="0.2">
      <c r="A334" s="34"/>
      <c r="B334" s="34"/>
      <c r="C334" s="142" t="s">
        <v>966</v>
      </c>
      <c r="D334" s="139">
        <v>41</v>
      </c>
      <c r="E334" s="139" t="s">
        <v>967</v>
      </c>
      <c r="F334" s="220"/>
      <c r="G334" s="220"/>
      <c r="H334" s="220"/>
      <c r="I334" s="228">
        <v>8266.52</v>
      </c>
      <c r="J334" s="220">
        <v>0</v>
      </c>
      <c r="M334" s="1"/>
    </row>
    <row r="335" spans="1:13" ht="15.95" customHeight="1" x14ac:dyDescent="0.2">
      <c r="A335" s="34"/>
      <c r="B335" s="34"/>
      <c r="C335" s="142" t="s">
        <v>161</v>
      </c>
      <c r="D335" s="139">
        <v>41</v>
      </c>
      <c r="E335" s="139" t="s">
        <v>783</v>
      </c>
      <c r="F335" s="220">
        <v>0</v>
      </c>
      <c r="G335" s="220">
        <v>1</v>
      </c>
      <c r="H335" s="220">
        <v>1</v>
      </c>
      <c r="I335" s="228">
        <v>1</v>
      </c>
      <c r="J335" s="220">
        <f t="shared" si="46"/>
        <v>100</v>
      </c>
      <c r="M335" s="1"/>
    </row>
    <row r="336" spans="1:13" ht="15.95" customHeight="1" x14ac:dyDescent="0.2">
      <c r="A336" s="34"/>
      <c r="B336" s="34"/>
      <c r="C336" s="142" t="s">
        <v>784</v>
      </c>
      <c r="D336" s="139">
        <v>41</v>
      </c>
      <c r="E336" s="139" t="s">
        <v>785</v>
      </c>
      <c r="F336" s="220">
        <v>0</v>
      </c>
      <c r="G336" s="220">
        <v>5</v>
      </c>
      <c r="H336" s="220">
        <v>5</v>
      </c>
      <c r="I336" s="228">
        <v>5</v>
      </c>
      <c r="J336" s="220">
        <f t="shared" si="46"/>
        <v>100</v>
      </c>
      <c r="M336" s="1"/>
    </row>
    <row r="337" spans="1:13" ht="15.95" customHeight="1" x14ac:dyDescent="0.2">
      <c r="A337" s="34"/>
      <c r="B337" s="34"/>
      <c r="C337" s="142" t="s">
        <v>690</v>
      </c>
      <c r="D337" s="166" t="s">
        <v>842</v>
      </c>
      <c r="E337" s="139" t="s">
        <v>843</v>
      </c>
      <c r="F337" s="220">
        <v>0</v>
      </c>
      <c r="G337" s="220">
        <v>10000</v>
      </c>
      <c r="H337" s="220">
        <v>10000</v>
      </c>
      <c r="I337" s="228">
        <v>10680</v>
      </c>
      <c r="J337" s="220">
        <f t="shared" si="46"/>
        <v>106.80000000000001</v>
      </c>
      <c r="M337" s="1"/>
    </row>
    <row r="338" spans="1:13" ht="15.95" customHeight="1" x14ac:dyDescent="0.2">
      <c r="A338" s="34"/>
      <c r="B338" s="34"/>
      <c r="C338" s="142" t="s">
        <v>968</v>
      </c>
      <c r="D338" s="166">
        <v>41</v>
      </c>
      <c r="E338" s="139" t="s">
        <v>974</v>
      </c>
      <c r="F338" s="220"/>
      <c r="G338" s="220">
        <v>5000</v>
      </c>
      <c r="H338" s="220">
        <v>5000</v>
      </c>
      <c r="I338" s="228">
        <v>2313.5500000000002</v>
      </c>
      <c r="J338" s="220">
        <f t="shared" si="46"/>
        <v>46.271000000000001</v>
      </c>
      <c r="M338" s="1"/>
    </row>
    <row r="339" spans="1:13" ht="15.95" customHeight="1" x14ac:dyDescent="0.2">
      <c r="A339" s="34"/>
      <c r="B339" s="34"/>
      <c r="C339" s="142" t="s">
        <v>786</v>
      </c>
      <c r="D339" s="139">
        <v>41</v>
      </c>
      <c r="E339" s="139" t="s">
        <v>787</v>
      </c>
      <c r="F339" s="220">
        <v>0</v>
      </c>
      <c r="G339" s="220">
        <v>7200</v>
      </c>
      <c r="H339" s="220">
        <v>7200</v>
      </c>
      <c r="I339" s="228">
        <v>7200</v>
      </c>
      <c r="J339" s="220">
        <f t="shared" si="46"/>
        <v>100</v>
      </c>
      <c r="M339" s="1"/>
    </row>
    <row r="340" spans="1:13" ht="15.95" customHeight="1" x14ac:dyDescent="0.2">
      <c r="A340" s="34"/>
      <c r="B340" s="34"/>
      <c r="C340" s="142" t="s">
        <v>788</v>
      </c>
      <c r="D340" s="139">
        <v>41</v>
      </c>
      <c r="E340" s="139" t="s">
        <v>789</v>
      </c>
      <c r="F340" s="220">
        <v>0</v>
      </c>
      <c r="G340" s="220">
        <v>17</v>
      </c>
      <c r="H340" s="220">
        <v>17</v>
      </c>
      <c r="I340" s="228">
        <v>16.989999999999998</v>
      </c>
      <c r="J340" s="220">
        <f t="shared" si="46"/>
        <v>99.941176470588218</v>
      </c>
      <c r="M340" s="1"/>
    </row>
    <row r="341" spans="1:13" ht="15.95" customHeight="1" x14ac:dyDescent="0.2">
      <c r="A341" s="34"/>
      <c r="B341" s="34"/>
      <c r="C341" s="142">
        <v>634004</v>
      </c>
      <c r="D341" s="139">
        <v>41</v>
      </c>
      <c r="E341" s="139" t="s">
        <v>846</v>
      </c>
      <c r="F341" s="220">
        <v>0</v>
      </c>
      <c r="G341" s="220">
        <v>2000</v>
      </c>
      <c r="H341" s="220">
        <v>2000</v>
      </c>
      <c r="I341" s="228">
        <v>3054.12</v>
      </c>
      <c r="J341" s="220">
        <f t="shared" si="46"/>
        <v>152.70599999999999</v>
      </c>
      <c r="M341" s="1"/>
    </row>
    <row r="342" spans="1:13" ht="15.95" customHeight="1" x14ac:dyDescent="0.2">
      <c r="A342" s="34"/>
      <c r="B342" s="34"/>
      <c r="C342" s="142" t="s">
        <v>970</v>
      </c>
      <c r="D342" s="139">
        <v>41</v>
      </c>
      <c r="E342" s="139" t="s">
        <v>926</v>
      </c>
      <c r="F342" s="220">
        <v>0</v>
      </c>
      <c r="G342" s="220">
        <v>4000</v>
      </c>
      <c r="H342" s="220">
        <v>4000</v>
      </c>
      <c r="I342" s="228">
        <v>1086</v>
      </c>
      <c r="J342" s="220">
        <f t="shared" si="46"/>
        <v>27.150000000000002</v>
      </c>
      <c r="M342" s="1"/>
    </row>
    <row r="343" spans="1:13" ht="15.95" customHeight="1" x14ac:dyDescent="0.2">
      <c r="A343" s="34"/>
      <c r="B343" s="34"/>
      <c r="C343" s="142" t="s">
        <v>969</v>
      </c>
      <c r="D343" s="139">
        <v>41</v>
      </c>
      <c r="E343" s="139" t="s">
        <v>971</v>
      </c>
      <c r="F343" s="220"/>
      <c r="G343" s="220"/>
      <c r="H343" s="220"/>
      <c r="I343" s="228">
        <v>4275.3</v>
      </c>
      <c r="J343" s="220">
        <v>0</v>
      </c>
      <c r="M343" s="1"/>
    </row>
    <row r="344" spans="1:13" ht="15.95" customHeight="1" x14ac:dyDescent="0.2">
      <c r="A344" s="34"/>
      <c r="B344" s="34"/>
      <c r="C344" s="142" t="s">
        <v>972</v>
      </c>
      <c r="D344" s="139">
        <v>41</v>
      </c>
      <c r="E344" s="139" t="s">
        <v>973</v>
      </c>
      <c r="F344" s="220"/>
      <c r="G344" s="220"/>
      <c r="H344" s="220"/>
      <c r="I344" s="228">
        <v>5640.96</v>
      </c>
      <c r="J344" s="220">
        <v>0</v>
      </c>
      <c r="M344" s="1"/>
    </row>
    <row r="345" spans="1:13" ht="15.95" customHeight="1" x14ac:dyDescent="0.2">
      <c r="A345" s="34"/>
      <c r="B345" s="34"/>
      <c r="C345" s="142">
        <v>637004</v>
      </c>
      <c r="D345" s="139">
        <v>41</v>
      </c>
      <c r="E345" s="139" t="s">
        <v>845</v>
      </c>
      <c r="F345" s="220">
        <v>0</v>
      </c>
      <c r="G345" s="220">
        <v>294</v>
      </c>
      <c r="H345" s="220">
        <v>294</v>
      </c>
      <c r="I345" s="228">
        <v>294</v>
      </c>
      <c r="J345" s="220">
        <f t="shared" si="46"/>
        <v>100</v>
      </c>
      <c r="M345" s="1"/>
    </row>
    <row r="346" spans="1:13" ht="15.95" customHeight="1" x14ac:dyDescent="0.2">
      <c r="A346" s="34"/>
      <c r="B346" s="34"/>
      <c r="C346" s="142" t="s">
        <v>876</v>
      </c>
      <c r="D346" s="139">
        <v>41</v>
      </c>
      <c r="E346" s="139" t="s">
        <v>877</v>
      </c>
      <c r="F346" s="220">
        <v>0</v>
      </c>
      <c r="G346" s="220">
        <v>421</v>
      </c>
      <c r="H346" s="220">
        <v>421</v>
      </c>
      <c r="I346" s="228">
        <v>421.43</v>
      </c>
      <c r="J346" s="220">
        <f t="shared" si="46"/>
        <v>100.1021377672209</v>
      </c>
      <c r="M346" s="1"/>
    </row>
    <row r="347" spans="1:13" ht="15.95" customHeight="1" x14ac:dyDescent="0.2">
      <c r="A347" s="37"/>
      <c r="B347" s="34"/>
      <c r="C347" s="142" t="s">
        <v>975</v>
      </c>
      <c r="D347" s="139">
        <v>41</v>
      </c>
      <c r="E347" s="139" t="s">
        <v>976</v>
      </c>
      <c r="F347" s="220"/>
      <c r="G347" s="220"/>
      <c r="H347" s="220"/>
      <c r="I347" s="228">
        <v>108</v>
      </c>
      <c r="J347" s="220">
        <v>0</v>
      </c>
      <c r="M347" s="1"/>
    </row>
    <row r="348" spans="1:13" ht="15.95" customHeight="1" x14ac:dyDescent="0.2">
      <c r="A348" s="322">
        <v>43833</v>
      </c>
      <c r="B348" s="321" t="s">
        <v>910</v>
      </c>
      <c r="C348" s="46"/>
      <c r="D348" s="36"/>
      <c r="E348" s="36" t="s">
        <v>911</v>
      </c>
      <c r="F348" s="220"/>
      <c r="G348" s="220"/>
      <c r="H348" s="220"/>
      <c r="I348" s="228"/>
      <c r="J348" s="220"/>
      <c r="M348" s="1"/>
    </row>
    <row r="349" spans="1:13" ht="15.95" customHeight="1" x14ac:dyDescent="0.2">
      <c r="A349" s="322"/>
      <c r="B349" s="321"/>
      <c r="C349" s="46"/>
      <c r="D349" s="36"/>
      <c r="E349" s="36" t="s">
        <v>912</v>
      </c>
      <c r="F349" s="220"/>
      <c r="G349" s="220"/>
      <c r="H349" s="220"/>
      <c r="I349" s="228"/>
      <c r="J349" s="220"/>
      <c r="M349" s="1"/>
    </row>
    <row r="350" spans="1:13" ht="15.95" customHeight="1" x14ac:dyDescent="0.2">
      <c r="A350" s="34"/>
      <c r="B350" s="73" t="s">
        <v>898</v>
      </c>
      <c r="C350" s="142">
        <v>633002</v>
      </c>
      <c r="D350" s="139">
        <v>111</v>
      </c>
      <c r="E350" s="139" t="s">
        <v>870</v>
      </c>
      <c r="F350" s="220">
        <v>0</v>
      </c>
      <c r="G350" s="220">
        <v>744</v>
      </c>
      <c r="H350" s="220">
        <v>744</v>
      </c>
      <c r="I350" s="228">
        <v>744</v>
      </c>
      <c r="J350" s="220">
        <f t="shared" ref="J350:J357" si="47">SUM(I350/H350)*100</f>
        <v>100</v>
      </c>
      <c r="M350" s="1"/>
    </row>
    <row r="351" spans="1:13" ht="15.95" customHeight="1" x14ac:dyDescent="0.2">
      <c r="A351" s="34"/>
      <c r="B351" s="73" t="s">
        <v>898</v>
      </c>
      <c r="C351" s="142">
        <v>637027</v>
      </c>
      <c r="D351" s="139">
        <v>111</v>
      </c>
      <c r="E351" s="139" t="s">
        <v>899</v>
      </c>
      <c r="F351" s="220">
        <v>0</v>
      </c>
      <c r="G351" s="220">
        <v>5220</v>
      </c>
      <c r="H351" s="220">
        <v>5220</v>
      </c>
      <c r="I351" s="228">
        <v>2750</v>
      </c>
      <c r="J351" s="220">
        <f t="shared" si="47"/>
        <v>52.68199233716475</v>
      </c>
      <c r="M351" s="1"/>
    </row>
    <row r="352" spans="1:13" ht="15.95" customHeight="1" x14ac:dyDescent="0.2">
      <c r="A352" s="34"/>
      <c r="B352" s="73" t="s">
        <v>898</v>
      </c>
      <c r="C352" s="142">
        <v>621000</v>
      </c>
      <c r="D352" s="139">
        <v>111</v>
      </c>
      <c r="E352" s="139" t="s">
        <v>900</v>
      </c>
      <c r="F352" s="220">
        <v>0</v>
      </c>
      <c r="G352" s="220">
        <v>1000</v>
      </c>
      <c r="H352" s="220">
        <v>1000</v>
      </c>
      <c r="I352" s="228">
        <v>961.1</v>
      </c>
      <c r="J352" s="220">
        <f t="shared" si="47"/>
        <v>96.110000000000014</v>
      </c>
      <c r="M352" s="1"/>
    </row>
    <row r="353" spans="1:16" ht="15" customHeight="1" x14ac:dyDescent="0.2">
      <c r="A353" s="273" t="s">
        <v>345</v>
      </c>
      <c r="B353" s="273"/>
      <c r="C353" s="274"/>
      <c r="D353" s="273"/>
      <c r="E353" s="273" t="s">
        <v>63</v>
      </c>
      <c r="F353" s="234">
        <f>SUM(F285:F352)</f>
        <v>116025</v>
      </c>
      <c r="G353" s="234">
        <f>SUM(G285:G352)</f>
        <v>138582</v>
      </c>
      <c r="H353" s="234">
        <f t="shared" ref="H353:I353" si="48">SUM(H285:H352)</f>
        <v>161720</v>
      </c>
      <c r="I353" s="426">
        <f t="shared" si="48"/>
        <v>135938.04000000004</v>
      </c>
      <c r="J353" s="220">
        <f t="shared" si="47"/>
        <v>84.05765520652983</v>
      </c>
      <c r="K353" s="32">
        <f>SUM(G353)</f>
        <v>138582</v>
      </c>
      <c r="L353" s="32">
        <f t="shared" ref="L353:M353" si="49">SUM(H353)</f>
        <v>161720</v>
      </c>
      <c r="M353" s="32">
        <f t="shared" si="49"/>
        <v>135938.04000000004</v>
      </c>
      <c r="N353" s="4"/>
      <c r="O353" s="4">
        <f>SUM(H353)</f>
        <v>161720</v>
      </c>
      <c r="P353" s="4">
        <f>SUM(I353)</f>
        <v>135938.04000000004</v>
      </c>
    </row>
    <row r="354" spans="1:16" ht="15" customHeight="1" x14ac:dyDescent="0.2">
      <c r="A354" s="37"/>
      <c r="B354" s="73" t="s">
        <v>463</v>
      </c>
      <c r="C354" s="102" t="s">
        <v>74</v>
      </c>
      <c r="D354" s="35">
        <v>41</v>
      </c>
      <c r="E354" s="95" t="s">
        <v>515</v>
      </c>
      <c r="F354" s="220">
        <v>736</v>
      </c>
      <c r="G354" s="220">
        <v>736</v>
      </c>
      <c r="H354" s="220">
        <v>736</v>
      </c>
      <c r="I354" s="228">
        <v>736</v>
      </c>
      <c r="J354" s="220">
        <f t="shared" si="47"/>
        <v>100</v>
      </c>
    </row>
    <row r="355" spans="1:16" ht="15" customHeight="1" x14ac:dyDescent="0.2">
      <c r="A355" s="34"/>
      <c r="B355" s="34"/>
      <c r="C355" s="47">
        <v>632002</v>
      </c>
      <c r="D355" s="34">
        <v>41</v>
      </c>
      <c r="E355" s="135" t="s">
        <v>640</v>
      </c>
      <c r="F355" s="220">
        <v>10</v>
      </c>
      <c r="G355" s="220">
        <v>10</v>
      </c>
      <c r="H355" s="220">
        <v>10</v>
      </c>
      <c r="I355" s="228">
        <v>2.5099999999999998</v>
      </c>
      <c r="J355" s="220">
        <f t="shared" si="47"/>
        <v>25.1</v>
      </c>
    </row>
    <row r="356" spans="1:16" ht="15" customHeight="1" x14ac:dyDescent="0.2">
      <c r="A356" s="37"/>
      <c r="B356" s="35"/>
      <c r="C356" s="145" t="s">
        <v>913</v>
      </c>
      <c r="D356" s="34">
        <v>41</v>
      </c>
      <c r="E356" s="137" t="s">
        <v>963</v>
      </c>
      <c r="F356" s="221">
        <v>0</v>
      </c>
      <c r="G356" s="221">
        <v>470</v>
      </c>
      <c r="H356" s="221">
        <v>470</v>
      </c>
      <c r="I356" s="226">
        <v>671.8</v>
      </c>
      <c r="J356" s="220">
        <f t="shared" si="47"/>
        <v>142.93617021276594</v>
      </c>
    </row>
    <row r="357" spans="1:16" ht="15" customHeight="1" x14ac:dyDescent="0.2">
      <c r="A357" s="279" t="s">
        <v>345</v>
      </c>
      <c r="B357" s="281"/>
      <c r="C357" s="286"/>
      <c r="D357" s="273"/>
      <c r="E357" s="281" t="s">
        <v>63</v>
      </c>
      <c r="F357" s="234">
        <f>SUM(F354:F356)</f>
        <v>746</v>
      </c>
      <c r="G357" s="234">
        <f>SUM(G354:G356)</f>
        <v>1216</v>
      </c>
      <c r="H357" s="234">
        <f t="shared" ref="H357:I357" si="50">SUM(H354:H356)</f>
        <v>1216</v>
      </c>
      <c r="I357" s="426">
        <f t="shared" si="50"/>
        <v>1410.31</v>
      </c>
      <c r="J357" s="220">
        <f t="shared" si="47"/>
        <v>115.97944078947368</v>
      </c>
      <c r="K357" s="32">
        <f>SUM(G357)</f>
        <v>1216</v>
      </c>
      <c r="L357" s="32">
        <f t="shared" ref="L357:M357" si="51">SUM(H357)</f>
        <v>1216</v>
      </c>
      <c r="M357" s="32">
        <f t="shared" si="51"/>
        <v>1410.31</v>
      </c>
      <c r="N357" s="4"/>
      <c r="O357" s="4">
        <f>SUM(H357)</f>
        <v>1216</v>
      </c>
      <c r="P357" s="4">
        <f>SUM(I357)</f>
        <v>1410.31</v>
      </c>
    </row>
    <row r="358" spans="1:16" ht="15" customHeight="1" x14ac:dyDescent="0.2">
      <c r="A358" s="278"/>
      <c r="B358" s="287"/>
      <c r="C358" s="288"/>
      <c r="D358" s="287"/>
      <c r="E358" s="287"/>
      <c r="F358" s="4"/>
      <c r="G358" s="4"/>
      <c r="H358" s="4"/>
      <c r="I358" s="32"/>
      <c r="J358" s="4"/>
      <c r="K358" s="32"/>
      <c r="L358" s="32"/>
      <c r="M358" s="4"/>
      <c r="N358" s="4"/>
      <c r="O358" s="4"/>
      <c r="P358" s="4"/>
    </row>
    <row r="359" spans="1:16" ht="15" customHeight="1" x14ac:dyDescent="0.2">
      <c r="A359" s="278"/>
      <c r="B359" s="278"/>
      <c r="C359" s="289"/>
      <c r="D359" s="278"/>
      <c r="E359" s="278"/>
      <c r="F359" s="4"/>
      <c r="G359" s="4"/>
      <c r="H359" s="4"/>
      <c r="I359" s="32"/>
      <c r="J359" s="4"/>
      <c r="K359" s="32"/>
      <c r="L359" s="32"/>
      <c r="M359" s="4"/>
      <c r="N359" s="4"/>
      <c r="O359" s="4"/>
      <c r="P359" s="4"/>
    </row>
    <row r="360" spans="1:16" s="7" customFormat="1" ht="15" customHeight="1" x14ac:dyDescent="0.2">
      <c r="A360" s="42" t="s">
        <v>353</v>
      </c>
      <c r="B360" s="42"/>
      <c r="C360" s="68"/>
      <c r="D360" s="51"/>
      <c r="E360" s="51"/>
      <c r="F360" s="87"/>
      <c r="G360" s="87"/>
      <c r="H360" s="87"/>
      <c r="I360" s="261"/>
      <c r="J360" s="87"/>
    </row>
    <row r="361" spans="1:16" s="3" customFormat="1" ht="15" customHeight="1" x14ac:dyDescent="0.2">
      <c r="A361" s="62"/>
      <c r="B361" s="62" t="s">
        <v>354</v>
      </c>
      <c r="C361" s="74"/>
      <c r="D361" s="75"/>
      <c r="E361" s="62"/>
      <c r="F361" s="339"/>
      <c r="G361" s="339"/>
      <c r="H361" s="339"/>
      <c r="I361" s="365"/>
      <c r="J361" s="339"/>
    </row>
    <row r="362" spans="1:16" ht="15" customHeight="1" x14ac:dyDescent="0.2">
      <c r="A362" s="64" t="s">
        <v>355</v>
      </c>
      <c r="B362" s="67" t="s">
        <v>138</v>
      </c>
      <c r="C362" s="49"/>
      <c r="D362" s="41"/>
      <c r="E362" s="41" t="s">
        <v>139</v>
      </c>
      <c r="F362" s="324"/>
      <c r="G362" s="324"/>
      <c r="H362" s="324"/>
      <c r="I362" s="260"/>
      <c r="J362" s="324"/>
    </row>
    <row r="363" spans="1:16" ht="15" customHeight="1" x14ac:dyDescent="0.2">
      <c r="A363" s="34"/>
      <c r="B363" s="43"/>
      <c r="C363" s="47">
        <v>642014</v>
      </c>
      <c r="D363" s="34">
        <v>41</v>
      </c>
      <c r="E363" s="34" t="s">
        <v>558</v>
      </c>
      <c r="F363" s="220">
        <v>1500</v>
      </c>
      <c r="G363" s="220">
        <v>1500</v>
      </c>
      <c r="H363" s="220">
        <v>1500</v>
      </c>
      <c r="I363" s="228"/>
      <c r="J363" s="220">
        <f t="shared" ref="J363:J370" si="52">SUM(I363/H363)*100</f>
        <v>0</v>
      </c>
    </row>
    <row r="364" spans="1:16" ht="15" customHeight="1" x14ac:dyDescent="0.2">
      <c r="A364" s="34"/>
      <c r="B364" s="282" t="s">
        <v>871</v>
      </c>
      <c r="C364" s="142">
        <v>621</v>
      </c>
      <c r="D364" s="139">
        <v>41</v>
      </c>
      <c r="E364" s="139" t="s">
        <v>847</v>
      </c>
      <c r="F364" s="220">
        <v>0</v>
      </c>
      <c r="G364" s="220">
        <v>200</v>
      </c>
      <c r="H364" s="220">
        <v>200</v>
      </c>
      <c r="I364" s="228">
        <v>320.12</v>
      </c>
      <c r="J364" s="220">
        <f t="shared" si="52"/>
        <v>160.06</v>
      </c>
    </row>
    <row r="365" spans="1:16" ht="15" customHeight="1" x14ac:dyDescent="0.2">
      <c r="A365" s="34"/>
      <c r="B365" s="282" t="s">
        <v>871</v>
      </c>
      <c r="C365" s="142">
        <v>637026</v>
      </c>
      <c r="D365" s="139">
        <v>41</v>
      </c>
      <c r="E365" s="139" t="s">
        <v>848</v>
      </c>
      <c r="F365" s="220">
        <v>0</v>
      </c>
      <c r="G365" s="220">
        <v>1000</v>
      </c>
      <c r="H365" s="220">
        <v>1000</v>
      </c>
      <c r="I365" s="228">
        <v>1637.5</v>
      </c>
      <c r="J365" s="220">
        <f t="shared" si="52"/>
        <v>163.75</v>
      </c>
    </row>
    <row r="366" spans="1:16" ht="15" customHeight="1" x14ac:dyDescent="0.2">
      <c r="A366" s="34"/>
      <c r="B366" s="282" t="s">
        <v>871</v>
      </c>
      <c r="C366" s="142">
        <v>635006</v>
      </c>
      <c r="D366" s="139">
        <v>41</v>
      </c>
      <c r="E366" s="139" t="s">
        <v>927</v>
      </c>
      <c r="F366" s="220">
        <v>0</v>
      </c>
      <c r="G366" s="220">
        <v>5000</v>
      </c>
      <c r="H366" s="220">
        <v>0</v>
      </c>
      <c r="I366" s="228">
        <v>0</v>
      </c>
      <c r="J366" s="220">
        <v>0</v>
      </c>
    </row>
    <row r="367" spans="1:16" ht="15" customHeight="1" x14ac:dyDescent="0.2">
      <c r="A367" s="34"/>
      <c r="B367" s="282" t="s">
        <v>871</v>
      </c>
      <c r="C367" s="142">
        <v>637004</v>
      </c>
      <c r="D367" s="139">
        <v>41</v>
      </c>
      <c r="E367" s="139" t="s">
        <v>928</v>
      </c>
      <c r="F367" s="220">
        <v>0</v>
      </c>
      <c r="G367" s="220">
        <v>100</v>
      </c>
      <c r="H367" s="220">
        <v>100</v>
      </c>
      <c r="I367" s="228">
        <v>19.5</v>
      </c>
      <c r="J367" s="220">
        <f t="shared" si="52"/>
        <v>19.5</v>
      </c>
    </row>
    <row r="368" spans="1:16" ht="15" customHeight="1" x14ac:dyDescent="0.2">
      <c r="A368" s="34"/>
      <c r="B368" s="282" t="s">
        <v>871</v>
      </c>
      <c r="C368" s="142">
        <v>637004</v>
      </c>
      <c r="D368" s="139" t="s">
        <v>872</v>
      </c>
      <c r="E368" s="139" t="s">
        <v>874</v>
      </c>
      <c r="F368" s="220">
        <v>0</v>
      </c>
      <c r="G368" s="220">
        <v>332</v>
      </c>
      <c r="H368" s="220">
        <v>332</v>
      </c>
      <c r="I368" s="228">
        <v>331.5</v>
      </c>
      <c r="J368" s="220">
        <f t="shared" si="52"/>
        <v>99.849397590361448</v>
      </c>
    </row>
    <row r="369" spans="1:16" ht="15" customHeight="1" x14ac:dyDescent="0.2">
      <c r="A369" s="34"/>
      <c r="B369" s="43"/>
      <c r="C369" s="142">
        <v>637004</v>
      </c>
      <c r="D369" s="139" t="s">
        <v>873</v>
      </c>
      <c r="E369" s="139" t="s">
        <v>875</v>
      </c>
      <c r="F369" s="220">
        <v>0</v>
      </c>
      <c r="G369" s="220">
        <v>39</v>
      </c>
      <c r="H369" s="220">
        <v>39</v>
      </c>
      <c r="I369" s="228">
        <v>39</v>
      </c>
      <c r="J369" s="220">
        <f t="shared" si="52"/>
        <v>100</v>
      </c>
    </row>
    <row r="370" spans="1:16" ht="15" customHeight="1" x14ac:dyDescent="0.2">
      <c r="A370" s="273" t="s">
        <v>355</v>
      </c>
      <c r="B370" s="273"/>
      <c r="C370" s="274"/>
      <c r="D370" s="273"/>
      <c r="E370" s="273" t="s">
        <v>63</v>
      </c>
      <c r="F370" s="234">
        <f>SUM(F363:F369)</f>
        <v>1500</v>
      </c>
      <c r="G370" s="234">
        <f>SUM(G363:G369)</f>
        <v>8171</v>
      </c>
      <c r="H370" s="234">
        <f t="shared" ref="H370:I370" si="53">SUM(H363:H369)</f>
        <v>3171</v>
      </c>
      <c r="I370" s="426">
        <f t="shared" si="53"/>
        <v>2347.62</v>
      </c>
      <c r="J370" s="220">
        <f t="shared" si="52"/>
        <v>74.034058656575212</v>
      </c>
      <c r="K370" s="32">
        <f>SUM(G370)</f>
        <v>8171</v>
      </c>
      <c r="L370" s="32">
        <f t="shared" ref="L370:M370" si="54">SUM(H370)</f>
        <v>3171</v>
      </c>
      <c r="M370" s="32">
        <f t="shared" si="54"/>
        <v>2347.62</v>
      </c>
      <c r="N370" s="4"/>
      <c r="O370" s="4">
        <f>SUM(H370)</f>
        <v>3171</v>
      </c>
      <c r="P370" s="4">
        <f>SUM(I370)</f>
        <v>2347.62</v>
      </c>
    </row>
    <row r="371" spans="1:16" s="7" customFormat="1" ht="15.95" customHeight="1" x14ac:dyDescent="0.2">
      <c r="A371" s="42" t="s">
        <v>264</v>
      </c>
      <c r="B371" s="42"/>
      <c r="C371" s="68"/>
      <c r="D371" s="51"/>
      <c r="E371" s="51"/>
      <c r="F371" s="87"/>
      <c r="G371" s="87"/>
      <c r="H371" s="87"/>
      <c r="I371" s="261"/>
      <c r="J371" s="87"/>
    </row>
    <row r="372" spans="1:16" s="3" customFormat="1" ht="15.95" customHeight="1" x14ac:dyDescent="0.2">
      <c r="A372" s="62"/>
      <c r="B372" s="62" t="s">
        <v>356</v>
      </c>
      <c r="C372" s="74"/>
      <c r="D372" s="75"/>
      <c r="E372" s="62"/>
      <c r="F372" s="339"/>
      <c r="G372" s="339"/>
      <c r="H372" s="339"/>
      <c r="I372" s="365"/>
      <c r="J372" s="339"/>
    </row>
    <row r="373" spans="1:16" ht="15.95" customHeight="1" x14ac:dyDescent="0.2">
      <c r="A373" s="37"/>
      <c r="B373" s="67" t="s">
        <v>140</v>
      </c>
      <c r="C373" s="49"/>
      <c r="D373" s="41"/>
      <c r="E373" s="41" t="s">
        <v>141</v>
      </c>
      <c r="F373" s="324"/>
      <c r="G373" s="324"/>
      <c r="H373" s="324"/>
      <c r="I373" s="260"/>
      <c r="J373" s="324"/>
    </row>
    <row r="374" spans="1:16" ht="15.95" customHeight="1" x14ac:dyDescent="0.2">
      <c r="A374" s="34"/>
      <c r="B374" s="43"/>
      <c r="C374" s="101">
        <v>632001</v>
      </c>
      <c r="D374" s="34">
        <v>41</v>
      </c>
      <c r="E374" s="34" t="s">
        <v>496</v>
      </c>
      <c r="F374" s="220">
        <v>6583</v>
      </c>
      <c r="G374" s="220">
        <v>6968</v>
      </c>
      <c r="H374" s="220">
        <v>6968</v>
      </c>
      <c r="I374" s="228">
        <v>6968.2</v>
      </c>
      <c r="J374" s="220">
        <f t="shared" ref="J374:J398" si="55">SUM(I374/H374)*100</f>
        <v>100.00287026406428</v>
      </c>
    </row>
    <row r="375" spans="1:16" ht="15.95" customHeight="1" x14ac:dyDescent="0.2">
      <c r="A375" s="34"/>
      <c r="B375" s="43"/>
      <c r="C375" s="136" t="s">
        <v>24</v>
      </c>
      <c r="D375" s="34">
        <v>41</v>
      </c>
      <c r="E375" s="135" t="s">
        <v>892</v>
      </c>
      <c r="F375" s="220">
        <v>0</v>
      </c>
      <c r="G375" s="220">
        <v>1486.9</v>
      </c>
      <c r="H375" s="220">
        <v>1486.9</v>
      </c>
      <c r="I375" s="228">
        <v>1486.9</v>
      </c>
      <c r="J375" s="220">
        <f t="shared" si="55"/>
        <v>100</v>
      </c>
    </row>
    <row r="376" spans="1:16" ht="15.95" customHeight="1" x14ac:dyDescent="0.2">
      <c r="A376" s="34"/>
      <c r="B376" s="43"/>
      <c r="C376" s="136">
        <v>633006</v>
      </c>
      <c r="D376" s="34">
        <v>41</v>
      </c>
      <c r="E376" s="135" t="s">
        <v>893</v>
      </c>
      <c r="F376" s="220">
        <v>0</v>
      </c>
      <c r="G376" s="220">
        <v>5</v>
      </c>
      <c r="H376" s="220">
        <v>5</v>
      </c>
      <c r="I376" s="228">
        <v>5.4</v>
      </c>
      <c r="J376" s="220">
        <f t="shared" si="55"/>
        <v>108</v>
      </c>
    </row>
    <row r="377" spans="1:16" ht="15.95" customHeight="1" x14ac:dyDescent="0.2">
      <c r="A377" s="34"/>
      <c r="B377" s="43"/>
      <c r="C377" s="142">
        <v>641012</v>
      </c>
      <c r="D377" s="139">
        <v>41</v>
      </c>
      <c r="E377" s="166" t="s">
        <v>624</v>
      </c>
      <c r="F377" s="220">
        <v>14500</v>
      </c>
      <c r="G377" s="220">
        <v>0</v>
      </c>
      <c r="H377" s="220">
        <v>0</v>
      </c>
      <c r="I377" s="228">
        <v>0</v>
      </c>
      <c r="J377" s="220">
        <v>0</v>
      </c>
    </row>
    <row r="378" spans="1:16" ht="15.95" customHeight="1" x14ac:dyDescent="0.2">
      <c r="A378" s="34"/>
      <c r="B378" s="43"/>
      <c r="C378" s="142" t="s">
        <v>673</v>
      </c>
      <c r="D378" s="139">
        <v>41</v>
      </c>
      <c r="E378" s="139" t="s">
        <v>674</v>
      </c>
      <c r="F378" s="220">
        <v>8000</v>
      </c>
      <c r="G378" s="220">
        <v>8000</v>
      </c>
      <c r="H378" s="220">
        <v>8000</v>
      </c>
      <c r="I378" s="228">
        <v>8000</v>
      </c>
      <c r="J378" s="220">
        <f t="shared" si="55"/>
        <v>100</v>
      </c>
    </row>
    <row r="379" spans="1:16" ht="15.95" customHeight="1" x14ac:dyDescent="0.2">
      <c r="A379" s="34"/>
      <c r="B379" s="43"/>
      <c r="C379" s="101">
        <v>642002</v>
      </c>
      <c r="D379" s="34">
        <v>41</v>
      </c>
      <c r="E379" s="34" t="s">
        <v>142</v>
      </c>
      <c r="F379" s="220">
        <v>30000</v>
      </c>
      <c r="G379" s="220">
        <v>30000</v>
      </c>
      <c r="H379" s="220">
        <v>30000</v>
      </c>
      <c r="I379" s="228">
        <v>25000</v>
      </c>
      <c r="J379" s="220">
        <f t="shared" si="55"/>
        <v>83.333333333333343</v>
      </c>
    </row>
    <row r="380" spans="1:16" ht="15.95" customHeight="1" x14ac:dyDescent="0.2">
      <c r="A380" s="34"/>
      <c r="B380" s="43"/>
      <c r="C380" s="101">
        <v>642002</v>
      </c>
      <c r="D380" s="34">
        <v>41</v>
      </c>
      <c r="E380" s="34" t="s">
        <v>604</v>
      </c>
      <c r="F380" s="220">
        <v>800</v>
      </c>
      <c r="G380" s="220">
        <v>800</v>
      </c>
      <c r="H380" s="220">
        <v>800</v>
      </c>
      <c r="I380" s="228">
        <v>700</v>
      </c>
      <c r="J380" s="220">
        <f t="shared" si="55"/>
        <v>87.5</v>
      </c>
    </row>
    <row r="381" spans="1:16" ht="15.95" customHeight="1" x14ac:dyDescent="0.2">
      <c r="A381" s="34"/>
      <c r="B381" s="43"/>
      <c r="C381" s="101">
        <v>642007</v>
      </c>
      <c r="D381" s="34">
        <v>41</v>
      </c>
      <c r="E381" s="135" t="s">
        <v>760</v>
      </c>
      <c r="F381" s="220">
        <v>6500</v>
      </c>
      <c r="G381" s="220">
        <v>6500</v>
      </c>
      <c r="H381" s="220">
        <v>6500</v>
      </c>
      <c r="I381" s="228">
        <v>6000</v>
      </c>
      <c r="J381" s="220">
        <f t="shared" si="55"/>
        <v>92.307692307692307</v>
      </c>
    </row>
    <row r="382" spans="1:16" ht="15.95" customHeight="1" x14ac:dyDescent="0.2">
      <c r="A382" s="34"/>
      <c r="B382" s="43"/>
      <c r="C382" s="101" t="s">
        <v>493</v>
      </c>
      <c r="D382" s="34">
        <v>41</v>
      </c>
      <c r="E382" s="34" t="s">
        <v>494</v>
      </c>
      <c r="F382" s="220">
        <v>21000</v>
      </c>
      <c r="G382" s="220">
        <v>21000</v>
      </c>
      <c r="H382" s="220">
        <v>21000</v>
      </c>
      <c r="I382" s="228">
        <v>19000</v>
      </c>
      <c r="J382" s="220">
        <f t="shared" si="55"/>
        <v>90.476190476190482</v>
      </c>
    </row>
    <row r="383" spans="1:16" ht="15.95" customHeight="1" x14ac:dyDescent="0.2">
      <c r="A383" s="34"/>
      <c r="B383" s="43"/>
      <c r="C383" s="101" t="s">
        <v>41</v>
      </c>
      <c r="D383" s="34">
        <v>41</v>
      </c>
      <c r="E383" s="34" t="s">
        <v>430</v>
      </c>
      <c r="F383" s="220">
        <v>1100</v>
      </c>
      <c r="G383" s="220">
        <v>1100</v>
      </c>
      <c r="H383" s="220">
        <v>1100</v>
      </c>
      <c r="I383" s="228">
        <v>1296.1500000000001</v>
      </c>
      <c r="J383" s="220">
        <f t="shared" si="55"/>
        <v>117.83181818181818</v>
      </c>
    </row>
    <row r="384" spans="1:16" ht="15.95" customHeight="1" x14ac:dyDescent="0.2">
      <c r="A384" s="34"/>
      <c r="B384" s="34"/>
      <c r="C384" s="101">
        <v>631001</v>
      </c>
      <c r="D384" s="34">
        <v>41</v>
      </c>
      <c r="E384" s="34" t="s">
        <v>5</v>
      </c>
      <c r="F384" s="220">
        <v>428</v>
      </c>
      <c r="G384" s="220">
        <v>428</v>
      </c>
      <c r="H384" s="220">
        <v>428</v>
      </c>
      <c r="I384" s="228">
        <v>116.13</v>
      </c>
      <c r="J384" s="220">
        <f t="shared" si="55"/>
        <v>27.133177570093459</v>
      </c>
    </row>
    <row r="385" spans="1:16" ht="15.95" customHeight="1" x14ac:dyDescent="0.2">
      <c r="A385" s="34"/>
      <c r="B385" s="34"/>
      <c r="C385" s="101">
        <v>633010</v>
      </c>
      <c r="D385" s="34">
        <v>41</v>
      </c>
      <c r="E385" s="135" t="s">
        <v>711</v>
      </c>
      <c r="F385" s="220">
        <v>292</v>
      </c>
      <c r="G385" s="220">
        <v>292</v>
      </c>
      <c r="H385" s="220">
        <v>292</v>
      </c>
      <c r="I385" s="228">
        <v>0</v>
      </c>
      <c r="J385" s="220">
        <f t="shared" si="55"/>
        <v>0</v>
      </c>
    </row>
    <row r="386" spans="1:16" ht="15.95" customHeight="1" x14ac:dyDescent="0.2">
      <c r="A386" s="34"/>
      <c r="B386" s="34"/>
      <c r="C386" s="101">
        <v>636001</v>
      </c>
      <c r="D386" s="34">
        <v>41</v>
      </c>
      <c r="E386" s="135" t="s">
        <v>712</v>
      </c>
      <c r="F386" s="220">
        <v>280</v>
      </c>
      <c r="G386" s="220">
        <v>280</v>
      </c>
      <c r="H386" s="220">
        <v>280</v>
      </c>
      <c r="I386" s="228">
        <v>0</v>
      </c>
      <c r="J386" s="220">
        <f t="shared" si="55"/>
        <v>0</v>
      </c>
    </row>
    <row r="387" spans="1:16" ht="15.95" customHeight="1" x14ac:dyDescent="0.2">
      <c r="A387" s="34"/>
      <c r="B387" s="34"/>
      <c r="C387" s="101">
        <v>636001</v>
      </c>
      <c r="D387" s="34">
        <v>41</v>
      </c>
      <c r="E387" s="135" t="s">
        <v>794</v>
      </c>
      <c r="F387" s="220">
        <v>6400</v>
      </c>
      <c r="G387" s="220">
        <v>6400</v>
      </c>
      <c r="H387" s="220">
        <v>6400</v>
      </c>
      <c r="I387" s="228">
        <v>6400</v>
      </c>
      <c r="J387" s="220">
        <f t="shared" si="55"/>
        <v>100</v>
      </c>
    </row>
    <row r="388" spans="1:16" ht="15.95" customHeight="1" x14ac:dyDescent="0.2">
      <c r="A388" s="34"/>
      <c r="B388" s="34"/>
      <c r="C388" s="101">
        <v>637002</v>
      </c>
      <c r="D388" s="34">
        <v>41</v>
      </c>
      <c r="E388" s="135" t="s">
        <v>648</v>
      </c>
      <c r="F388" s="220">
        <v>1000</v>
      </c>
      <c r="G388" s="220">
        <v>1000</v>
      </c>
      <c r="H388" s="220">
        <v>1000</v>
      </c>
      <c r="I388" s="228">
        <v>0</v>
      </c>
      <c r="J388" s="220">
        <f t="shared" si="55"/>
        <v>0</v>
      </c>
    </row>
    <row r="389" spans="1:16" ht="15.95" customHeight="1" x14ac:dyDescent="0.2">
      <c r="A389" s="34"/>
      <c r="B389" s="34"/>
      <c r="C389" s="101" t="s">
        <v>161</v>
      </c>
      <c r="D389" s="34">
        <v>41</v>
      </c>
      <c r="E389" s="135" t="s">
        <v>929</v>
      </c>
      <c r="F389" s="220">
        <v>360</v>
      </c>
      <c r="G389" s="220">
        <v>360</v>
      </c>
      <c r="H389" s="220">
        <v>360</v>
      </c>
      <c r="I389" s="228">
        <v>270</v>
      </c>
      <c r="J389" s="220">
        <f t="shared" si="55"/>
        <v>75</v>
      </c>
    </row>
    <row r="390" spans="1:16" ht="15.95" customHeight="1" x14ac:dyDescent="0.2">
      <c r="A390" s="34"/>
      <c r="B390" s="34"/>
      <c r="C390" s="136" t="s">
        <v>894</v>
      </c>
      <c r="D390" s="34">
        <v>41</v>
      </c>
      <c r="E390" s="135" t="s">
        <v>895</v>
      </c>
      <c r="F390" s="230">
        <v>0</v>
      </c>
      <c r="G390" s="230">
        <v>600</v>
      </c>
      <c r="H390" s="230">
        <v>600</v>
      </c>
      <c r="I390" s="367">
        <v>600</v>
      </c>
      <c r="J390" s="220">
        <f t="shared" si="55"/>
        <v>100</v>
      </c>
    </row>
    <row r="391" spans="1:16" ht="15.95" customHeight="1" x14ac:dyDescent="0.2">
      <c r="A391" s="34"/>
      <c r="B391" s="34"/>
      <c r="C391" s="136">
        <v>633001</v>
      </c>
      <c r="D391" s="34">
        <v>41</v>
      </c>
      <c r="E391" s="135" t="s">
        <v>921</v>
      </c>
      <c r="F391" s="230">
        <v>0</v>
      </c>
      <c r="G391" s="230">
        <v>400</v>
      </c>
      <c r="H391" s="230">
        <v>400</v>
      </c>
      <c r="I391" s="367">
        <v>400</v>
      </c>
      <c r="J391" s="220">
        <f t="shared" si="55"/>
        <v>100</v>
      </c>
    </row>
    <row r="392" spans="1:16" ht="15.95" customHeight="1" x14ac:dyDescent="0.2">
      <c r="A392" s="34"/>
      <c r="B392" s="34"/>
      <c r="C392" s="142">
        <v>633006</v>
      </c>
      <c r="D392" s="139">
        <v>41</v>
      </c>
      <c r="E392" s="139" t="s">
        <v>647</v>
      </c>
      <c r="F392" s="230">
        <v>100</v>
      </c>
      <c r="G392" s="230">
        <v>441</v>
      </c>
      <c r="H392" s="230">
        <v>441</v>
      </c>
      <c r="I392" s="367">
        <v>440.99</v>
      </c>
      <c r="J392" s="220">
        <f t="shared" si="55"/>
        <v>99.997732426303855</v>
      </c>
    </row>
    <row r="393" spans="1:16" ht="15.95" customHeight="1" x14ac:dyDescent="0.2">
      <c r="A393" s="34"/>
      <c r="B393" s="34"/>
      <c r="C393" s="101">
        <v>633006</v>
      </c>
      <c r="D393" s="34">
        <v>41</v>
      </c>
      <c r="E393" s="34" t="s">
        <v>611</v>
      </c>
      <c r="F393" s="220">
        <v>0</v>
      </c>
      <c r="G393" s="220">
        <v>632</v>
      </c>
      <c r="H393" s="220">
        <v>632</v>
      </c>
      <c r="I393" s="228">
        <v>632</v>
      </c>
      <c r="J393" s="220">
        <f t="shared" si="55"/>
        <v>100</v>
      </c>
    </row>
    <row r="394" spans="1:16" ht="15.95" customHeight="1" x14ac:dyDescent="0.2">
      <c r="A394" s="35"/>
      <c r="B394" s="35"/>
      <c r="C394" s="102">
        <v>633006</v>
      </c>
      <c r="D394" s="35">
        <v>41</v>
      </c>
      <c r="E394" s="34" t="s">
        <v>597</v>
      </c>
      <c r="F394" s="220">
        <v>28</v>
      </c>
      <c r="G394" s="220">
        <v>28</v>
      </c>
      <c r="H394" s="220">
        <v>28</v>
      </c>
      <c r="I394" s="228">
        <v>0</v>
      </c>
      <c r="J394" s="220">
        <f t="shared" si="55"/>
        <v>0</v>
      </c>
    </row>
    <row r="395" spans="1:16" ht="15.95" customHeight="1" x14ac:dyDescent="0.2">
      <c r="A395" s="34"/>
      <c r="B395" s="34"/>
      <c r="C395" s="101" t="s">
        <v>547</v>
      </c>
      <c r="D395" s="34">
        <v>41</v>
      </c>
      <c r="E395" s="34" t="s">
        <v>548</v>
      </c>
      <c r="F395" s="224">
        <v>130</v>
      </c>
      <c r="G395" s="224">
        <v>130</v>
      </c>
      <c r="H395" s="224">
        <v>130</v>
      </c>
      <c r="I395" s="360">
        <v>35.61</v>
      </c>
      <c r="J395" s="220">
        <f t="shared" si="55"/>
        <v>27.392307692307693</v>
      </c>
    </row>
    <row r="396" spans="1:16" ht="15.95" customHeight="1" x14ac:dyDescent="0.2">
      <c r="A396" s="35"/>
      <c r="B396" s="35"/>
      <c r="C396" s="48">
        <v>637004</v>
      </c>
      <c r="D396" s="35">
        <v>41</v>
      </c>
      <c r="E396" s="34" t="s">
        <v>559</v>
      </c>
      <c r="F396" s="224">
        <v>1900</v>
      </c>
      <c r="G396" s="224">
        <v>0</v>
      </c>
      <c r="H396" s="224">
        <v>0</v>
      </c>
      <c r="I396" s="360">
        <v>0</v>
      </c>
      <c r="J396" s="220">
        <v>0</v>
      </c>
    </row>
    <row r="397" spans="1:16" ht="15.95" customHeight="1" x14ac:dyDescent="0.2">
      <c r="A397" s="35"/>
      <c r="B397" s="35"/>
      <c r="C397" s="48">
        <v>633010</v>
      </c>
      <c r="D397" s="35">
        <v>41</v>
      </c>
      <c r="E397" s="135" t="s">
        <v>649</v>
      </c>
      <c r="F397" s="224">
        <v>385</v>
      </c>
      <c r="G397" s="224">
        <v>385</v>
      </c>
      <c r="H397" s="224">
        <v>385</v>
      </c>
      <c r="I397" s="360">
        <v>0</v>
      </c>
      <c r="J397" s="220">
        <f t="shared" si="55"/>
        <v>0</v>
      </c>
    </row>
    <row r="398" spans="1:16" ht="15.95" customHeight="1" x14ac:dyDescent="0.2">
      <c r="A398" s="273" t="s">
        <v>357</v>
      </c>
      <c r="B398" s="273"/>
      <c r="C398" s="274"/>
      <c r="D398" s="273"/>
      <c r="E398" s="273" t="s">
        <v>63</v>
      </c>
      <c r="F398" s="234">
        <f>SUM(F374:F397)</f>
        <v>99786</v>
      </c>
      <c r="G398" s="234">
        <f>SUM(G374:G397)</f>
        <v>87235.9</v>
      </c>
      <c r="H398" s="234">
        <f t="shared" ref="H398:I398" si="56">SUM(H374:H397)</f>
        <v>87235.9</v>
      </c>
      <c r="I398" s="426">
        <f t="shared" si="56"/>
        <v>77351.38</v>
      </c>
      <c r="J398" s="220">
        <f t="shared" si="55"/>
        <v>88.669206141049742</v>
      </c>
      <c r="K398" s="32">
        <f>SUM(G398)</f>
        <v>87235.9</v>
      </c>
      <c r="L398" s="32">
        <f t="shared" ref="L398:M398" si="57">SUM(H398)</f>
        <v>87235.9</v>
      </c>
      <c r="M398" s="4">
        <f t="shared" si="57"/>
        <v>77351.38</v>
      </c>
      <c r="N398" s="4"/>
      <c r="O398" s="4">
        <f>SUM(H398)</f>
        <v>87235.9</v>
      </c>
      <c r="P398" s="4">
        <f>SUM(I398)</f>
        <v>77351.38</v>
      </c>
    </row>
    <row r="399" spans="1:16" s="7" customFormat="1" ht="15.95" customHeight="1" x14ac:dyDescent="0.2">
      <c r="A399" s="61" t="s">
        <v>264</v>
      </c>
      <c r="B399" s="42"/>
      <c r="C399" s="68"/>
      <c r="D399" s="51"/>
      <c r="E399" s="51"/>
      <c r="F399" s="87"/>
      <c r="G399" s="87"/>
      <c r="H399" s="87"/>
      <c r="I399" s="261"/>
      <c r="J399" s="87"/>
    </row>
    <row r="400" spans="1:16" s="3" customFormat="1" ht="15.95" customHeight="1" x14ac:dyDescent="0.2">
      <c r="A400" s="62"/>
      <c r="B400" s="62" t="s">
        <v>358</v>
      </c>
      <c r="C400" s="74"/>
      <c r="D400" s="75"/>
      <c r="E400" s="62"/>
      <c r="F400" s="339"/>
      <c r="G400" s="339"/>
      <c r="H400" s="339"/>
      <c r="I400" s="365"/>
      <c r="J400" s="339"/>
    </row>
    <row r="401" spans="1:10" ht="15" customHeight="1" x14ac:dyDescent="0.2">
      <c r="A401" s="37"/>
      <c r="B401" s="67" t="s">
        <v>143</v>
      </c>
      <c r="C401" s="49"/>
      <c r="D401" s="41"/>
      <c r="E401" s="41" t="s">
        <v>144</v>
      </c>
      <c r="F401" s="324"/>
      <c r="G401" s="324"/>
      <c r="H401" s="324"/>
      <c r="I401" s="260"/>
      <c r="J401" s="324"/>
    </row>
    <row r="402" spans="1:10" ht="15" customHeight="1" x14ac:dyDescent="0.2">
      <c r="A402" s="99" t="s">
        <v>359</v>
      </c>
      <c r="B402" s="43"/>
      <c r="C402" s="47">
        <v>632001</v>
      </c>
      <c r="D402" s="34">
        <v>41</v>
      </c>
      <c r="E402" s="34" t="s">
        <v>432</v>
      </c>
      <c r="F402" s="220">
        <v>400</v>
      </c>
      <c r="G402" s="220">
        <v>400</v>
      </c>
      <c r="H402" s="220">
        <v>400</v>
      </c>
      <c r="I402" s="228">
        <v>219.15</v>
      </c>
      <c r="J402" s="220">
        <f t="shared" ref="J402:J427" si="58">SUM(I402/H402)*100</f>
        <v>54.787500000000001</v>
      </c>
    </row>
    <row r="403" spans="1:10" ht="15" customHeight="1" x14ac:dyDescent="0.2">
      <c r="A403" s="60"/>
      <c r="B403" s="43"/>
      <c r="C403" s="47">
        <v>635006</v>
      </c>
      <c r="D403" s="34">
        <v>41</v>
      </c>
      <c r="E403" s="34" t="s">
        <v>431</v>
      </c>
      <c r="F403" s="224">
        <v>200</v>
      </c>
      <c r="G403" s="224">
        <v>300</v>
      </c>
      <c r="H403" s="224">
        <v>300</v>
      </c>
      <c r="I403" s="360">
        <v>276.12</v>
      </c>
      <c r="J403" s="220">
        <f t="shared" si="58"/>
        <v>92.04</v>
      </c>
    </row>
    <row r="404" spans="1:10" ht="15" customHeight="1" x14ac:dyDescent="0.2">
      <c r="A404" s="60"/>
      <c r="B404" s="43"/>
      <c r="C404" s="144" t="s">
        <v>106</v>
      </c>
      <c r="D404" s="34">
        <v>41</v>
      </c>
      <c r="E404" s="135" t="s">
        <v>719</v>
      </c>
      <c r="F404" s="224">
        <v>200</v>
      </c>
      <c r="G404" s="224">
        <v>200</v>
      </c>
      <c r="H404" s="224">
        <v>200</v>
      </c>
      <c r="I404" s="360">
        <v>0</v>
      </c>
      <c r="J404" s="220">
        <f t="shared" si="58"/>
        <v>0</v>
      </c>
    </row>
    <row r="405" spans="1:10" ht="15" customHeight="1" x14ac:dyDescent="0.2">
      <c r="A405" s="60"/>
      <c r="B405" s="43"/>
      <c r="C405" s="101" t="s">
        <v>43</v>
      </c>
      <c r="D405" s="34">
        <v>41</v>
      </c>
      <c r="E405" s="135" t="s">
        <v>671</v>
      </c>
      <c r="F405" s="220">
        <v>200</v>
      </c>
      <c r="G405" s="220">
        <v>200</v>
      </c>
      <c r="H405" s="220">
        <v>200</v>
      </c>
      <c r="I405" s="228">
        <v>0</v>
      </c>
      <c r="J405" s="220">
        <f t="shared" si="58"/>
        <v>0</v>
      </c>
    </row>
    <row r="406" spans="1:10" ht="15" customHeight="1" x14ac:dyDescent="0.2">
      <c r="A406" s="60"/>
      <c r="B406" s="43"/>
      <c r="C406" s="101" t="s">
        <v>92</v>
      </c>
      <c r="D406" s="34">
        <v>41</v>
      </c>
      <c r="E406" s="34" t="s">
        <v>549</v>
      </c>
      <c r="F406" s="220">
        <v>4100</v>
      </c>
      <c r="G406" s="220">
        <v>4100</v>
      </c>
      <c r="H406" s="220">
        <v>4100</v>
      </c>
      <c r="I406" s="228">
        <v>2958.99</v>
      </c>
      <c r="J406" s="220">
        <f t="shared" si="58"/>
        <v>72.17048780487805</v>
      </c>
    </row>
    <row r="407" spans="1:10" ht="15" customHeight="1" x14ac:dyDescent="0.2">
      <c r="A407" s="60"/>
      <c r="B407" s="43"/>
      <c r="C407" s="101" t="s">
        <v>473</v>
      </c>
      <c r="D407" s="34">
        <v>41</v>
      </c>
      <c r="E407" s="34" t="s">
        <v>550</v>
      </c>
      <c r="F407" s="220">
        <v>465</v>
      </c>
      <c r="G407" s="220">
        <v>465</v>
      </c>
      <c r="H407" s="220">
        <v>465</v>
      </c>
      <c r="I407" s="228">
        <v>360</v>
      </c>
      <c r="J407" s="220">
        <f t="shared" si="58"/>
        <v>77.41935483870968</v>
      </c>
    </row>
    <row r="408" spans="1:10" ht="15" customHeight="1" x14ac:dyDescent="0.2">
      <c r="A408" s="60"/>
      <c r="B408" s="43"/>
      <c r="C408" s="136" t="s">
        <v>636</v>
      </c>
      <c r="D408" s="34">
        <v>41</v>
      </c>
      <c r="E408" s="135" t="s">
        <v>723</v>
      </c>
      <c r="F408" s="224">
        <v>500</v>
      </c>
      <c r="G408" s="224">
        <v>500</v>
      </c>
      <c r="H408" s="224">
        <v>500</v>
      </c>
      <c r="I408" s="360">
        <v>78.040000000000006</v>
      </c>
      <c r="J408" s="220">
        <f t="shared" si="58"/>
        <v>15.608000000000002</v>
      </c>
    </row>
    <row r="409" spans="1:10" ht="15" customHeight="1" x14ac:dyDescent="0.2">
      <c r="A409" s="60"/>
      <c r="B409" s="43"/>
      <c r="C409" s="136" t="s">
        <v>45</v>
      </c>
      <c r="D409" s="34">
        <v>41</v>
      </c>
      <c r="E409" s="135" t="s">
        <v>715</v>
      </c>
      <c r="F409" s="224">
        <v>5000</v>
      </c>
      <c r="G409" s="224">
        <v>4000</v>
      </c>
      <c r="H409" s="224">
        <v>4000</v>
      </c>
      <c r="I409" s="360">
        <v>1682.18</v>
      </c>
      <c r="J409" s="220">
        <f t="shared" si="58"/>
        <v>42.054499999999997</v>
      </c>
    </row>
    <row r="410" spans="1:10" ht="15" customHeight="1" x14ac:dyDescent="0.2">
      <c r="A410" s="60"/>
      <c r="B410" s="43"/>
      <c r="C410" s="101">
        <v>634004</v>
      </c>
      <c r="D410" s="34">
        <v>41</v>
      </c>
      <c r="E410" s="34" t="s">
        <v>474</v>
      </c>
      <c r="F410" s="224">
        <v>367</v>
      </c>
      <c r="G410" s="224">
        <v>367</v>
      </c>
      <c r="H410" s="224">
        <v>367</v>
      </c>
      <c r="I410" s="360">
        <v>0</v>
      </c>
      <c r="J410" s="220">
        <f t="shared" si="58"/>
        <v>0</v>
      </c>
    </row>
    <row r="411" spans="1:10" ht="15" customHeight="1" x14ac:dyDescent="0.2">
      <c r="A411" s="60"/>
      <c r="B411" s="43"/>
      <c r="C411" s="101">
        <v>637005</v>
      </c>
      <c r="D411" s="34">
        <v>41</v>
      </c>
      <c r="E411" s="152" t="s">
        <v>606</v>
      </c>
      <c r="F411" s="224">
        <v>18000</v>
      </c>
      <c r="G411" s="224">
        <v>10000</v>
      </c>
      <c r="H411" s="224">
        <v>10000</v>
      </c>
      <c r="I411" s="360">
        <v>4560.6099999999997</v>
      </c>
      <c r="J411" s="220">
        <f t="shared" si="58"/>
        <v>45.606099999999998</v>
      </c>
    </row>
    <row r="412" spans="1:10" ht="15" customHeight="1" x14ac:dyDescent="0.2">
      <c r="A412" s="60"/>
      <c r="B412" s="43"/>
      <c r="C412" s="136" t="s">
        <v>999</v>
      </c>
      <c r="D412" s="34">
        <v>41</v>
      </c>
      <c r="E412" s="85" t="s">
        <v>1000</v>
      </c>
      <c r="F412" s="224"/>
      <c r="G412" s="224"/>
      <c r="H412" s="224"/>
      <c r="I412" s="360">
        <v>530</v>
      </c>
      <c r="J412" s="220">
        <v>0</v>
      </c>
    </row>
    <row r="413" spans="1:10" ht="15" customHeight="1" x14ac:dyDescent="0.2">
      <c r="A413" s="60"/>
      <c r="B413" s="43"/>
      <c r="C413" s="144">
        <v>633009</v>
      </c>
      <c r="D413" s="135">
        <v>41</v>
      </c>
      <c r="E413" s="135" t="s">
        <v>897</v>
      </c>
      <c r="F413" s="224">
        <v>0</v>
      </c>
      <c r="G413" s="224">
        <v>1595</v>
      </c>
      <c r="H413" s="224">
        <v>1595</v>
      </c>
      <c r="I413" s="360">
        <v>1595</v>
      </c>
      <c r="J413" s="220">
        <f t="shared" si="58"/>
        <v>100</v>
      </c>
    </row>
    <row r="414" spans="1:10" ht="15" customHeight="1" x14ac:dyDescent="0.2">
      <c r="A414" s="60"/>
      <c r="B414" s="43"/>
      <c r="C414" s="101" t="s">
        <v>41</v>
      </c>
      <c r="D414" s="34">
        <v>41</v>
      </c>
      <c r="E414" s="34" t="s">
        <v>145</v>
      </c>
      <c r="F414" s="224">
        <v>4000</v>
      </c>
      <c r="G414" s="224">
        <v>4000</v>
      </c>
      <c r="H414" s="224">
        <v>4000</v>
      </c>
      <c r="I414" s="360">
        <v>3022.01</v>
      </c>
      <c r="J414" s="220">
        <f t="shared" si="58"/>
        <v>75.550250000000005</v>
      </c>
    </row>
    <row r="415" spans="1:10" ht="15" customHeight="1" x14ac:dyDescent="0.2">
      <c r="A415" s="71"/>
      <c r="B415" s="65"/>
      <c r="C415" s="102" t="s">
        <v>551</v>
      </c>
      <c r="D415" s="35">
        <v>41</v>
      </c>
      <c r="E415" s="137" t="s">
        <v>796</v>
      </c>
      <c r="F415" s="220">
        <v>26</v>
      </c>
      <c r="G415" s="220">
        <v>26</v>
      </c>
      <c r="H415" s="220">
        <v>26</v>
      </c>
      <c r="I415" s="228">
        <v>247.18</v>
      </c>
      <c r="J415" s="220">
        <f t="shared" si="58"/>
        <v>950.69230769230762</v>
      </c>
    </row>
    <row r="416" spans="1:10" ht="15" customHeight="1" x14ac:dyDescent="0.2">
      <c r="A416" s="71"/>
      <c r="B416" s="65"/>
      <c r="C416" s="140" t="s">
        <v>441</v>
      </c>
      <c r="D416" s="35">
        <v>41</v>
      </c>
      <c r="E416" s="137" t="s">
        <v>797</v>
      </c>
      <c r="F416" s="220">
        <v>0</v>
      </c>
      <c r="G416" s="220">
        <v>1</v>
      </c>
      <c r="H416" s="220">
        <v>1</v>
      </c>
      <c r="I416" s="228">
        <v>1</v>
      </c>
      <c r="J416" s="220">
        <f t="shared" si="58"/>
        <v>100</v>
      </c>
    </row>
    <row r="417" spans="1:16" ht="15" customHeight="1" x14ac:dyDescent="0.2">
      <c r="A417" s="71"/>
      <c r="B417" s="65"/>
      <c r="C417" s="102">
        <v>636002</v>
      </c>
      <c r="D417" s="35">
        <v>41</v>
      </c>
      <c r="E417" s="137" t="s">
        <v>798</v>
      </c>
      <c r="F417" s="220">
        <v>2610</v>
      </c>
      <c r="G417" s="220">
        <v>1000</v>
      </c>
      <c r="H417" s="220">
        <v>1000</v>
      </c>
      <c r="I417" s="228">
        <v>137.09</v>
      </c>
      <c r="J417" s="220">
        <f t="shared" si="58"/>
        <v>13.709</v>
      </c>
    </row>
    <row r="418" spans="1:16" ht="15" customHeight="1" x14ac:dyDescent="0.2">
      <c r="A418" s="71"/>
      <c r="B418" s="65"/>
      <c r="C418" s="48">
        <v>633006</v>
      </c>
      <c r="D418" s="35">
        <v>41</v>
      </c>
      <c r="E418" s="35" t="s">
        <v>603</v>
      </c>
      <c r="F418" s="224">
        <v>2600</v>
      </c>
      <c r="G418" s="224">
        <v>1500</v>
      </c>
      <c r="H418" s="224">
        <v>1500</v>
      </c>
      <c r="I418" s="360">
        <v>1065.4100000000001</v>
      </c>
      <c r="J418" s="220">
        <f t="shared" si="58"/>
        <v>71.027333333333345</v>
      </c>
    </row>
    <row r="419" spans="1:16" ht="15" customHeight="1" x14ac:dyDescent="0.2">
      <c r="A419" s="71"/>
      <c r="B419" s="65"/>
      <c r="C419" s="48">
        <v>642014</v>
      </c>
      <c r="D419" s="35">
        <v>41</v>
      </c>
      <c r="E419" s="35" t="s">
        <v>614</v>
      </c>
      <c r="F419" s="224">
        <v>2960</v>
      </c>
      <c r="G419" s="224">
        <v>2960</v>
      </c>
      <c r="H419" s="224">
        <v>2960</v>
      </c>
      <c r="I419" s="360">
        <v>0</v>
      </c>
      <c r="J419" s="220">
        <f t="shared" si="58"/>
        <v>0</v>
      </c>
    </row>
    <row r="420" spans="1:16" ht="15" customHeight="1" x14ac:dyDescent="0.2">
      <c r="A420" s="71"/>
      <c r="B420" s="65"/>
      <c r="C420" s="143" t="s">
        <v>694</v>
      </c>
      <c r="D420" s="141">
        <v>41</v>
      </c>
      <c r="E420" s="141" t="s">
        <v>720</v>
      </c>
      <c r="F420" s="224">
        <v>200</v>
      </c>
      <c r="G420" s="224">
        <v>0</v>
      </c>
      <c r="H420" s="224">
        <v>0</v>
      </c>
      <c r="I420" s="360">
        <v>0</v>
      </c>
      <c r="J420" s="220">
        <v>0</v>
      </c>
    </row>
    <row r="421" spans="1:16" ht="15" customHeight="1" x14ac:dyDescent="0.2">
      <c r="A421" s="71"/>
      <c r="B421" s="65"/>
      <c r="C421" s="143" t="s">
        <v>713</v>
      </c>
      <c r="D421" s="141">
        <v>41</v>
      </c>
      <c r="E421" s="141" t="s">
        <v>714</v>
      </c>
      <c r="F421" s="224">
        <v>65</v>
      </c>
      <c r="G421" s="224">
        <v>0</v>
      </c>
      <c r="H421" s="224">
        <v>0</v>
      </c>
      <c r="I421" s="360">
        <v>0</v>
      </c>
      <c r="J421" s="220">
        <v>0</v>
      </c>
    </row>
    <row r="422" spans="1:16" ht="15" customHeight="1" x14ac:dyDescent="0.2">
      <c r="A422" s="71"/>
      <c r="B422" s="65"/>
      <c r="C422" s="143" t="s">
        <v>716</v>
      </c>
      <c r="D422" s="141">
        <v>41</v>
      </c>
      <c r="E422" s="141" t="s">
        <v>717</v>
      </c>
      <c r="F422" s="224">
        <v>240</v>
      </c>
      <c r="G422" s="224">
        <v>0</v>
      </c>
      <c r="H422" s="224">
        <v>0</v>
      </c>
      <c r="I422" s="360">
        <v>0</v>
      </c>
      <c r="J422" s="220">
        <v>0</v>
      </c>
    </row>
    <row r="423" spans="1:16" ht="15" customHeight="1" x14ac:dyDescent="0.2">
      <c r="A423" s="71"/>
      <c r="B423" s="65"/>
      <c r="C423" s="143">
        <v>637002</v>
      </c>
      <c r="D423" s="141">
        <v>41</v>
      </c>
      <c r="E423" s="141" t="s">
        <v>718</v>
      </c>
      <c r="F423" s="224">
        <v>177</v>
      </c>
      <c r="G423" s="224">
        <v>0</v>
      </c>
      <c r="H423" s="224">
        <v>0</v>
      </c>
      <c r="I423" s="360">
        <v>0</v>
      </c>
      <c r="J423" s="220">
        <v>0</v>
      </c>
    </row>
    <row r="424" spans="1:16" ht="15" customHeight="1" x14ac:dyDescent="0.2">
      <c r="A424" s="71"/>
      <c r="B424" s="65"/>
      <c r="C424" s="143" t="s">
        <v>73</v>
      </c>
      <c r="D424" s="141">
        <v>41</v>
      </c>
      <c r="E424" s="141" t="s">
        <v>795</v>
      </c>
      <c r="F424" s="224">
        <v>0</v>
      </c>
      <c r="G424" s="224">
        <v>2750</v>
      </c>
      <c r="H424" s="224">
        <v>2750</v>
      </c>
      <c r="I424" s="360">
        <v>1993.06</v>
      </c>
      <c r="J424" s="220">
        <f t="shared" si="58"/>
        <v>72.474909090909094</v>
      </c>
    </row>
    <row r="425" spans="1:16" ht="15" customHeight="1" x14ac:dyDescent="0.2">
      <c r="A425" s="71"/>
      <c r="B425" s="65"/>
      <c r="C425" s="143" t="s">
        <v>73</v>
      </c>
      <c r="D425" s="141">
        <v>41</v>
      </c>
      <c r="E425" s="141" t="s">
        <v>896</v>
      </c>
      <c r="F425" s="224">
        <v>0</v>
      </c>
      <c r="G425" s="224">
        <v>450</v>
      </c>
      <c r="H425" s="224">
        <v>450</v>
      </c>
      <c r="I425" s="360">
        <v>1027.3499999999999</v>
      </c>
      <c r="J425" s="220">
        <f t="shared" si="58"/>
        <v>228.29999999999998</v>
      </c>
    </row>
    <row r="426" spans="1:16" ht="15" customHeight="1" x14ac:dyDescent="0.2">
      <c r="A426" s="71"/>
      <c r="B426" s="65"/>
      <c r="C426" s="143" t="s">
        <v>997</v>
      </c>
      <c r="D426" s="141">
        <v>41</v>
      </c>
      <c r="E426" s="141" t="s">
        <v>998</v>
      </c>
      <c r="F426" s="224"/>
      <c r="G426" s="224"/>
      <c r="H426" s="224"/>
      <c r="I426" s="360">
        <v>50</v>
      </c>
      <c r="J426" s="220">
        <v>0</v>
      </c>
    </row>
    <row r="427" spans="1:16" ht="15" customHeight="1" x14ac:dyDescent="0.2">
      <c r="A427" s="273" t="s">
        <v>359</v>
      </c>
      <c r="B427" s="273"/>
      <c r="C427" s="274"/>
      <c r="D427" s="273"/>
      <c r="E427" s="273" t="s">
        <v>63</v>
      </c>
      <c r="F427" s="234">
        <f>SUM(F402:F425)</f>
        <v>42310</v>
      </c>
      <c r="G427" s="234">
        <f>SUM(G402:G426)</f>
        <v>34814</v>
      </c>
      <c r="H427" s="234">
        <f t="shared" ref="H427:I427" si="59">SUM(H402:H426)</f>
        <v>34814</v>
      </c>
      <c r="I427" s="426">
        <f t="shared" si="59"/>
        <v>19803.190000000002</v>
      </c>
      <c r="J427" s="220">
        <f t="shared" si="58"/>
        <v>56.882834491871094</v>
      </c>
      <c r="K427" s="32">
        <f>SUM(G427)</f>
        <v>34814</v>
      </c>
      <c r="L427" s="32">
        <f t="shared" ref="L427:M427" si="60">SUM(H427)</f>
        <v>34814</v>
      </c>
      <c r="M427" s="32">
        <f t="shared" si="60"/>
        <v>19803.190000000002</v>
      </c>
      <c r="N427" s="4"/>
      <c r="O427" s="4">
        <f>SUM(H427)</f>
        <v>34814</v>
      </c>
      <c r="P427" s="4">
        <f>SUM(I427)</f>
        <v>19803.190000000002</v>
      </c>
    </row>
    <row r="428" spans="1:16" s="7" customFormat="1" ht="15.95" customHeight="1" x14ac:dyDescent="0.2">
      <c r="A428" s="42" t="s">
        <v>264</v>
      </c>
      <c r="B428" s="76"/>
      <c r="C428" s="77"/>
      <c r="D428" s="51"/>
      <c r="E428" s="51"/>
      <c r="F428" s="87"/>
      <c r="G428" s="87"/>
      <c r="H428" s="87"/>
      <c r="I428" s="261"/>
      <c r="J428" s="87"/>
    </row>
    <row r="429" spans="1:16" s="3" customFormat="1" ht="15.95" customHeight="1" x14ac:dyDescent="0.2">
      <c r="A429" s="62"/>
      <c r="B429" s="62" t="s">
        <v>360</v>
      </c>
      <c r="C429" s="74"/>
      <c r="D429" s="75"/>
      <c r="E429" s="62"/>
      <c r="F429" s="339"/>
      <c r="G429" s="339"/>
      <c r="H429" s="339"/>
      <c r="I429" s="365"/>
      <c r="J429" s="339"/>
    </row>
    <row r="430" spans="1:16" ht="15.95" customHeight="1" x14ac:dyDescent="0.2">
      <c r="A430" s="37"/>
      <c r="B430" s="41" t="s">
        <v>497</v>
      </c>
      <c r="C430" s="49"/>
      <c r="D430" s="41"/>
      <c r="E430" s="41" t="s">
        <v>146</v>
      </c>
      <c r="F430" s="324"/>
      <c r="G430" s="324"/>
      <c r="H430" s="324"/>
      <c r="I430" s="260"/>
      <c r="J430" s="324"/>
    </row>
    <row r="431" spans="1:16" ht="15.95" customHeight="1" x14ac:dyDescent="0.2">
      <c r="A431" s="99" t="s">
        <v>374</v>
      </c>
      <c r="B431" s="43"/>
      <c r="C431" s="47">
        <v>633016</v>
      </c>
      <c r="D431" s="34">
        <v>41</v>
      </c>
      <c r="E431" s="34" t="s">
        <v>475</v>
      </c>
      <c r="F431" s="220">
        <v>300</v>
      </c>
      <c r="G431" s="220">
        <v>300</v>
      </c>
      <c r="H431" s="220">
        <v>300</v>
      </c>
      <c r="I431" s="228">
        <v>281.02</v>
      </c>
      <c r="J431" s="220">
        <f t="shared" ref="J431:J434" si="61">SUM(I431/H431)*100</f>
        <v>93.673333333333332</v>
      </c>
    </row>
    <row r="432" spans="1:16" ht="15.95" customHeight="1" x14ac:dyDescent="0.2">
      <c r="A432" s="34"/>
      <c r="B432" s="43"/>
      <c r="C432" s="47">
        <v>637027</v>
      </c>
      <c r="D432" s="34">
        <v>41</v>
      </c>
      <c r="E432" s="34" t="s">
        <v>147</v>
      </c>
      <c r="F432" s="220">
        <v>390</v>
      </c>
      <c r="G432" s="220">
        <v>390</v>
      </c>
      <c r="H432" s="220">
        <v>390</v>
      </c>
      <c r="I432" s="228">
        <v>90</v>
      </c>
      <c r="J432" s="220">
        <f t="shared" si="61"/>
        <v>23.076923076923077</v>
      </c>
    </row>
    <row r="433" spans="1:16" ht="15.95" customHeight="1" x14ac:dyDescent="0.2">
      <c r="A433" s="34"/>
      <c r="B433" s="43"/>
      <c r="C433" s="47">
        <v>621</v>
      </c>
      <c r="D433" s="34">
        <v>41</v>
      </c>
      <c r="E433" s="34" t="s">
        <v>596</v>
      </c>
      <c r="F433" s="220">
        <v>124</v>
      </c>
      <c r="G433" s="220">
        <v>124</v>
      </c>
      <c r="H433" s="220">
        <v>124</v>
      </c>
      <c r="I433" s="228">
        <v>29.29</v>
      </c>
      <c r="J433" s="220">
        <f t="shared" si="61"/>
        <v>23.620967741935484</v>
      </c>
    </row>
    <row r="434" spans="1:16" ht="15.95" customHeight="1" x14ac:dyDescent="0.2">
      <c r="A434" s="283" t="s">
        <v>374</v>
      </c>
      <c r="B434" s="273"/>
      <c r="C434" s="274"/>
      <c r="D434" s="273"/>
      <c r="E434" s="273" t="s">
        <v>63</v>
      </c>
      <c r="F434" s="234">
        <f>SUM(F431:F433)</f>
        <v>814</v>
      </c>
      <c r="G434" s="234">
        <f>SUM(G431:G433)</f>
        <v>814</v>
      </c>
      <c r="H434" s="234">
        <f t="shared" ref="H434:I434" si="62">SUM(H431:H433)</f>
        <v>814</v>
      </c>
      <c r="I434" s="426">
        <f t="shared" si="62"/>
        <v>400.31</v>
      </c>
      <c r="J434" s="220">
        <f t="shared" si="61"/>
        <v>49.178132678132677</v>
      </c>
      <c r="K434" s="32">
        <f>SUM(G434)</f>
        <v>814</v>
      </c>
      <c r="L434" s="32">
        <f t="shared" ref="L434:M434" si="63">SUM(H434)</f>
        <v>814</v>
      </c>
      <c r="M434" s="32">
        <f t="shared" si="63"/>
        <v>400.31</v>
      </c>
      <c r="N434" s="4"/>
      <c r="O434" s="4">
        <f>SUM(H434)</f>
        <v>814</v>
      </c>
      <c r="P434" s="4">
        <f>SUM(I434)</f>
        <v>400.31</v>
      </c>
    </row>
    <row r="435" spans="1:16" s="7" customFormat="1" ht="15.95" customHeight="1" x14ac:dyDescent="0.2">
      <c r="A435" s="42" t="s">
        <v>270</v>
      </c>
      <c r="B435" s="51"/>
      <c r="C435" s="50"/>
      <c r="D435" s="51"/>
      <c r="E435" s="51"/>
      <c r="F435" s="87"/>
      <c r="G435" s="87"/>
      <c r="H435" s="87"/>
      <c r="I435" s="261"/>
      <c r="J435" s="87"/>
    </row>
    <row r="436" spans="1:16" s="6" customFormat="1" ht="15.95" customHeight="1" x14ac:dyDescent="0.2">
      <c r="A436" s="55" t="s">
        <v>380</v>
      </c>
      <c r="B436" s="62" t="s">
        <v>395</v>
      </c>
      <c r="C436" s="63"/>
      <c r="D436" s="55"/>
      <c r="E436" s="55"/>
      <c r="F436" s="337"/>
      <c r="G436" s="337"/>
      <c r="H436" s="337"/>
      <c r="I436" s="361"/>
      <c r="J436" s="337"/>
    </row>
    <row r="437" spans="1:16" ht="15.95" customHeight="1" x14ac:dyDescent="0.2">
      <c r="A437" s="37"/>
      <c r="B437" s="67" t="s">
        <v>148</v>
      </c>
      <c r="C437" s="49"/>
      <c r="D437" s="41"/>
      <c r="E437" s="41" t="s">
        <v>149</v>
      </c>
      <c r="F437" s="324"/>
      <c r="G437" s="324"/>
      <c r="H437" s="324"/>
      <c r="I437" s="260"/>
      <c r="J437" s="324"/>
    </row>
    <row r="438" spans="1:16" ht="15.95" customHeight="1" x14ac:dyDescent="0.2">
      <c r="A438" s="60" t="s">
        <v>271</v>
      </c>
      <c r="B438" s="43"/>
      <c r="C438" s="47">
        <v>632001</v>
      </c>
      <c r="D438" s="34">
        <v>41</v>
      </c>
      <c r="E438" s="34" t="s">
        <v>150</v>
      </c>
      <c r="F438" s="220">
        <v>3898</v>
      </c>
      <c r="G438" s="220">
        <v>3524</v>
      </c>
      <c r="H438" s="220">
        <v>3524</v>
      </c>
      <c r="I438" s="228">
        <v>3523.95</v>
      </c>
      <c r="J438" s="220">
        <f t="shared" ref="J438:J441" si="64">SUM(I438/H438)*100</f>
        <v>99.998581157775249</v>
      </c>
    </row>
    <row r="439" spans="1:16" ht="15.95" customHeight="1" x14ac:dyDescent="0.2">
      <c r="A439" s="60"/>
      <c r="B439" s="43"/>
      <c r="C439" s="47">
        <v>632003</v>
      </c>
      <c r="D439" s="34">
        <v>41</v>
      </c>
      <c r="E439" s="34" t="s">
        <v>151</v>
      </c>
      <c r="F439" s="224">
        <v>470</v>
      </c>
      <c r="G439" s="224">
        <v>972</v>
      </c>
      <c r="H439" s="224">
        <v>972</v>
      </c>
      <c r="I439" s="360">
        <v>277.14</v>
      </c>
      <c r="J439" s="220">
        <f t="shared" si="64"/>
        <v>28.512345679012345</v>
      </c>
    </row>
    <row r="440" spans="1:16" ht="15.95" customHeight="1" x14ac:dyDescent="0.2">
      <c r="A440" s="34"/>
      <c r="B440" s="34"/>
      <c r="C440" s="47">
        <v>635005</v>
      </c>
      <c r="D440" s="34">
        <v>41</v>
      </c>
      <c r="E440" s="135" t="s">
        <v>670</v>
      </c>
      <c r="F440" s="224">
        <v>3000</v>
      </c>
      <c r="G440" s="224">
        <v>5000</v>
      </c>
      <c r="H440" s="224">
        <v>5000</v>
      </c>
      <c r="I440" s="360">
        <v>4279.62</v>
      </c>
      <c r="J440" s="220">
        <f t="shared" si="64"/>
        <v>85.592399999999998</v>
      </c>
    </row>
    <row r="441" spans="1:16" ht="15.95" customHeight="1" x14ac:dyDescent="0.2">
      <c r="A441" s="273" t="s">
        <v>271</v>
      </c>
      <c r="B441" s="273"/>
      <c r="C441" s="274"/>
      <c r="D441" s="273"/>
      <c r="E441" s="273" t="s">
        <v>63</v>
      </c>
      <c r="F441" s="234">
        <f>SUM(F438:F440)</f>
        <v>7368</v>
      </c>
      <c r="G441" s="234">
        <f>SUM(G438:G440)</f>
        <v>9496</v>
      </c>
      <c r="H441" s="234">
        <f t="shared" ref="H441:I441" si="65">SUM(H438:H440)</f>
        <v>9496</v>
      </c>
      <c r="I441" s="426">
        <f t="shared" si="65"/>
        <v>8080.7099999999991</v>
      </c>
      <c r="J441" s="220">
        <f t="shared" si="64"/>
        <v>85.095935130581296</v>
      </c>
      <c r="K441" s="32">
        <f>SUM(G441)</f>
        <v>9496</v>
      </c>
      <c r="L441" s="32">
        <f t="shared" ref="L441:M441" si="66">SUM(H441)</f>
        <v>9496</v>
      </c>
      <c r="M441" s="32">
        <f t="shared" si="66"/>
        <v>8080.7099999999991</v>
      </c>
      <c r="N441" s="4"/>
      <c r="O441" s="4">
        <f>SUM(H441)</f>
        <v>9496</v>
      </c>
      <c r="P441" s="4">
        <f>SUM(I441)</f>
        <v>8080.7099999999991</v>
      </c>
    </row>
    <row r="442" spans="1:16" s="7" customFormat="1" ht="15.95" customHeight="1" x14ac:dyDescent="0.2">
      <c r="A442" s="42" t="s">
        <v>255</v>
      </c>
      <c r="B442" s="42"/>
      <c r="C442" s="68"/>
      <c r="D442" s="42"/>
      <c r="E442" s="42"/>
      <c r="F442" s="87"/>
      <c r="G442" s="87"/>
      <c r="H442" s="87"/>
      <c r="I442" s="261"/>
      <c r="J442" s="87"/>
    </row>
    <row r="443" spans="1:16" s="6" customFormat="1" ht="15.95" customHeight="1" x14ac:dyDescent="0.2">
      <c r="A443" s="62" t="s">
        <v>396</v>
      </c>
      <c r="B443" s="62" t="s">
        <v>397</v>
      </c>
      <c r="C443" s="78"/>
      <c r="D443" s="62"/>
      <c r="E443" s="62"/>
      <c r="F443" s="337"/>
      <c r="G443" s="337"/>
      <c r="H443" s="337"/>
      <c r="I443" s="361"/>
      <c r="J443" s="337"/>
    </row>
    <row r="444" spans="1:16" ht="15.95" customHeight="1" x14ac:dyDescent="0.2">
      <c r="A444" s="37"/>
      <c r="B444" s="67" t="s">
        <v>152</v>
      </c>
      <c r="C444" s="49"/>
      <c r="D444" s="41"/>
      <c r="E444" s="41" t="s">
        <v>153</v>
      </c>
      <c r="F444" s="324"/>
      <c r="G444" s="324"/>
      <c r="H444" s="324"/>
      <c r="I444" s="260"/>
      <c r="J444" s="324"/>
    </row>
    <row r="445" spans="1:16" ht="15.95" customHeight="1" x14ac:dyDescent="0.2">
      <c r="A445" s="60" t="s">
        <v>361</v>
      </c>
      <c r="B445" s="43"/>
      <c r="C445" s="101" t="s">
        <v>154</v>
      </c>
      <c r="D445" s="34">
        <v>41</v>
      </c>
      <c r="E445" s="34" t="s">
        <v>155</v>
      </c>
      <c r="F445" s="224">
        <v>166</v>
      </c>
      <c r="G445" s="224">
        <v>196</v>
      </c>
      <c r="H445" s="224">
        <v>196</v>
      </c>
      <c r="I445" s="360">
        <v>196.16</v>
      </c>
      <c r="J445" s="220">
        <f t="shared" ref="J445:J449" si="67">SUM(I445/H445)*100</f>
        <v>100.08163265306122</v>
      </c>
    </row>
    <row r="446" spans="1:16" ht="15.95" customHeight="1" x14ac:dyDescent="0.2">
      <c r="A446" s="34"/>
      <c r="B446" s="43"/>
      <c r="C446" s="101" t="s">
        <v>156</v>
      </c>
      <c r="D446" s="34">
        <v>41</v>
      </c>
      <c r="E446" s="34" t="s">
        <v>552</v>
      </c>
      <c r="F446" s="224">
        <v>150</v>
      </c>
      <c r="G446" s="224">
        <v>150</v>
      </c>
      <c r="H446" s="224">
        <v>150</v>
      </c>
      <c r="I446" s="360">
        <v>0</v>
      </c>
      <c r="J446" s="220">
        <f t="shared" si="67"/>
        <v>0</v>
      </c>
    </row>
    <row r="447" spans="1:16" ht="15.95" customHeight="1" x14ac:dyDescent="0.2">
      <c r="A447" s="34"/>
      <c r="B447" s="43"/>
      <c r="C447" s="101">
        <v>642006</v>
      </c>
      <c r="D447" s="34">
        <v>41</v>
      </c>
      <c r="E447" s="34" t="s">
        <v>157</v>
      </c>
      <c r="F447" s="224">
        <v>4443</v>
      </c>
      <c r="G447" s="224">
        <v>4443</v>
      </c>
      <c r="H447" s="224">
        <v>4443</v>
      </c>
      <c r="I447" s="360">
        <v>4402.3999999999996</v>
      </c>
      <c r="J447" s="220">
        <f t="shared" si="67"/>
        <v>99.086203015980189</v>
      </c>
    </row>
    <row r="448" spans="1:16" ht="15.95" customHeight="1" x14ac:dyDescent="0.2">
      <c r="A448" s="34"/>
      <c r="B448" s="43"/>
      <c r="C448" s="101" t="s">
        <v>158</v>
      </c>
      <c r="D448" s="34">
        <v>41</v>
      </c>
      <c r="E448" s="34" t="s">
        <v>615</v>
      </c>
      <c r="F448" s="224">
        <v>1352</v>
      </c>
      <c r="G448" s="224">
        <v>2704</v>
      </c>
      <c r="H448" s="224">
        <v>2704</v>
      </c>
      <c r="I448" s="360">
        <v>2704.02</v>
      </c>
      <c r="J448" s="220">
        <f t="shared" si="67"/>
        <v>100.00073964497041</v>
      </c>
    </row>
    <row r="449" spans="1:16" ht="15.95" customHeight="1" x14ac:dyDescent="0.2">
      <c r="A449" s="273" t="s">
        <v>361</v>
      </c>
      <c r="B449" s="273"/>
      <c r="C449" s="274"/>
      <c r="D449" s="273"/>
      <c r="E449" s="273" t="s">
        <v>63</v>
      </c>
      <c r="F449" s="234">
        <f>SUM(F445:F448)</f>
        <v>6111</v>
      </c>
      <c r="G449" s="234">
        <f>SUM(G445:G448)</f>
        <v>7493</v>
      </c>
      <c r="H449" s="234">
        <f t="shared" ref="H449:I449" si="68">SUM(H445:H448)</f>
        <v>7493</v>
      </c>
      <c r="I449" s="426">
        <f t="shared" si="68"/>
        <v>7302.58</v>
      </c>
      <c r="J449" s="220">
        <f t="shared" si="67"/>
        <v>97.458694781796339</v>
      </c>
      <c r="K449" s="32">
        <f>SUM(G449)</f>
        <v>7493</v>
      </c>
      <c r="L449" s="32">
        <f t="shared" ref="L449:M449" si="69">SUM(H449)</f>
        <v>7493</v>
      </c>
      <c r="M449" s="32">
        <f t="shared" si="69"/>
        <v>7302.58</v>
      </c>
      <c r="N449" s="4"/>
      <c r="O449" s="4">
        <f>SUM(H449)</f>
        <v>7493</v>
      </c>
      <c r="P449" s="4">
        <f>SUM(I449)</f>
        <v>7302.58</v>
      </c>
    </row>
    <row r="450" spans="1:16" s="7" customFormat="1" ht="15.95" customHeight="1" x14ac:dyDescent="0.2">
      <c r="A450" s="42" t="s">
        <v>272</v>
      </c>
      <c r="B450" s="51"/>
      <c r="C450" s="50"/>
      <c r="D450" s="51"/>
      <c r="E450" s="51"/>
      <c r="F450" s="87"/>
      <c r="G450" s="87"/>
      <c r="H450" s="87"/>
      <c r="I450" s="261"/>
      <c r="J450" s="87"/>
    </row>
    <row r="451" spans="1:16" s="6" customFormat="1" ht="15.95" customHeight="1" x14ac:dyDescent="0.2">
      <c r="A451" s="55" t="s">
        <v>380</v>
      </c>
      <c r="B451" s="62" t="s">
        <v>398</v>
      </c>
      <c r="C451" s="63"/>
      <c r="D451" s="55"/>
      <c r="E451" s="55"/>
      <c r="F451" s="337"/>
      <c r="G451" s="337"/>
      <c r="H451" s="337"/>
      <c r="I451" s="361"/>
      <c r="J451" s="337"/>
    </row>
    <row r="452" spans="1:16" ht="15.95" customHeight="1" x14ac:dyDescent="0.2">
      <c r="A452" s="37"/>
      <c r="B452" s="67" t="s">
        <v>159</v>
      </c>
      <c r="C452" s="49"/>
      <c r="D452" s="41"/>
      <c r="E452" s="41" t="s">
        <v>160</v>
      </c>
      <c r="F452" s="324"/>
      <c r="G452" s="324"/>
      <c r="H452" s="324"/>
      <c r="I452" s="260"/>
      <c r="J452" s="324"/>
    </row>
    <row r="453" spans="1:16" ht="15.95" customHeight="1" x14ac:dyDescent="0.2">
      <c r="A453" s="60" t="s">
        <v>332</v>
      </c>
      <c r="B453" s="39" t="s">
        <v>159</v>
      </c>
      <c r="C453" s="47">
        <v>611.63300000000004</v>
      </c>
      <c r="D453" s="34">
        <v>41</v>
      </c>
      <c r="E453" s="34" t="s">
        <v>300</v>
      </c>
      <c r="F453" s="220">
        <v>287335</v>
      </c>
      <c r="G453" s="220">
        <v>287335</v>
      </c>
      <c r="H453" s="402">
        <v>249181</v>
      </c>
      <c r="I453" s="228">
        <v>249181</v>
      </c>
      <c r="J453" s="220">
        <f t="shared" ref="J453:J467" si="70">SUM(I453/H453)*100</f>
        <v>100</v>
      </c>
    </row>
    <row r="454" spans="1:16" ht="15.95" customHeight="1" x14ac:dyDescent="0.2">
      <c r="A454" s="60" t="s">
        <v>332</v>
      </c>
      <c r="B454" s="67" t="s">
        <v>159</v>
      </c>
      <c r="C454" s="34">
        <v>630</v>
      </c>
      <c r="D454" s="40">
        <v>111</v>
      </c>
      <c r="E454" s="34" t="s">
        <v>297</v>
      </c>
      <c r="F454" s="224">
        <v>7000</v>
      </c>
      <c r="G454" s="224">
        <v>7000</v>
      </c>
      <c r="H454" s="415">
        <v>7188</v>
      </c>
      <c r="I454" s="360">
        <v>5325</v>
      </c>
      <c r="J454" s="220">
        <f t="shared" si="70"/>
        <v>74.081803005008354</v>
      </c>
    </row>
    <row r="455" spans="1:16" ht="15.95" customHeight="1" x14ac:dyDescent="0.2">
      <c r="A455" s="60"/>
      <c r="B455" s="67"/>
      <c r="C455" s="135" t="s">
        <v>306</v>
      </c>
      <c r="D455" s="153">
        <v>41</v>
      </c>
      <c r="E455" s="135" t="s">
        <v>708</v>
      </c>
      <c r="F455" s="224">
        <v>0</v>
      </c>
      <c r="G455" s="224">
        <v>1560</v>
      </c>
      <c r="H455" s="224">
        <v>1560</v>
      </c>
      <c r="I455" s="360">
        <v>5940</v>
      </c>
      <c r="J455" s="220">
        <f t="shared" si="70"/>
        <v>380.76923076923077</v>
      </c>
    </row>
    <row r="456" spans="1:16" ht="15.95" customHeight="1" x14ac:dyDescent="0.2">
      <c r="A456" s="60"/>
      <c r="B456" s="67"/>
      <c r="C456" s="135" t="s">
        <v>709</v>
      </c>
      <c r="D456" s="40">
        <v>41</v>
      </c>
      <c r="E456" s="135" t="s">
        <v>710</v>
      </c>
      <c r="F456" s="224">
        <v>0</v>
      </c>
      <c r="G456" s="224">
        <v>780</v>
      </c>
      <c r="H456" s="224">
        <v>780</v>
      </c>
      <c r="I456" s="360">
        <v>780</v>
      </c>
      <c r="J456" s="220">
        <f t="shared" si="70"/>
        <v>100</v>
      </c>
    </row>
    <row r="457" spans="1:16" ht="15.95" customHeight="1" x14ac:dyDescent="0.2">
      <c r="A457" s="60"/>
      <c r="B457" s="67"/>
      <c r="C457" s="135">
        <v>635006</v>
      </c>
      <c r="D457" s="40">
        <v>41</v>
      </c>
      <c r="E457" s="135" t="s">
        <v>914</v>
      </c>
      <c r="F457" s="224">
        <v>0</v>
      </c>
      <c r="G457" s="224">
        <v>7000</v>
      </c>
      <c r="H457" s="224">
        <v>7000</v>
      </c>
      <c r="I457" s="360">
        <v>4979.0600000000004</v>
      </c>
      <c r="J457" s="220">
        <f t="shared" si="70"/>
        <v>71.129428571428576</v>
      </c>
    </row>
    <row r="458" spans="1:16" ht="15.95" customHeight="1" x14ac:dyDescent="0.2">
      <c r="A458" s="60"/>
      <c r="B458" s="67"/>
      <c r="C458" s="135">
        <v>633004</v>
      </c>
      <c r="D458" s="40">
        <v>41</v>
      </c>
      <c r="E458" s="135" t="s">
        <v>1032</v>
      </c>
      <c r="F458" s="224"/>
      <c r="G458" s="224"/>
      <c r="H458" s="224"/>
      <c r="I458" s="360">
        <v>1721.4</v>
      </c>
      <c r="J458" s="220">
        <v>0</v>
      </c>
    </row>
    <row r="459" spans="1:16" ht="15.95" customHeight="1" x14ac:dyDescent="0.2">
      <c r="A459" s="60"/>
      <c r="B459" s="67"/>
      <c r="C459" s="135" t="s">
        <v>995</v>
      </c>
      <c r="D459" s="40">
        <v>41</v>
      </c>
      <c r="E459" s="135" t="s">
        <v>996</v>
      </c>
      <c r="F459" s="224"/>
      <c r="G459" s="224"/>
      <c r="H459" s="224"/>
      <c r="I459" s="360">
        <v>3654.52</v>
      </c>
      <c r="J459" s="220">
        <v>0</v>
      </c>
    </row>
    <row r="460" spans="1:16" ht="15.95" customHeight="1" x14ac:dyDescent="0.2">
      <c r="A460" s="60"/>
      <c r="B460" s="67"/>
      <c r="C460" s="139">
        <v>637015</v>
      </c>
      <c r="D460" s="139">
        <v>41</v>
      </c>
      <c r="E460" s="139" t="s">
        <v>625</v>
      </c>
      <c r="F460" s="224">
        <v>359</v>
      </c>
      <c r="G460" s="224">
        <v>359</v>
      </c>
      <c r="H460" s="224">
        <v>359</v>
      </c>
      <c r="I460" s="360">
        <v>358.82</v>
      </c>
      <c r="J460" s="220">
        <f t="shared" si="70"/>
        <v>99.949860724233986</v>
      </c>
    </row>
    <row r="461" spans="1:16" ht="15.95" customHeight="1" x14ac:dyDescent="0.2">
      <c r="A461" s="60"/>
      <c r="B461" s="67"/>
      <c r="C461" s="139">
        <v>611</v>
      </c>
      <c r="D461" s="139">
        <v>111</v>
      </c>
      <c r="E461" s="139" t="s">
        <v>1026</v>
      </c>
      <c r="F461" s="227"/>
      <c r="G461" s="227"/>
      <c r="H461" s="401">
        <v>1391</v>
      </c>
      <c r="I461" s="364">
        <v>1391.44</v>
      </c>
      <c r="J461" s="220">
        <f t="shared" si="70"/>
        <v>100.03163191948239</v>
      </c>
    </row>
    <row r="462" spans="1:16" ht="15.95" customHeight="1" x14ac:dyDescent="0.2">
      <c r="A462" s="34"/>
      <c r="B462" s="384" t="s">
        <v>159</v>
      </c>
      <c r="C462" s="385">
        <v>633006</v>
      </c>
      <c r="D462" s="386">
        <v>41</v>
      </c>
      <c r="E462" s="385" t="s">
        <v>296</v>
      </c>
      <c r="F462" s="387">
        <v>14040</v>
      </c>
      <c r="G462" s="387">
        <v>14040</v>
      </c>
      <c r="H462" s="401">
        <v>52460</v>
      </c>
      <c r="I462" s="389">
        <v>51775.81</v>
      </c>
      <c r="J462" s="220">
        <f t="shared" si="70"/>
        <v>98.69578726648875</v>
      </c>
      <c r="K462" s="390"/>
      <c r="L462" s="390"/>
      <c r="M462" s="390"/>
    </row>
    <row r="463" spans="1:16" ht="15.95" customHeight="1" x14ac:dyDescent="0.2">
      <c r="A463" s="34"/>
      <c r="B463" s="384"/>
      <c r="C463" s="385">
        <v>633011</v>
      </c>
      <c r="D463" s="385">
        <v>41</v>
      </c>
      <c r="E463" s="391" t="s">
        <v>752</v>
      </c>
      <c r="F463" s="388">
        <v>17000</v>
      </c>
      <c r="G463" s="388">
        <v>17000</v>
      </c>
      <c r="H463" s="402">
        <v>13427</v>
      </c>
      <c r="I463" s="392">
        <v>10848.9</v>
      </c>
      <c r="J463" s="220">
        <f t="shared" si="70"/>
        <v>80.799136069114468</v>
      </c>
      <c r="K463" s="390"/>
      <c r="L463" s="390"/>
      <c r="M463" s="390"/>
    </row>
    <row r="464" spans="1:16" ht="15.95" customHeight="1" x14ac:dyDescent="0.2">
      <c r="A464" s="34"/>
      <c r="B464" s="384"/>
      <c r="C464" s="385">
        <v>633011</v>
      </c>
      <c r="D464" s="385">
        <v>111</v>
      </c>
      <c r="E464" s="393" t="s">
        <v>748</v>
      </c>
      <c r="F464" s="388">
        <v>9000</v>
      </c>
      <c r="G464" s="388">
        <v>9000</v>
      </c>
      <c r="H464" s="402">
        <v>8669</v>
      </c>
      <c r="I464" s="392">
        <v>4617.6000000000004</v>
      </c>
      <c r="J464" s="220">
        <f t="shared" si="70"/>
        <v>53.265659245587727</v>
      </c>
      <c r="K464" s="390"/>
      <c r="L464" s="390"/>
      <c r="M464" s="390"/>
    </row>
    <row r="465" spans="1:16" ht="15.95" customHeight="1" x14ac:dyDescent="0.2">
      <c r="A465" s="34"/>
      <c r="B465" s="39"/>
      <c r="C465" s="380">
        <v>633011</v>
      </c>
      <c r="D465" s="376" t="s">
        <v>770</v>
      </c>
      <c r="E465" s="377" t="s">
        <v>827</v>
      </c>
      <c r="F465" s="378">
        <v>0</v>
      </c>
      <c r="G465" s="378">
        <v>2530</v>
      </c>
      <c r="H465" s="378">
        <v>2530</v>
      </c>
      <c r="I465" s="379">
        <v>2530.08</v>
      </c>
      <c r="J465" s="220">
        <f t="shared" si="70"/>
        <v>100.00316205533596</v>
      </c>
      <c r="K465" s="382"/>
      <c r="L465" s="382"/>
      <c r="M465" s="382"/>
    </row>
    <row r="466" spans="1:16" ht="15.95" customHeight="1" x14ac:dyDescent="0.2">
      <c r="A466" s="34"/>
      <c r="B466" s="39"/>
      <c r="C466" s="380">
        <v>633006</v>
      </c>
      <c r="D466" s="383" t="s">
        <v>770</v>
      </c>
      <c r="E466" s="377" t="s">
        <v>825</v>
      </c>
      <c r="F466" s="378">
        <v>0</v>
      </c>
      <c r="G466" s="378">
        <v>4488</v>
      </c>
      <c r="H466" s="378">
        <v>4488</v>
      </c>
      <c r="I466" s="379">
        <v>4488</v>
      </c>
      <c r="J466" s="220">
        <f t="shared" si="70"/>
        <v>100</v>
      </c>
      <c r="K466" s="382"/>
      <c r="L466" s="382"/>
      <c r="M466" s="382"/>
    </row>
    <row r="467" spans="1:16" ht="15.95" customHeight="1" x14ac:dyDescent="0.2">
      <c r="A467" s="273" t="s">
        <v>332</v>
      </c>
      <c r="B467" s="273"/>
      <c r="C467" s="273"/>
      <c r="D467" s="291"/>
      <c r="E467" s="290" t="s">
        <v>63</v>
      </c>
      <c r="F467" s="234">
        <f>SUM(F453:F466)</f>
        <v>334734</v>
      </c>
      <c r="G467" s="234">
        <f>SUM(G453:G466)</f>
        <v>351092</v>
      </c>
      <c r="H467" s="234">
        <f t="shared" ref="H467:I467" si="71">SUM(H453:H466)</f>
        <v>349033</v>
      </c>
      <c r="I467" s="426">
        <f t="shared" si="71"/>
        <v>347591.63000000006</v>
      </c>
      <c r="J467" s="220">
        <f t="shared" si="70"/>
        <v>99.587039047883735</v>
      </c>
      <c r="K467" s="32">
        <f>SUM(G467)</f>
        <v>351092</v>
      </c>
      <c r="L467" s="32">
        <f t="shared" ref="L467:M467" si="72">SUM(H467)</f>
        <v>349033</v>
      </c>
      <c r="M467" s="32">
        <f t="shared" si="72"/>
        <v>347591.63000000006</v>
      </c>
      <c r="N467" s="4"/>
      <c r="O467" s="4">
        <f>SUM(H467)</f>
        <v>349033</v>
      </c>
      <c r="P467" s="4">
        <f>SUM(I467)</f>
        <v>347591.63000000006</v>
      </c>
    </row>
    <row r="468" spans="1:16" s="6" customFormat="1" ht="15.95" customHeight="1" x14ac:dyDescent="0.2">
      <c r="A468" s="55" t="s">
        <v>380</v>
      </c>
      <c r="B468" s="62" t="s">
        <v>404</v>
      </c>
      <c r="C468" s="63"/>
      <c r="D468" s="55"/>
      <c r="E468" s="55"/>
      <c r="F468" s="337"/>
      <c r="G468" s="337"/>
      <c r="H468" s="337"/>
      <c r="I468" s="361"/>
      <c r="J468" s="337"/>
    </row>
    <row r="469" spans="1:16" ht="15.95" customHeight="1" x14ac:dyDescent="0.2">
      <c r="A469" s="37"/>
      <c r="B469" s="67" t="s">
        <v>162</v>
      </c>
      <c r="C469" s="49"/>
      <c r="D469" s="41"/>
      <c r="E469" s="41" t="s">
        <v>160</v>
      </c>
      <c r="F469" s="324"/>
      <c r="G469" s="324"/>
      <c r="H469" s="324"/>
      <c r="I469" s="260"/>
      <c r="J469" s="324"/>
    </row>
    <row r="470" spans="1:16" ht="15.95" customHeight="1" x14ac:dyDescent="0.2">
      <c r="A470" s="34"/>
      <c r="B470" s="67" t="s">
        <v>162</v>
      </c>
      <c r="C470" s="47">
        <v>633011</v>
      </c>
      <c r="D470" s="34">
        <v>111</v>
      </c>
      <c r="E470" s="34" t="s">
        <v>554</v>
      </c>
      <c r="F470" s="220">
        <v>2870</v>
      </c>
      <c r="G470" s="220">
        <v>2870</v>
      </c>
      <c r="H470" s="220">
        <v>2870</v>
      </c>
      <c r="I470" s="228">
        <v>1718.5</v>
      </c>
      <c r="J470" s="220">
        <f t="shared" ref="J470:J497" si="73">SUM(I470/H470)*100</f>
        <v>59.878048780487802</v>
      </c>
    </row>
    <row r="471" spans="1:16" ht="15.95" customHeight="1" x14ac:dyDescent="0.2">
      <c r="A471" s="34"/>
      <c r="B471" s="67"/>
      <c r="C471" s="47">
        <v>633006</v>
      </c>
      <c r="D471" s="34">
        <v>41</v>
      </c>
      <c r="E471" s="135" t="s">
        <v>853</v>
      </c>
      <c r="F471" s="221">
        <v>0</v>
      </c>
      <c r="G471" s="221">
        <v>22</v>
      </c>
      <c r="H471" s="221">
        <v>22</v>
      </c>
      <c r="I471" s="226">
        <v>40.98</v>
      </c>
      <c r="J471" s="220">
        <f t="shared" si="73"/>
        <v>186.27272727272725</v>
      </c>
    </row>
    <row r="472" spans="1:16" ht="15.95" customHeight="1" x14ac:dyDescent="0.2">
      <c r="A472" s="273" t="s">
        <v>333</v>
      </c>
      <c r="B472" s="273"/>
      <c r="C472" s="274"/>
      <c r="D472" s="273"/>
      <c r="E472" s="273" t="s">
        <v>63</v>
      </c>
      <c r="F472" s="234">
        <f>SUM(F470:F471)</f>
        <v>2870</v>
      </c>
      <c r="G472" s="234">
        <f>SUM(G470:G471)</f>
        <v>2892</v>
      </c>
      <c r="H472" s="234">
        <f t="shared" ref="H472:I472" si="74">SUM(H470:H471)</f>
        <v>2892</v>
      </c>
      <c r="I472" s="426">
        <f t="shared" si="74"/>
        <v>1759.48</v>
      </c>
      <c r="J472" s="220">
        <f t="shared" si="73"/>
        <v>60.839557399723375</v>
      </c>
      <c r="K472" s="32">
        <f>SUM(G472)</f>
        <v>2892</v>
      </c>
      <c r="L472" s="32">
        <f t="shared" ref="L472:M472" si="75">SUM(H472)</f>
        <v>2892</v>
      </c>
      <c r="M472" s="32">
        <f t="shared" si="75"/>
        <v>1759.48</v>
      </c>
      <c r="N472" s="4"/>
      <c r="O472" s="4">
        <f>SUM(H472)</f>
        <v>2892</v>
      </c>
      <c r="P472" s="4">
        <f>SUM(I472)</f>
        <v>1759.48</v>
      </c>
    </row>
    <row r="473" spans="1:16" ht="15.95" customHeight="1" x14ac:dyDescent="0.2">
      <c r="A473" s="60" t="s">
        <v>333</v>
      </c>
      <c r="B473" s="36" t="s">
        <v>162</v>
      </c>
      <c r="C473" s="47">
        <v>611.63300000000004</v>
      </c>
      <c r="D473" s="34">
        <v>111</v>
      </c>
      <c r="E473" s="34" t="s">
        <v>209</v>
      </c>
      <c r="F473" s="220">
        <v>750000</v>
      </c>
      <c r="G473" s="220">
        <v>802962</v>
      </c>
      <c r="H473" s="272">
        <v>842771</v>
      </c>
      <c r="I473" s="228">
        <v>839908</v>
      </c>
      <c r="J473" s="220">
        <f t="shared" si="73"/>
        <v>99.660287314110235</v>
      </c>
    </row>
    <row r="474" spans="1:16" ht="15.95" customHeight="1" x14ac:dyDescent="0.2">
      <c r="A474" s="60" t="s">
        <v>333</v>
      </c>
      <c r="B474" s="36" t="s">
        <v>162</v>
      </c>
      <c r="C474" s="47">
        <v>633</v>
      </c>
      <c r="D474" s="34">
        <v>111</v>
      </c>
      <c r="E474" s="34" t="s">
        <v>213</v>
      </c>
      <c r="F474" s="221">
        <v>21000</v>
      </c>
      <c r="G474" s="221">
        <v>21000</v>
      </c>
      <c r="H474" s="413">
        <v>12355</v>
      </c>
      <c r="I474" s="226">
        <v>12354.94</v>
      </c>
      <c r="J474" s="220">
        <f t="shared" si="73"/>
        <v>99.999514366653187</v>
      </c>
    </row>
    <row r="475" spans="1:16" ht="15.95" customHeight="1" x14ac:dyDescent="0.2">
      <c r="A475" s="60" t="s">
        <v>333</v>
      </c>
      <c r="B475" s="67" t="s">
        <v>162</v>
      </c>
      <c r="C475" s="47">
        <v>633</v>
      </c>
      <c r="D475" s="34">
        <v>111</v>
      </c>
      <c r="E475" s="34" t="s">
        <v>210</v>
      </c>
      <c r="F475" s="221">
        <v>11000</v>
      </c>
      <c r="G475" s="221">
        <v>11000</v>
      </c>
      <c r="H475" s="413">
        <v>10803</v>
      </c>
      <c r="I475" s="226">
        <v>10803</v>
      </c>
      <c r="J475" s="220">
        <f t="shared" si="73"/>
        <v>100</v>
      </c>
    </row>
    <row r="476" spans="1:16" ht="15.95" customHeight="1" x14ac:dyDescent="0.2">
      <c r="A476" s="60"/>
      <c r="B476" s="67" t="s">
        <v>162</v>
      </c>
      <c r="C476" s="47">
        <v>633</v>
      </c>
      <c r="D476" s="34">
        <v>111</v>
      </c>
      <c r="E476" s="34" t="s">
        <v>301</v>
      </c>
      <c r="F476" s="221">
        <v>17</v>
      </c>
      <c r="G476" s="221">
        <v>17</v>
      </c>
      <c r="H476" s="413">
        <v>0</v>
      </c>
      <c r="I476" s="226">
        <v>0</v>
      </c>
      <c r="J476" s="220">
        <v>0</v>
      </c>
    </row>
    <row r="477" spans="1:16" ht="15.95" customHeight="1" x14ac:dyDescent="0.2">
      <c r="A477" s="34"/>
      <c r="B477" s="67" t="s">
        <v>162</v>
      </c>
      <c r="C477" s="34">
        <v>633</v>
      </c>
      <c r="D477" s="34">
        <v>111</v>
      </c>
      <c r="E477" s="34" t="s">
        <v>454</v>
      </c>
      <c r="F477" s="221">
        <v>400</v>
      </c>
      <c r="G477" s="221">
        <v>400</v>
      </c>
      <c r="H477" s="413">
        <v>0</v>
      </c>
      <c r="I477" s="226">
        <v>0</v>
      </c>
      <c r="J477" s="220">
        <v>0</v>
      </c>
    </row>
    <row r="478" spans="1:16" ht="15.95" customHeight="1" x14ac:dyDescent="0.2">
      <c r="A478" s="34"/>
      <c r="B478" s="67" t="s">
        <v>162</v>
      </c>
      <c r="C478" s="34">
        <v>633</v>
      </c>
      <c r="D478" s="34">
        <v>111</v>
      </c>
      <c r="E478" s="34" t="s">
        <v>555</v>
      </c>
      <c r="F478" s="221">
        <v>1500</v>
      </c>
      <c r="G478" s="221">
        <v>1500</v>
      </c>
      <c r="H478" s="413">
        <v>10484</v>
      </c>
      <c r="I478" s="226">
        <v>10484</v>
      </c>
      <c r="J478" s="220">
        <f t="shared" si="73"/>
        <v>100</v>
      </c>
    </row>
    <row r="479" spans="1:16" ht="16.5" customHeight="1" x14ac:dyDescent="0.2">
      <c r="A479" s="34"/>
      <c r="B479" s="36" t="s">
        <v>162</v>
      </c>
      <c r="C479" s="34">
        <v>611</v>
      </c>
      <c r="D479" s="34">
        <v>111</v>
      </c>
      <c r="E479" s="34" t="s">
        <v>556</v>
      </c>
      <c r="F479" s="221">
        <v>11000</v>
      </c>
      <c r="G479" s="221">
        <v>11000</v>
      </c>
      <c r="H479" s="413">
        <v>12192</v>
      </c>
      <c r="I479" s="226">
        <v>12192</v>
      </c>
      <c r="J479" s="220">
        <f t="shared" si="73"/>
        <v>100</v>
      </c>
    </row>
    <row r="480" spans="1:16" ht="17.45" customHeight="1" x14ac:dyDescent="0.2">
      <c r="A480" s="34"/>
      <c r="B480" s="67" t="s">
        <v>162</v>
      </c>
      <c r="C480" s="34">
        <v>611</v>
      </c>
      <c r="D480" s="34">
        <v>111</v>
      </c>
      <c r="E480" s="34" t="s">
        <v>557</v>
      </c>
      <c r="F480" s="221">
        <v>5000</v>
      </c>
      <c r="G480" s="221">
        <v>0</v>
      </c>
      <c r="H480" s="221">
        <v>0</v>
      </c>
      <c r="I480" s="226">
        <v>0</v>
      </c>
      <c r="J480" s="220">
        <v>0</v>
      </c>
    </row>
    <row r="481" spans="1:16" ht="17.45" customHeight="1" x14ac:dyDescent="0.2">
      <c r="A481" s="34"/>
      <c r="B481" s="67" t="s">
        <v>162</v>
      </c>
      <c r="C481" s="34">
        <v>633</v>
      </c>
      <c r="D481" s="34">
        <v>111</v>
      </c>
      <c r="E481" s="34" t="s">
        <v>573</v>
      </c>
      <c r="F481" s="221">
        <v>4500</v>
      </c>
      <c r="G481" s="221">
        <v>4050</v>
      </c>
      <c r="H481" s="221">
        <v>4050</v>
      </c>
      <c r="I481" s="226">
        <v>4050</v>
      </c>
      <c r="J481" s="220">
        <f t="shared" si="73"/>
        <v>100</v>
      </c>
    </row>
    <row r="482" spans="1:16" ht="17.45" customHeight="1" x14ac:dyDescent="0.2">
      <c r="A482" s="34"/>
      <c r="B482" s="67" t="s">
        <v>162</v>
      </c>
      <c r="C482" s="34">
        <v>633</v>
      </c>
      <c r="D482" s="34">
        <v>111</v>
      </c>
      <c r="E482" s="34" t="s">
        <v>574</v>
      </c>
      <c r="F482" s="221">
        <v>4000</v>
      </c>
      <c r="G482" s="221">
        <v>4000</v>
      </c>
      <c r="H482" s="413">
        <v>0</v>
      </c>
      <c r="I482" s="226">
        <v>0</v>
      </c>
      <c r="J482" s="220">
        <v>0</v>
      </c>
    </row>
    <row r="483" spans="1:16" ht="17.45" customHeight="1" x14ac:dyDescent="0.2">
      <c r="A483" s="34"/>
      <c r="B483" s="67" t="s">
        <v>162</v>
      </c>
      <c r="C483" s="139">
        <v>611</v>
      </c>
      <c r="D483" s="139">
        <v>111</v>
      </c>
      <c r="E483" s="139" t="s">
        <v>1027</v>
      </c>
      <c r="F483" s="221"/>
      <c r="G483" s="221"/>
      <c r="H483" s="413">
        <v>6114</v>
      </c>
      <c r="I483" s="226">
        <v>6113.79</v>
      </c>
      <c r="J483" s="220">
        <f t="shared" si="73"/>
        <v>99.996565260058873</v>
      </c>
    </row>
    <row r="484" spans="1:16" ht="17.45" customHeight="1" x14ac:dyDescent="0.2">
      <c r="A484" s="34"/>
      <c r="B484" s="67" t="s">
        <v>162</v>
      </c>
      <c r="C484" s="34">
        <v>633</v>
      </c>
      <c r="D484" s="34">
        <v>111</v>
      </c>
      <c r="E484" s="135" t="s">
        <v>1028</v>
      </c>
      <c r="F484" s="221"/>
      <c r="G484" s="221"/>
      <c r="H484" s="413">
        <v>800</v>
      </c>
      <c r="I484" s="226">
        <v>0</v>
      </c>
      <c r="J484" s="220">
        <f t="shared" si="73"/>
        <v>0</v>
      </c>
    </row>
    <row r="485" spans="1:16" ht="16.5" customHeight="1" x14ac:dyDescent="0.2">
      <c r="A485" s="60"/>
      <c r="B485" s="394" t="s">
        <v>162</v>
      </c>
      <c r="C485" s="395">
        <v>633006</v>
      </c>
      <c r="D485" s="385" t="s">
        <v>1030</v>
      </c>
      <c r="E485" s="385" t="s">
        <v>341</v>
      </c>
      <c r="F485" s="388">
        <v>9000</v>
      </c>
      <c r="G485" s="388">
        <v>9000</v>
      </c>
      <c r="H485" s="402">
        <v>1181</v>
      </c>
      <c r="I485" s="392">
        <v>1180.51</v>
      </c>
      <c r="J485" s="220">
        <f t="shared" si="73"/>
        <v>99.958509737510582</v>
      </c>
    </row>
    <row r="486" spans="1:16" ht="16.5" customHeight="1" x14ac:dyDescent="0.2">
      <c r="A486" s="60"/>
      <c r="B486" s="394" t="s">
        <v>162</v>
      </c>
      <c r="C486" s="396">
        <v>633011</v>
      </c>
      <c r="D486" s="399" t="s">
        <v>1031</v>
      </c>
      <c r="E486" s="393" t="s">
        <v>750</v>
      </c>
      <c r="F486" s="388">
        <v>0</v>
      </c>
      <c r="G486" s="388">
        <v>0</v>
      </c>
      <c r="H486" s="402">
        <v>7768</v>
      </c>
      <c r="I486" s="392">
        <v>8071.97</v>
      </c>
      <c r="J486" s="220">
        <f t="shared" si="73"/>
        <v>103.91310504634397</v>
      </c>
    </row>
    <row r="487" spans="1:16" ht="16.5" customHeight="1" x14ac:dyDescent="0.2">
      <c r="A487" s="60"/>
      <c r="B487" s="394" t="s">
        <v>162</v>
      </c>
      <c r="C487" s="396">
        <v>633011</v>
      </c>
      <c r="D487" s="396">
        <v>111</v>
      </c>
      <c r="E487" s="393" t="s">
        <v>747</v>
      </c>
      <c r="F487" s="397">
        <v>70000</v>
      </c>
      <c r="G487" s="397">
        <v>70000</v>
      </c>
      <c r="H487" s="413">
        <v>56842</v>
      </c>
      <c r="I487" s="398">
        <v>27752.400000000001</v>
      </c>
      <c r="J487" s="220">
        <f t="shared" si="73"/>
        <v>48.82375708103163</v>
      </c>
    </row>
    <row r="488" spans="1:16" ht="16.5" customHeight="1" x14ac:dyDescent="0.2">
      <c r="A488" s="60"/>
      <c r="B488" s="374" t="s">
        <v>162</v>
      </c>
      <c r="C488" s="380">
        <v>633011</v>
      </c>
      <c r="D488" s="376" t="s">
        <v>770</v>
      </c>
      <c r="E488" s="377" t="s">
        <v>826</v>
      </c>
      <c r="F488" s="378">
        <v>0</v>
      </c>
      <c r="G488" s="378">
        <v>9908</v>
      </c>
      <c r="H488" s="378">
        <v>9908</v>
      </c>
      <c r="I488" s="379">
        <v>0</v>
      </c>
      <c r="J488" s="220">
        <f t="shared" si="73"/>
        <v>0</v>
      </c>
    </row>
    <row r="489" spans="1:16" ht="16.5" customHeight="1" x14ac:dyDescent="0.2">
      <c r="A489" s="60"/>
      <c r="B489" s="374" t="s">
        <v>162</v>
      </c>
      <c r="C489" s="375">
        <v>633</v>
      </c>
      <c r="D489" s="376" t="s">
        <v>770</v>
      </c>
      <c r="E489" s="377" t="s">
        <v>856</v>
      </c>
      <c r="F489" s="378">
        <v>0</v>
      </c>
      <c r="G489" s="378">
        <v>1420</v>
      </c>
      <c r="H489" s="378">
        <v>1420</v>
      </c>
      <c r="I489" s="379">
        <v>1420.46</v>
      </c>
      <c r="J489" s="220">
        <f t="shared" si="73"/>
        <v>100.03239436619718</v>
      </c>
    </row>
    <row r="490" spans="1:16" ht="15.75" customHeight="1" x14ac:dyDescent="0.2">
      <c r="A490" s="273" t="s">
        <v>333</v>
      </c>
      <c r="B490" s="273"/>
      <c r="C490" s="274"/>
      <c r="D490" s="273"/>
      <c r="E490" s="290" t="s">
        <v>63</v>
      </c>
      <c r="F490" s="234">
        <f>SUM(F473:F489)</f>
        <v>887417</v>
      </c>
      <c r="G490" s="234">
        <f>SUM(G473:G489)</f>
        <v>946257</v>
      </c>
      <c r="H490" s="234">
        <f t="shared" ref="H490:I490" si="76">SUM(H473:H489)</f>
        <v>976688</v>
      </c>
      <c r="I490" s="426">
        <f t="shared" si="76"/>
        <v>934331.07</v>
      </c>
      <c r="J490" s="220">
        <f t="shared" si="73"/>
        <v>95.663207697852329</v>
      </c>
      <c r="K490" s="32">
        <f>SUM(G490)</f>
        <v>946257</v>
      </c>
      <c r="L490" s="32">
        <f t="shared" ref="L490:M490" si="77">SUM(H490)</f>
        <v>976688</v>
      </c>
      <c r="M490" s="32">
        <f t="shared" si="77"/>
        <v>934331.07</v>
      </c>
      <c r="N490" s="4"/>
      <c r="O490" s="4">
        <f>SUM(H490)</f>
        <v>976688</v>
      </c>
      <c r="P490" s="4">
        <f>SUM(I490)</f>
        <v>934331.07</v>
      </c>
    </row>
    <row r="491" spans="1:16" s="6" customFormat="1" ht="17.45" customHeight="1" x14ac:dyDescent="0.2">
      <c r="A491" s="55" t="s">
        <v>380</v>
      </c>
      <c r="B491" s="79" t="s">
        <v>405</v>
      </c>
      <c r="C491" s="53"/>
      <c r="D491" s="37"/>
      <c r="E491" s="80"/>
      <c r="F491" s="340"/>
      <c r="G491" s="340"/>
      <c r="H491" s="340"/>
      <c r="I491" s="119"/>
      <c r="J491" s="220"/>
    </row>
    <row r="492" spans="1:16" ht="15.75" customHeight="1" x14ac:dyDescent="0.2">
      <c r="A492" s="60" t="s">
        <v>334</v>
      </c>
      <c r="B492" s="36" t="s">
        <v>510</v>
      </c>
      <c r="C492" s="47">
        <v>633</v>
      </c>
      <c r="D492" s="34">
        <v>41</v>
      </c>
      <c r="E492" s="34" t="s">
        <v>298</v>
      </c>
      <c r="F492" s="221">
        <v>62600</v>
      </c>
      <c r="G492" s="221">
        <v>62600</v>
      </c>
      <c r="H492" s="413">
        <v>59471</v>
      </c>
      <c r="I492" s="226">
        <v>59471</v>
      </c>
      <c r="J492" s="220">
        <f t="shared" si="73"/>
        <v>100</v>
      </c>
    </row>
    <row r="493" spans="1:16" ht="18" customHeight="1" x14ac:dyDescent="0.2">
      <c r="A493" s="60"/>
      <c r="B493" s="36" t="s">
        <v>510</v>
      </c>
      <c r="C493" s="47">
        <v>640</v>
      </c>
      <c r="D493" s="34">
        <v>41</v>
      </c>
      <c r="E493" s="95" t="s">
        <v>445</v>
      </c>
      <c r="F493" s="221">
        <v>2098</v>
      </c>
      <c r="G493" s="221">
        <v>2098</v>
      </c>
      <c r="H493" s="221">
        <v>2098</v>
      </c>
      <c r="I493" s="226">
        <v>1379.97</v>
      </c>
      <c r="J493" s="220">
        <f t="shared" si="73"/>
        <v>65.775500476644424</v>
      </c>
    </row>
    <row r="494" spans="1:16" ht="15.75" customHeight="1" x14ac:dyDescent="0.2">
      <c r="A494" s="273" t="s">
        <v>334</v>
      </c>
      <c r="B494" s="273"/>
      <c r="C494" s="274"/>
      <c r="D494" s="273"/>
      <c r="E494" s="273" t="s">
        <v>63</v>
      </c>
      <c r="F494" s="234">
        <f>SUM(F492:F493)</f>
        <v>64698</v>
      </c>
      <c r="G494" s="234">
        <f>SUM(G492:G493)</f>
        <v>64698</v>
      </c>
      <c r="H494" s="234">
        <f t="shared" ref="H494:I494" si="78">SUM(H492:H493)</f>
        <v>61569</v>
      </c>
      <c r="I494" s="426">
        <f t="shared" si="78"/>
        <v>60850.97</v>
      </c>
      <c r="J494" s="220">
        <f t="shared" si="73"/>
        <v>98.83377998668162</v>
      </c>
      <c r="K494" s="32">
        <f>SUM(G494)</f>
        <v>64698</v>
      </c>
      <c r="L494" s="32">
        <f t="shared" ref="L494:M494" si="79">SUM(H494)</f>
        <v>61569</v>
      </c>
      <c r="M494" s="32">
        <f t="shared" si="79"/>
        <v>60850.97</v>
      </c>
      <c r="N494" s="4"/>
      <c r="O494" s="4">
        <f>SUM(H494)</f>
        <v>61569</v>
      </c>
      <c r="P494" s="4">
        <f>SUM(I494)</f>
        <v>60850.97</v>
      </c>
    </row>
    <row r="495" spans="1:16" s="6" customFormat="1" ht="18" customHeight="1" x14ac:dyDescent="0.2">
      <c r="A495" s="51" t="s">
        <v>380</v>
      </c>
      <c r="B495" s="57" t="s">
        <v>406</v>
      </c>
      <c r="C495" s="50"/>
      <c r="D495" s="51"/>
      <c r="E495" s="51"/>
      <c r="F495" s="340"/>
      <c r="G495" s="340"/>
      <c r="H495" s="340"/>
      <c r="I495" s="119"/>
      <c r="J495" s="220"/>
    </row>
    <row r="496" spans="1:16" ht="15.75" customHeight="1" x14ac:dyDescent="0.2">
      <c r="A496" s="60" t="s">
        <v>335</v>
      </c>
      <c r="B496" s="36" t="s">
        <v>162</v>
      </c>
      <c r="C496" s="47">
        <v>633</v>
      </c>
      <c r="D496" s="34">
        <v>41</v>
      </c>
      <c r="E496" s="34" t="s">
        <v>299</v>
      </c>
      <c r="F496" s="221">
        <v>49000</v>
      </c>
      <c r="G496" s="221">
        <v>49000</v>
      </c>
      <c r="H496" s="413">
        <v>46549</v>
      </c>
      <c r="I496" s="226">
        <v>46549</v>
      </c>
      <c r="J496" s="220">
        <f t="shared" si="73"/>
        <v>100</v>
      </c>
    </row>
    <row r="497" spans="1:16" ht="15.75" customHeight="1" x14ac:dyDescent="0.2">
      <c r="A497" s="279" t="s">
        <v>335</v>
      </c>
      <c r="B497" s="273"/>
      <c r="C497" s="274"/>
      <c r="D497" s="273"/>
      <c r="E497" s="273" t="s">
        <v>63</v>
      </c>
      <c r="F497" s="234">
        <f>SUM(F496)</f>
        <v>49000</v>
      </c>
      <c r="G497" s="234">
        <f>SUM(G496)</f>
        <v>49000</v>
      </c>
      <c r="H497" s="234">
        <f t="shared" ref="H497:I497" si="80">SUM(H496)</f>
        <v>46549</v>
      </c>
      <c r="I497" s="426">
        <f t="shared" si="80"/>
        <v>46549</v>
      </c>
      <c r="J497" s="220">
        <f t="shared" si="73"/>
        <v>100</v>
      </c>
      <c r="K497" s="32">
        <f>SUM(G497)</f>
        <v>49000</v>
      </c>
      <c r="L497" s="32">
        <f t="shared" ref="L497:M497" si="81">SUM(H497)</f>
        <v>46549</v>
      </c>
      <c r="M497" s="32">
        <f t="shared" si="81"/>
        <v>46549</v>
      </c>
      <c r="N497" s="4"/>
      <c r="O497" s="4">
        <f>SUM(H497)</f>
        <v>46549</v>
      </c>
      <c r="P497" s="4">
        <f>SUM(I497)</f>
        <v>46549</v>
      </c>
    </row>
    <row r="498" spans="1:16" s="7" customFormat="1" ht="18" customHeight="1" x14ac:dyDescent="0.2">
      <c r="A498" s="42" t="s">
        <v>255</v>
      </c>
      <c r="B498" s="42"/>
      <c r="C498" s="81"/>
      <c r="D498" s="81"/>
      <c r="E498" s="81"/>
      <c r="F498" s="87"/>
      <c r="G498" s="87"/>
      <c r="H498" s="87"/>
      <c r="I498" s="261"/>
      <c r="J498" s="261"/>
    </row>
    <row r="499" spans="1:16" s="6" customFormat="1" ht="16.5" customHeight="1" x14ac:dyDescent="0.2">
      <c r="A499" s="55" t="s">
        <v>380</v>
      </c>
      <c r="B499" s="62" t="s">
        <v>407</v>
      </c>
      <c r="C499" s="63"/>
      <c r="D499" s="55"/>
      <c r="E499" s="55"/>
      <c r="F499" s="337"/>
      <c r="G499" s="337"/>
      <c r="H499" s="337"/>
      <c r="I499" s="361"/>
      <c r="J499" s="337"/>
    </row>
    <row r="500" spans="1:16" ht="17.45" customHeight="1" x14ac:dyDescent="0.2">
      <c r="A500" s="34"/>
      <c r="B500" s="36" t="s">
        <v>164</v>
      </c>
      <c r="C500" s="46"/>
      <c r="D500" s="36"/>
      <c r="E500" s="36" t="s">
        <v>165</v>
      </c>
      <c r="F500" s="324"/>
      <c r="G500" s="324"/>
      <c r="H500" s="324"/>
      <c r="I500" s="260"/>
      <c r="J500" s="324"/>
    </row>
    <row r="501" spans="1:16" ht="18.75" customHeight="1" x14ac:dyDescent="0.2">
      <c r="A501" s="60" t="s">
        <v>347</v>
      </c>
      <c r="B501" s="34"/>
      <c r="C501" s="47">
        <v>637001</v>
      </c>
      <c r="D501" s="34">
        <v>41</v>
      </c>
      <c r="E501" s="34" t="s">
        <v>481</v>
      </c>
      <c r="F501" s="220">
        <v>1900</v>
      </c>
      <c r="G501" s="220">
        <v>1900</v>
      </c>
      <c r="H501" s="220">
        <v>1900</v>
      </c>
      <c r="I501" s="228">
        <v>1002.6</v>
      </c>
      <c r="J501" s="220">
        <f t="shared" ref="J501:J502" si="82">SUM(I501/H501)*100</f>
        <v>52.768421052631574</v>
      </c>
    </row>
    <row r="502" spans="1:16" ht="17.45" customHeight="1" x14ac:dyDescent="0.2">
      <c r="A502" s="273" t="s">
        <v>347</v>
      </c>
      <c r="B502" s="273"/>
      <c r="C502" s="274"/>
      <c r="D502" s="273"/>
      <c r="E502" s="273" t="s">
        <v>63</v>
      </c>
      <c r="F502" s="234">
        <f>SUM(F501)</f>
        <v>1900</v>
      </c>
      <c r="G502" s="234">
        <f>SUM(G501)</f>
        <v>1900</v>
      </c>
      <c r="H502" s="234">
        <f t="shared" ref="H502:I502" si="83">SUM(H501)</f>
        <v>1900</v>
      </c>
      <c r="I502" s="426">
        <f t="shared" si="83"/>
        <v>1002.6</v>
      </c>
      <c r="J502" s="220">
        <f t="shared" si="82"/>
        <v>52.768421052631574</v>
      </c>
      <c r="K502" s="32">
        <f>SUM(G502)</f>
        <v>1900</v>
      </c>
      <c r="L502" s="32">
        <f t="shared" ref="L502:M502" si="84">SUM(H502)</f>
        <v>1900</v>
      </c>
      <c r="M502" s="32">
        <f t="shared" si="84"/>
        <v>1002.6</v>
      </c>
      <c r="N502" s="4"/>
      <c r="O502" s="4">
        <f>SUM(H502)</f>
        <v>1900</v>
      </c>
      <c r="P502" s="4">
        <f>SUM(I502)</f>
        <v>1002.6</v>
      </c>
    </row>
    <row r="503" spans="1:16" s="7" customFormat="1" ht="15" customHeight="1" x14ac:dyDescent="0.2">
      <c r="A503" s="42" t="s">
        <v>273</v>
      </c>
      <c r="B503" s="51"/>
      <c r="C503" s="50"/>
      <c r="D503" s="51"/>
      <c r="E503" s="51"/>
      <c r="F503" s="87"/>
      <c r="G503" s="87"/>
      <c r="H503" s="87"/>
      <c r="I503" s="261"/>
      <c r="J503" s="87"/>
    </row>
    <row r="504" spans="1:16" s="6" customFormat="1" ht="15.75" customHeight="1" x14ac:dyDescent="0.2">
      <c r="A504" s="55" t="s">
        <v>380</v>
      </c>
      <c r="B504" s="62" t="s">
        <v>408</v>
      </c>
      <c r="C504" s="63"/>
      <c r="D504" s="55"/>
      <c r="E504" s="55"/>
      <c r="F504" s="337"/>
      <c r="G504" s="337"/>
      <c r="H504" s="337"/>
      <c r="I504" s="361"/>
      <c r="J504" s="337"/>
    </row>
    <row r="505" spans="1:16" ht="16.5" customHeight="1" x14ac:dyDescent="0.2">
      <c r="A505" s="37"/>
      <c r="B505" s="94" t="s">
        <v>498</v>
      </c>
      <c r="C505" s="49"/>
      <c r="D505" s="41"/>
      <c r="E505" s="41" t="s">
        <v>166</v>
      </c>
      <c r="F505" s="324"/>
      <c r="G505" s="324"/>
      <c r="H505" s="324"/>
      <c r="I505" s="260"/>
      <c r="J505" s="324"/>
    </row>
    <row r="506" spans="1:16" ht="15" customHeight="1" x14ac:dyDescent="0.2">
      <c r="A506" s="99" t="s">
        <v>344</v>
      </c>
      <c r="B506" s="43"/>
      <c r="C506" s="47">
        <v>632001</v>
      </c>
      <c r="D506" s="34">
        <v>41</v>
      </c>
      <c r="E506" s="34" t="s">
        <v>486</v>
      </c>
      <c r="F506" s="220">
        <v>275</v>
      </c>
      <c r="G506" s="220">
        <v>313</v>
      </c>
      <c r="H506" s="220">
        <v>313</v>
      </c>
      <c r="I506" s="228">
        <v>313.33</v>
      </c>
      <c r="J506" s="220">
        <f t="shared" ref="J506:J510" si="85">SUM(I506/H506)*100</f>
        <v>100.10543130990415</v>
      </c>
    </row>
    <row r="507" spans="1:16" ht="17.45" customHeight="1" x14ac:dyDescent="0.2">
      <c r="A507" s="60"/>
      <c r="B507" s="43"/>
      <c r="C507" s="47">
        <v>633016</v>
      </c>
      <c r="D507" s="34">
        <v>41</v>
      </c>
      <c r="E507" s="34" t="s">
        <v>482</v>
      </c>
      <c r="F507" s="220">
        <v>355</v>
      </c>
      <c r="G507" s="220">
        <v>704</v>
      </c>
      <c r="H507" s="220">
        <v>704</v>
      </c>
      <c r="I507" s="228">
        <v>803</v>
      </c>
      <c r="J507" s="220">
        <f t="shared" si="85"/>
        <v>114.0625</v>
      </c>
    </row>
    <row r="508" spans="1:16" ht="15" customHeight="1" x14ac:dyDescent="0.2">
      <c r="A508" s="60"/>
      <c r="B508" s="43"/>
      <c r="C508" s="47">
        <v>634004</v>
      </c>
      <c r="D508" s="34">
        <v>41</v>
      </c>
      <c r="E508" s="34" t="s">
        <v>167</v>
      </c>
      <c r="F508" s="220">
        <v>930</v>
      </c>
      <c r="G508" s="220">
        <v>542</v>
      </c>
      <c r="H508" s="220">
        <v>542</v>
      </c>
      <c r="I508" s="228">
        <v>0</v>
      </c>
      <c r="J508" s="220">
        <f t="shared" si="85"/>
        <v>0</v>
      </c>
    </row>
    <row r="509" spans="1:16" ht="15" customHeight="1" x14ac:dyDescent="0.2">
      <c r="A509" s="71"/>
      <c r="B509" s="43"/>
      <c r="C509" s="47">
        <v>633006</v>
      </c>
      <c r="D509" s="34">
        <v>41</v>
      </c>
      <c r="E509" s="34" t="s">
        <v>512</v>
      </c>
      <c r="F509" s="220">
        <v>850</v>
      </c>
      <c r="G509" s="220">
        <v>977</v>
      </c>
      <c r="H509" s="220">
        <v>977</v>
      </c>
      <c r="I509" s="228">
        <v>977.25</v>
      </c>
      <c r="J509" s="220">
        <f t="shared" si="85"/>
        <v>100.02558853633572</v>
      </c>
    </row>
    <row r="510" spans="1:16" ht="17.45" customHeight="1" x14ac:dyDescent="0.2">
      <c r="A510" s="283" t="s">
        <v>344</v>
      </c>
      <c r="B510" s="273"/>
      <c r="C510" s="274"/>
      <c r="D510" s="273"/>
      <c r="E510" s="273" t="s">
        <v>63</v>
      </c>
      <c r="F510" s="234">
        <f>SUM(F506:F509)</f>
        <v>2410</v>
      </c>
      <c r="G510" s="234">
        <f>SUM(G506:G509)</f>
        <v>2536</v>
      </c>
      <c r="H510" s="234">
        <f t="shared" ref="H510:I510" si="86">SUM(H506:H509)</f>
        <v>2536</v>
      </c>
      <c r="I510" s="426">
        <f t="shared" si="86"/>
        <v>2093.58</v>
      </c>
      <c r="J510" s="220">
        <f t="shared" si="85"/>
        <v>82.554416403785496</v>
      </c>
      <c r="K510" s="32">
        <f>SUM(G510)</f>
        <v>2536</v>
      </c>
      <c r="L510" s="32">
        <f t="shared" ref="L510:M510" si="87">SUM(H510)</f>
        <v>2536</v>
      </c>
      <c r="M510" s="32">
        <f t="shared" si="87"/>
        <v>2093.58</v>
      </c>
      <c r="N510" s="4"/>
      <c r="O510" s="4">
        <f>SUM(H510)</f>
        <v>2536</v>
      </c>
      <c r="P510" s="4">
        <f>SUM(I510)</f>
        <v>2093.58</v>
      </c>
    </row>
    <row r="511" spans="1:16" s="6" customFormat="1" ht="17.45" customHeight="1" x14ac:dyDescent="0.2">
      <c r="A511" s="55" t="s">
        <v>380</v>
      </c>
      <c r="B511" s="62" t="s">
        <v>409</v>
      </c>
      <c r="C511" s="63"/>
      <c r="D511" s="55"/>
      <c r="E511" s="55"/>
      <c r="F511" s="337"/>
      <c r="G511" s="337"/>
      <c r="H511" s="337"/>
      <c r="I511" s="361"/>
      <c r="J511" s="337"/>
    </row>
    <row r="512" spans="1:16" ht="15.75" customHeight="1" x14ac:dyDescent="0.2">
      <c r="A512" s="64"/>
      <c r="B512" s="94" t="s">
        <v>498</v>
      </c>
      <c r="C512" s="46"/>
      <c r="D512" s="36"/>
      <c r="E512" s="36" t="s">
        <v>168</v>
      </c>
      <c r="F512" s="324"/>
      <c r="G512" s="324"/>
      <c r="H512" s="324"/>
      <c r="I512" s="260"/>
      <c r="J512" s="324"/>
    </row>
    <row r="513" spans="1:16" ht="18" customHeight="1" x14ac:dyDescent="0.2">
      <c r="A513" s="99" t="s">
        <v>274</v>
      </c>
      <c r="B513" s="34"/>
      <c r="C513" s="47">
        <v>637027</v>
      </c>
      <c r="D513" s="34">
        <v>41</v>
      </c>
      <c r="E513" s="34" t="s">
        <v>314</v>
      </c>
      <c r="F513" s="220">
        <v>120</v>
      </c>
      <c r="G513" s="220">
        <v>120</v>
      </c>
      <c r="H513" s="220">
        <v>120</v>
      </c>
      <c r="I513" s="228">
        <v>120</v>
      </c>
      <c r="J513" s="220">
        <f t="shared" ref="J513:J516" si="88">SUM(I513/H513)*100</f>
        <v>100</v>
      </c>
    </row>
    <row r="514" spans="1:16" ht="18" customHeight="1" x14ac:dyDescent="0.2">
      <c r="A514" s="99"/>
      <c r="B514" s="34"/>
      <c r="C514" s="47">
        <v>637034</v>
      </c>
      <c r="D514" s="34">
        <v>41</v>
      </c>
      <c r="E514" s="135" t="s">
        <v>1002</v>
      </c>
      <c r="F514" s="326">
        <v>0</v>
      </c>
      <c r="G514" s="326">
        <v>936</v>
      </c>
      <c r="H514" s="326">
        <v>936</v>
      </c>
      <c r="I514" s="368">
        <v>1488</v>
      </c>
      <c r="J514" s="220">
        <f t="shared" si="88"/>
        <v>158.97435897435898</v>
      </c>
    </row>
    <row r="515" spans="1:16" ht="18" customHeight="1" x14ac:dyDescent="0.2">
      <c r="A515" s="99"/>
      <c r="B515" s="34"/>
      <c r="C515" s="47">
        <v>637005</v>
      </c>
      <c r="D515" s="34">
        <v>41</v>
      </c>
      <c r="E515" s="135" t="s">
        <v>915</v>
      </c>
      <c r="F515" s="326">
        <v>0</v>
      </c>
      <c r="G515" s="326">
        <v>628</v>
      </c>
      <c r="H515" s="326">
        <v>628</v>
      </c>
      <c r="I515" s="368">
        <v>628.34</v>
      </c>
      <c r="J515" s="220">
        <f t="shared" si="88"/>
        <v>100.05414012738854</v>
      </c>
    </row>
    <row r="516" spans="1:16" ht="17.45" customHeight="1" x14ac:dyDescent="0.2">
      <c r="A516" s="283" t="s">
        <v>274</v>
      </c>
      <c r="B516" s="273"/>
      <c r="C516" s="274"/>
      <c r="D516" s="273"/>
      <c r="E516" s="273" t="s">
        <v>63</v>
      </c>
      <c r="F516" s="234">
        <f>SUM(F513:F515)</f>
        <v>120</v>
      </c>
      <c r="G516" s="234">
        <f>SUM(G513:G515)</f>
        <v>1684</v>
      </c>
      <c r="H516" s="234">
        <f t="shared" ref="H516:I516" si="89">SUM(H513:H515)</f>
        <v>1684</v>
      </c>
      <c r="I516" s="426">
        <f t="shared" si="89"/>
        <v>2236.34</v>
      </c>
      <c r="J516" s="220">
        <f t="shared" si="88"/>
        <v>132.79928741092638</v>
      </c>
      <c r="K516" s="32">
        <f>SUM(G516)</f>
        <v>1684</v>
      </c>
      <c r="L516" s="32">
        <f t="shared" ref="L516:M516" si="90">SUM(H516)</f>
        <v>1684</v>
      </c>
      <c r="M516" s="32">
        <f t="shared" si="90"/>
        <v>2236.34</v>
      </c>
      <c r="N516" s="4"/>
      <c r="O516" s="4">
        <f>SUM(H516)</f>
        <v>1684</v>
      </c>
      <c r="P516" s="4">
        <f>SUM(I516)</f>
        <v>2236.34</v>
      </c>
    </row>
    <row r="517" spans="1:16" s="1" customFormat="1" ht="17.45" customHeight="1" x14ac:dyDescent="0.2">
      <c r="A517" s="236"/>
      <c r="B517" s="51"/>
      <c r="C517" s="50"/>
      <c r="D517" s="51"/>
      <c r="E517" s="42"/>
      <c r="F517" s="238"/>
      <c r="G517" s="238"/>
      <c r="H517" s="238"/>
      <c r="I517" s="237"/>
      <c r="J517" s="238"/>
      <c r="K517" s="237"/>
      <c r="L517" s="237"/>
      <c r="M517" s="238"/>
      <c r="N517" s="238"/>
      <c r="O517" s="238"/>
      <c r="P517" s="238"/>
    </row>
    <row r="518" spans="1:16" ht="15" customHeight="1" x14ac:dyDescent="0.2">
      <c r="A518" s="60"/>
      <c r="B518" s="36" t="s">
        <v>499</v>
      </c>
      <c r="C518" s="46"/>
      <c r="D518" s="36"/>
      <c r="E518" s="36" t="s">
        <v>169</v>
      </c>
      <c r="F518" s="324"/>
      <c r="G518" s="324"/>
      <c r="H518" s="324"/>
      <c r="I518" s="260"/>
      <c r="J518" s="324"/>
    </row>
    <row r="519" spans="1:16" ht="15" customHeight="1" x14ac:dyDescent="0.2">
      <c r="A519" s="99" t="s">
        <v>344</v>
      </c>
      <c r="B519" s="43"/>
      <c r="C519" s="47">
        <v>642003</v>
      </c>
      <c r="D519" s="34">
        <v>41</v>
      </c>
      <c r="E519" s="34" t="s">
        <v>568</v>
      </c>
      <c r="F519" s="220">
        <v>3000</v>
      </c>
      <c r="G519" s="220">
        <v>3000</v>
      </c>
      <c r="H519" s="220">
        <v>3000</v>
      </c>
      <c r="I519" s="228">
        <v>2975</v>
      </c>
      <c r="J519" s="220">
        <f t="shared" ref="J519:J522" si="91">SUM(I519/H519)*100</f>
        <v>99.166666666666671</v>
      </c>
    </row>
    <row r="520" spans="1:16" ht="15" customHeight="1" x14ac:dyDescent="0.2">
      <c r="A520" s="60"/>
      <c r="B520" s="34"/>
      <c r="C520" s="47">
        <v>633006</v>
      </c>
      <c r="D520" s="34">
        <v>41</v>
      </c>
      <c r="E520" s="34" t="s">
        <v>511</v>
      </c>
      <c r="F520" s="220">
        <v>3000</v>
      </c>
      <c r="G520" s="220">
        <v>3000</v>
      </c>
      <c r="H520" s="220">
        <v>3000</v>
      </c>
      <c r="I520" s="228">
        <v>2736.58</v>
      </c>
      <c r="J520" s="220">
        <f t="shared" si="91"/>
        <v>91.219333333333324</v>
      </c>
    </row>
    <row r="521" spans="1:16" ht="15" customHeight="1" thickBot="1" x14ac:dyDescent="0.25">
      <c r="A521" s="283" t="s">
        <v>344</v>
      </c>
      <c r="B521" s="285"/>
      <c r="C521" s="286"/>
      <c r="D521" s="281"/>
      <c r="E521" s="281" t="s">
        <v>63</v>
      </c>
      <c r="F521" s="292">
        <f>SUM(F519:F520)</f>
        <v>6000</v>
      </c>
      <c r="G521" s="292">
        <f>SUM(G519:G520)</f>
        <v>6000</v>
      </c>
      <c r="H521" s="292">
        <f t="shared" ref="H521:I521" si="92">SUM(H519:H520)</f>
        <v>6000</v>
      </c>
      <c r="I521" s="304">
        <f t="shared" si="92"/>
        <v>5711.58</v>
      </c>
      <c r="J521" s="220">
        <f t="shared" si="91"/>
        <v>95.192999999999998</v>
      </c>
      <c r="K521" s="32">
        <f>SUM(G521)</f>
        <v>6000</v>
      </c>
      <c r="L521" s="32">
        <f t="shared" ref="L521:M521" si="93">SUM(H521)</f>
        <v>6000</v>
      </c>
      <c r="M521" s="32">
        <f t="shared" si="93"/>
        <v>5711.58</v>
      </c>
      <c r="N521" s="4"/>
      <c r="O521" s="4">
        <f>SUM(H521)</f>
        <v>6000</v>
      </c>
      <c r="P521" s="4">
        <f>SUM(I521)</f>
        <v>5711.58</v>
      </c>
    </row>
    <row r="522" spans="1:16" ht="15" customHeight="1" thickBot="1" x14ac:dyDescent="0.3">
      <c r="A522" s="122" t="s">
        <v>366</v>
      </c>
      <c r="B522" s="121"/>
      <c r="C522" s="123"/>
      <c r="D522" s="124"/>
      <c r="E522" s="125"/>
      <c r="F522" s="344">
        <v>2828682</v>
      </c>
      <c r="G522" s="344">
        <v>2996978</v>
      </c>
      <c r="H522" s="344">
        <f>SUM(O522)</f>
        <v>3042907.9</v>
      </c>
      <c r="I522" s="427">
        <f>SUM(P522)</f>
        <v>2776372.2400000007</v>
      </c>
      <c r="J522" s="418">
        <f t="shared" si="91"/>
        <v>91.240758223408619</v>
      </c>
      <c r="K522" s="32">
        <f>SUM(K80:K521)</f>
        <v>3001977.9</v>
      </c>
      <c r="L522" s="32"/>
      <c r="M522" s="4">
        <f>SUM(M80:M521)</f>
        <v>2776372.2400000007</v>
      </c>
      <c r="N522" s="4"/>
      <c r="O522" s="4">
        <f>SUM(O80:O521)</f>
        <v>3042907.9</v>
      </c>
      <c r="P522" s="4">
        <f>SUM(P80:P521)</f>
        <v>2776372.2400000007</v>
      </c>
    </row>
    <row r="523" spans="1:16" ht="15" customHeight="1" x14ac:dyDescent="0.25">
      <c r="A523" s="16"/>
      <c r="B523" s="187"/>
      <c r="C523" s="239"/>
      <c r="D523" s="16"/>
      <c r="E523" s="16"/>
      <c r="F523" s="4"/>
      <c r="G523" s="4"/>
      <c r="H523" s="4"/>
      <c r="I523" s="32"/>
      <c r="J523" s="4"/>
      <c r="K523" s="32"/>
      <c r="L523" s="32"/>
      <c r="M523" s="4"/>
      <c r="N523" s="4"/>
      <c r="O523" s="4"/>
      <c r="P523" s="4"/>
    </row>
    <row r="524" spans="1:16" ht="15.95" customHeight="1" x14ac:dyDescent="0.25">
      <c r="A524" s="45"/>
      <c r="B524" s="45"/>
      <c r="C524" s="96"/>
      <c r="D524" s="45"/>
      <c r="E524" s="240" t="s">
        <v>367</v>
      </c>
      <c r="F524" s="4"/>
      <c r="G524" s="4"/>
      <c r="H524" s="4"/>
      <c r="I524" s="32"/>
      <c r="J524" s="4"/>
    </row>
    <row r="525" spans="1:16" s="7" customFormat="1" ht="15.95" customHeight="1" x14ac:dyDescent="0.2">
      <c r="A525" s="42" t="s">
        <v>342</v>
      </c>
      <c r="B525" s="51"/>
      <c r="C525" s="50"/>
      <c r="D525" s="51"/>
      <c r="E525" s="51"/>
      <c r="F525" s="87"/>
      <c r="G525" s="87"/>
      <c r="H525" s="87"/>
      <c r="I525" s="261"/>
      <c r="J525" s="87"/>
    </row>
    <row r="526" spans="1:16" s="6" customFormat="1" ht="15.95" customHeight="1" x14ac:dyDescent="0.2">
      <c r="A526" s="55" t="s">
        <v>380</v>
      </c>
      <c r="B526" s="62" t="s">
        <v>410</v>
      </c>
      <c r="C526" s="63"/>
      <c r="D526" s="55"/>
      <c r="E526" s="55"/>
      <c r="F526" s="337"/>
      <c r="G526" s="337"/>
      <c r="H526" s="337"/>
      <c r="I526" s="361"/>
      <c r="J526" s="337"/>
    </row>
    <row r="527" spans="1:16" ht="15.95" customHeight="1" x14ac:dyDescent="0.2">
      <c r="A527" s="36" t="s">
        <v>343</v>
      </c>
      <c r="B527" s="100" t="s">
        <v>131</v>
      </c>
      <c r="C527" s="46"/>
      <c r="D527" s="36"/>
      <c r="E527" s="36" t="s">
        <v>132</v>
      </c>
      <c r="F527" s="324"/>
      <c r="G527" s="324"/>
      <c r="H527" s="324"/>
      <c r="I527" s="260"/>
      <c r="J527" s="324"/>
    </row>
    <row r="528" spans="1:16" ht="15.95" customHeight="1" x14ac:dyDescent="0.2">
      <c r="A528" s="34"/>
      <c r="B528" s="100" t="s">
        <v>131</v>
      </c>
      <c r="C528" s="47">
        <v>717001</v>
      </c>
      <c r="D528" s="47">
        <v>41</v>
      </c>
      <c r="E528" s="215" t="s">
        <v>744</v>
      </c>
      <c r="F528" s="220">
        <v>409317</v>
      </c>
      <c r="G528" s="220">
        <v>187947</v>
      </c>
      <c r="H528" s="220">
        <v>187947</v>
      </c>
      <c r="I528" s="228"/>
      <c r="J528" s="220">
        <f t="shared" ref="J528" si="94">SUM(I528/H528)*100</f>
        <v>0</v>
      </c>
    </row>
    <row r="529" spans="1:17" ht="15.95" customHeight="1" x14ac:dyDescent="0.2">
      <c r="A529" s="34"/>
      <c r="B529" s="100" t="s">
        <v>131</v>
      </c>
      <c r="C529" s="47">
        <v>717001</v>
      </c>
      <c r="D529" s="257" t="s">
        <v>824</v>
      </c>
      <c r="E529" s="152" t="s">
        <v>741</v>
      </c>
      <c r="F529" s="220"/>
      <c r="G529" s="220"/>
      <c r="H529" s="220"/>
      <c r="I529" s="228"/>
      <c r="J529" s="220"/>
    </row>
    <row r="530" spans="1:17" ht="15.95" customHeight="1" x14ac:dyDescent="0.2">
      <c r="A530" s="34"/>
      <c r="B530" s="100"/>
      <c r="C530" s="47"/>
      <c r="D530" s="47"/>
      <c r="E530" s="152" t="s">
        <v>742</v>
      </c>
      <c r="F530" s="222"/>
      <c r="G530" s="222"/>
      <c r="H530" s="222"/>
      <c r="I530" s="303"/>
      <c r="J530" s="222"/>
      <c r="Q530" s="156"/>
    </row>
    <row r="531" spans="1:17" ht="15.95" customHeight="1" x14ac:dyDescent="0.2">
      <c r="A531" s="34"/>
      <c r="B531" s="100"/>
      <c r="C531" s="47"/>
      <c r="D531" s="47"/>
      <c r="E531" s="152" t="s">
        <v>743</v>
      </c>
      <c r="F531" s="220"/>
      <c r="G531" s="220"/>
      <c r="H531" s="220"/>
      <c r="I531" s="228"/>
      <c r="J531" s="220"/>
    </row>
    <row r="532" spans="1:17" ht="15.95" customHeight="1" x14ac:dyDescent="0.2">
      <c r="A532" s="34"/>
      <c r="B532" s="100"/>
      <c r="C532" s="47"/>
      <c r="D532" s="47"/>
      <c r="E532" s="152" t="s">
        <v>740</v>
      </c>
      <c r="F532" s="220"/>
      <c r="G532" s="220"/>
      <c r="H532" s="220"/>
      <c r="I532" s="228"/>
      <c r="J532" s="220"/>
    </row>
    <row r="533" spans="1:17" ht="15.95" customHeight="1" x14ac:dyDescent="0.2">
      <c r="A533" s="34"/>
      <c r="B533" s="100"/>
      <c r="C533" s="47"/>
      <c r="D533" s="47"/>
      <c r="E533" s="152" t="s">
        <v>756</v>
      </c>
      <c r="F533" s="220"/>
      <c r="G533" s="220"/>
      <c r="H533" s="220"/>
      <c r="I533" s="228"/>
      <c r="J533" s="220"/>
    </row>
    <row r="534" spans="1:17" ht="15.95" customHeight="1" x14ac:dyDescent="0.2">
      <c r="A534" s="34"/>
      <c r="B534" s="100"/>
      <c r="C534" s="47"/>
      <c r="D534" s="47"/>
      <c r="E534" s="152" t="s">
        <v>757</v>
      </c>
      <c r="F534" s="220"/>
      <c r="G534" s="220"/>
      <c r="H534" s="220"/>
      <c r="I534" s="228"/>
      <c r="J534" s="220"/>
    </row>
    <row r="535" spans="1:17" ht="15.95" customHeight="1" x14ac:dyDescent="0.2">
      <c r="A535" s="34"/>
      <c r="B535" s="100"/>
      <c r="C535" s="47"/>
      <c r="D535" s="47"/>
      <c r="E535" s="152" t="s">
        <v>759</v>
      </c>
      <c r="F535" s="220"/>
      <c r="G535" s="220"/>
      <c r="H535" s="220"/>
      <c r="I535" s="228"/>
      <c r="J535" s="220"/>
    </row>
    <row r="536" spans="1:17" ht="15.95" customHeight="1" x14ac:dyDescent="0.2">
      <c r="A536" s="34"/>
      <c r="B536" s="100" t="s">
        <v>131</v>
      </c>
      <c r="C536" s="47">
        <v>712001</v>
      </c>
      <c r="D536" s="47">
        <v>41.51</v>
      </c>
      <c r="E536" s="135" t="s">
        <v>745</v>
      </c>
      <c r="F536" s="220">
        <v>108000</v>
      </c>
      <c r="G536" s="220">
        <v>108000</v>
      </c>
      <c r="H536" s="220">
        <v>108000</v>
      </c>
      <c r="I536" s="228">
        <v>107359.24</v>
      </c>
      <c r="J536" s="220">
        <f t="shared" ref="J536:J583" si="95">SUM(I536/H536)*100</f>
        <v>99.406703703703712</v>
      </c>
    </row>
    <row r="537" spans="1:17" ht="15.95" customHeight="1" x14ac:dyDescent="0.2">
      <c r="A537" s="34"/>
      <c r="B537" s="100" t="s">
        <v>131</v>
      </c>
      <c r="C537" s="47">
        <v>717002</v>
      </c>
      <c r="D537" s="144" t="s">
        <v>1023</v>
      </c>
      <c r="E537" s="135" t="s">
        <v>1024</v>
      </c>
      <c r="F537" s="220">
        <v>28000</v>
      </c>
      <c r="G537" s="220">
        <v>28000</v>
      </c>
      <c r="H537" s="220">
        <v>28000</v>
      </c>
      <c r="I537" s="228">
        <v>20000</v>
      </c>
      <c r="J537" s="220">
        <f t="shared" si="95"/>
        <v>71.428571428571431</v>
      </c>
    </row>
    <row r="538" spans="1:17" ht="15.95" customHeight="1" x14ac:dyDescent="0.2">
      <c r="A538" s="34"/>
      <c r="B538" s="100" t="s">
        <v>131</v>
      </c>
      <c r="C538" s="47">
        <v>717002</v>
      </c>
      <c r="D538" s="144">
        <v>41</v>
      </c>
      <c r="E538" s="135" t="s">
        <v>1025</v>
      </c>
      <c r="F538" s="220"/>
      <c r="G538" s="220"/>
      <c r="H538" s="220"/>
      <c r="I538" s="228">
        <v>6984.94</v>
      </c>
      <c r="J538" s="220">
        <v>0</v>
      </c>
    </row>
    <row r="539" spans="1:17" ht="15" customHeight="1" x14ac:dyDescent="0.2">
      <c r="A539" s="34"/>
      <c r="B539" s="39" t="s">
        <v>159</v>
      </c>
      <c r="C539" s="47">
        <v>712001</v>
      </c>
      <c r="D539" s="47">
        <v>41</v>
      </c>
      <c r="E539" s="34" t="s">
        <v>553</v>
      </c>
      <c r="F539" s="220">
        <v>8175</v>
      </c>
      <c r="G539" s="220">
        <v>8175</v>
      </c>
      <c r="H539" s="220">
        <v>8175</v>
      </c>
      <c r="I539" s="228">
        <v>8175</v>
      </c>
      <c r="J539" s="220">
        <f t="shared" si="95"/>
        <v>100</v>
      </c>
    </row>
    <row r="540" spans="1:17" ht="15" customHeight="1" x14ac:dyDescent="0.2">
      <c r="A540" s="34"/>
      <c r="B540" s="93" t="s">
        <v>537</v>
      </c>
      <c r="C540" s="47">
        <v>713004</v>
      </c>
      <c r="D540" s="47">
        <v>41</v>
      </c>
      <c r="E540" s="135" t="s">
        <v>805</v>
      </c>
      <c r="F540" s="220">
        <v>0</v>
      </c>
      <c r="G540" s="220">
        <v>2151</v>
      </c>
      <c r="H540" s="220">
        <v>2151</v>
      </c>
      <c r="I540" s="228">
        <v>2150.8000000000002</v>
      </c>
      <c r="J540" s="220">
        <f t="shared" si="95"/>
        <v>99.990701999070211</v>
      </c>
    </row>
    <row r="541" spans="1:17" ht="15.75" customHeight="1" x14ac:dyDescent="0.2">
      <c r="A541" s="37"/>
      <c r="B541" s="93" t="s">
        <v>537</v>
      </c>
      <c r="C541" s="145">
        <v>714001</v>
      </c>
      <c r="D541" s="35">
        <v>41</v>
      </c>
      <c r="E541" s="137" t="s">
        <v>806</v>
      </c>
      <c r="F541" s="220">
        <v>0</v>
      </c>
      <c r="G541" s="220">
        <v>250</v>
      </c>
      <c r="H541" s="220">
        <v>250</v>
      </c>
      <c r="I541" s="228">
        <v>250</v>
      </c>
      <c r="J541" s="220">
        <f t="shared" si="95"/>
        <v>100</v>
      </c>
    </row>
    <row r="542" spans="1:17" ht="15.75" customHeight="1" x14ac:dyDescent="0.2">
      <c r="A542" s="37"/>
      <c r="B542" s="253" t="s">
        <v>801</v>
      </c>
      <c r="C542" s="145">
        <v>716000</v>
      </c>
      <c r="D542" s="35">
        <v>41</v>
      </c>
      <c r="E542" s="137" t="s">
        <v>807</v>
      </c>
      <c r="F542" s="220">
        <v>0</v>
      </c>
      <c r="G542" s="220">
        <v>38200</v>
      </c>
      <c r="H542" s="220">
        <v>38200</v>
      </c>
      <c r="I542" s="228">
        <v>5467.96</v>
      </c>
      <c r="J542" s="220">
        <f t="shared" si="95"/>
        <v>14.314031413612566</v>
      </c>
    </row>
    <row r="543" spans="1:17" ht="15.75" customHeight="1" x14ac:dyDescent="0.2">
      <c r="A543" s="37"/>
      <c r="B543" s="253" t="s">
        <v>801</v>
      </c>
      <c r="C543" s="145">
        <v>716000</v>
      </c>
      <c r="D543" s="35">
        <v>46</v>
      </c>
      <c r="E543" s="307" t="s">
        <v>1022</v>
      </c>
      <c r="F543" s="220"/>
      <c r="G543" s="220"/>
      <c r="H543" s="220"/>
      <c r="I543" s="228">
        <v>32732.04</v>
      </c>
      <c r="J543" s="220">
        <v>0</v>
      </c>
    </row>
    <row r="544" spans="1:17" ht="15.75" customHeight="1" x14ac:dyDescent="0.2">
      <c r="A544" s="37"/>
      <c r="B544" s="253" t="s">
        <v>801</v>
      </c>
      <c r="C544" s="143">
        <v>716</v>
      </c>
      <c r="D544" s="141" t="s">
        <v>770</v>
      </c>
      <c r="E544" s="141" t="s">
        <v>925</v>
      </c>
      <c r="F544" s="220">
        <v>0</v>
      </c>
      <c r="G544" s="220">
        <v>27000</v>
      </c>
      <c r="H544" s="220">
        <v>27000</v>
      </c>
      <c r="I544" s="228">
        <v>0</v>
      </c>
      <c r="J544" s="220">
        <f t="shared" si="95"/>
        <v>0</v>
      </c>
    </row>
    <row r="545" spans="1:10" ht="15.75" customHeight="1" x14ac:dyDescent="0.2">
      <c r="A545" s="37"/>
      <c r="B545" s="253" t="s">
        <v>801</v>
      </c>
      <c r="C545" s="143">
        <v>716</v>
      </c>
      <c r="D545" s="141">
        <v>41</v>
      </c>
      <c r="E545" s="167" t="s">
        <v>930</v>
      </c>
      <c r="F545" s="220">
        <v>0</v>
      </c>
      <c r="G545" s="220">
        <v>3372</v>
      </c>
      <c r="H545" s="220">
        <v>3372</v>
      </c>
      <c r="I545" s="228">
        <v>0</v>
      </c>
      <c r="J545" s="220">
        <f t="shared" si="95"/>
        <v>0</v>
      </c>
    </row>
    <row r="546" spans="1:10" ht="15.75" customHeight="1" x14ac:dyDescent="0.2">
      <c r="A546" s="37"/>
      <c r="B546" s="100" t="s">
        <v>131</v>
      </c>
      <c r="C546" s="145">
        <v>711005</v>
      </c>
      <c r="D546" s="35">
        <v>41</v>
      </c>
      <c r="E546" s="137" t="s">
        <v>672</v>
      </c>
      <c r="F546" s="220">
        <v>0</v>
      </c>
      <c r="G546" s="220">
        <v>3000</v>
      </c>
      <c r="H546" s="220">
        <v>3000</v>
      </c>
      <c r="I546" s="228">
        <v>3000</v>
      </c>
      <c r="J546" s="220">
        <f t="shared" si="95"/>
        <v>100</v>
      </c>
    </row>
    <row r="547" spans="1:10" ht="15.75" customHeight="1" x14ac:dyDescent="0.2">
      <c r="A547" s="37"/>
      <c r="B547" s="100" t="s">
        <v>131</v>
      </c>
      <c r="C547" s="145">
        <v>711005</v>
      </c>
      <c r="D547" s="35">
        <v>41</v>
      </c>
      <c r="E547" s="137" t="s">
        <v>808</v>
      </c>
      <c r="F547" s="220">
        <v>0</v>
      </c>
      <c r="G547" s="220">
        <v>4331</v>
      </c>
      <c r="H547" s="220">
        <v>4331</v>
      </c>
      <c r="I547" s="228">
        <v>4331.2700000000004</v>
      </c>
      <c r="J547" s="220">
        <f t="shared" si="95"/>
        <v>100.00623412606788</v>
      </c>
    </row>
    <row r="548" spans="1:10" ht="15.75" customHeight="1" x14ac:dyDescent="0.2">
      <c r="A548" s="37"/>
      <c r="B548" s="100" t="s">
        <v>131</v>
      </c>
      <c r="C548" s="145">
        <v>717002</v>
      </c>
      <c r="D548" s="35">
        <v>41</v>
      </c>
      <c r="E548" s="137" t="s">
        <v>1014</v>
      </c>
      <c r="F548" s="220"/>
      <c r="G548" s="220"/>
      <c r="H548" s="220"/>
      <c r="I548" s="228">
        <v>2600</v>
      </c>
      <c r="J548" s="220">
        <v>0</v>
      </c>
    </row>
    <row r="549" spans="1:10" ht="15.75" customHeight="1" x14ac:dyDescent="0.2">
      <c r="A549" s="37"/>
      <c r="B549" s="100" t="s">
        <v>131</v>
      </c>
      <c r="C549" s="145">
        <v>717002</v>
      </c>
      <c r="D549" s="35">
        <v>41</v>
      </c>
      <c r="E549" s="137" t="s">
        <v>810</v>
      </c>
      <c r="F549" s="220">
        <v>0</v>
      </c>
      <c r="G549" s="220">
        <v>20000</v>
      </c>
      <c r="H549" s="220">
        <v>20000</v>
      </c>
      <c r="I549" s="228">
        <v>17601.599999999999</v>
      </c>
      <c r="J549" s="220">
        <f t="shared" si="95"/>
        <v>88.007999999999996</v>
      </c>
    </row>
    <row r="550" spans="1:10" ht="15.75" customHeight="1" x14ac:dyDescent="0.2">
      <c r="A550" s="37"/>
      <c r="B550" s="116" t="s">
        <v>916</v>
      </c>
      <c r="C550" s="145">
        <v>717002</v>
      </c>
      <c r="D550" s="35">
        <v>52</v>
      </c>
      <c r="E550" s="137" t="s">
        <v>1033</v>
      </c>
      <c r="F550" s="220">
        <v>0</v>
      </c>
      <c r="G550" s="220">
        <v>66374</v>
      </c>
      <c r="H550" s="220">
        <v>66374</v>
      </c>
      <c r="I550" s="228">
        <v>112460.19</v>
      </c>
      <c r="J550" s="220">
        <f t="shared" si="95"/>
        <v>169.43410070208213</v>
      </c>
    </row>
    <row r="551" spans="1:10" ht="15.75" customHeight="1" x14ac:dyDescent="0.2">
      <c r="A551" s="37"/>
      <c r="B551" s="116" t="s">
        <v>916</v>
      </c>
      <c r="C551" s="145">
        <v>717002</v>
      </c>
      <c r="D551" s="35">
        <v>41</v>
      </c>
      <c r="E551" s="137" t="s">
        <v>920</v>
      </c>
      <c r="F551" s="220">
        <v>0</v>
      </c>
      <c r="G551" s="220">
        <v>68435</v>
      </c>
      <c r="H551" s="220">
        <v>68435</v>
      </c>
      <c r="I551" s="228">
        <v>2498.4499999999998</v>
      </c>
      <c r="J551" s="220">
        <f t="shared" si="95"/>
        <v>3.6508365602396431</v>
      </c>
    </row>
    <row r="552" spans="1:10" ht="15.75" customHeight="1" x14ac:dyDescent="0.2">
      <c r="A552" s="37"/>
      <c r="B552" s="116" t="s">
        <v>916</v>
      </c>
      <c r="C552" s="145">
        <v>717002</v>
      </c>
      <c r="D552" s="35">
        <v>41</v>
      </c>
      <c r="E552" s="137" t="s">
        <v>812</v>
      </c>
      <c r="F552" s="220">
        <v>0</v>
      </c>
      <c r="G552" s="220">
        <v>468</v>
      </c>
      <c r="H552" s="220">
        <v>468</v>
      </c>
      <c r="I552" s="228">
        <v>2713.99</v>
      </c>
      <c r="J552" s="220">
        <f t="shared" si="95"/>
        <v>579.91239316239319</v>
      </c>
    </row>
    <row r="553" spans="1:10" ht="15.75" customHeight="1" x14ac:dyDescent="0.2">
      <c r="A553" s="37"/>
      <c r="B553" s="116" t="s">
        <v>916</v>
      </c>
      <c r="C553" s="145">
        <v>717002</v>
      </c>
      <c r="D553" s="35">
        <v>41</v>
      </c>
      <c r="E553" s="137" t="s">
        <v>891</v>
      </c>
      <c r="F553" s="220">
        <v>0</v>
      </c>
      <c r="G553" s="220">
        <v>2450</v>
      </c>
      <c r="H553" s="220">
        <v>2450</v>
      </c>
      <c r="I553" s="228">
        <v>302.60000000000002</v>
      </c>
      <c r="J553" s="220">
        <f t="shared" si="95"/>
        <v>12.351020408163265</v>
      </c>
    </row>
    <row r="554" spans="1:10" ht="15.75" customHeight="1" x14ac:dyDescent="0.2">
      <c r="A554" s="37"/>
      <c r="B554" s="116" t="s">
        <v>916</v>
      </c>
      <c r="C554" s="145">
        <v>717002</v>
      </c>
      <c r="D554" s="137" t="s">
        <v>872</v>
      </c>
      <c r="E554" s="137" t="s">
        <v>917</v>
      </c>
      <c r="F554" s="220">
        <v>0</v>
      </c>
      <c r="G554" s="220">
        <v>300540.78000000003</v>
      </c>
      <c r="H554" s="220">
        <v>300540.78000000003</v>
      </c>
      <c r="I554" s="228">
        <v>300540.78000000003</v>
      </c>
      <c r="J554" s="220">
        <f t="shared" si="95"/>
        <v>100</v>
      </c>
    </row>
    <row r="555" spans="1:10" ht="15.75" customHeight="1" x14ac:dyDescent="0.2">
      <c r="A555" s="37"/>
      <c r="B555" s="116" t="s">
        <v>916</v>
      </c>
      <c r="C555" s="145">
        <v>717002</v>
      </c>
      <c r="D555" s="137" t="s">
        <v>873</v>
      </c>
      <c r="E555" s="137" t="s">
        <v>918</v>
      </c>
      <c r="F555" s="220">
        <v>0</v>
      </c>
      <c r="G555" s="220">
        <v>35357.74</v>
      </c>
      <c r="H555" s="220">
        <v>35357.74</v>
      </c>
      <c r="I555" s="228">
        <v>35357.74</v>
      </c>
      <c r="J555" s="220">
        <f t="shared" si="95"/>
        <v>100</v>
      </c>
    </row>
    <row r="556" spans="1:10" ht="15.75" customHeight="1" x14ac:dyDescent="0.2">
      <c r="A556" s="37"/>
      <c r="B556" s="116" t="s">
        <v>916</v>
      </c>
      <c r="C556" s="145">
        <v>717002</v>
      </c>
      <c r="D556" s="137">
        <v>41</v>
      </c>
      <c r="E556" s="137" t="s">
        <v>1015</v>
      </c>
      <c r="F556" s="220">
        <v>0</v>
      </c>
      <c r="G556" s="220"/>
      <c r="H556" s="220"/>
      <c r="I556" s="228">
        <v>17678.87</v>
      </c>
      <c r="J556" s="220">
        <v>0</v>
      </c>
    </row>
    <row r="557" spans="1:10" ht="15.75" customHeight="1" x14ac:dyDescent="0.2">
      <c r="A557" s="37"/>
      <c r="B557" s="100" t="s">
        <v>131</v>
      </c>
      <c r="C557" s="145" t="s">
        <v>651</v>
      </c>
      <c r="D557" s="137">
        <v>41</v>
      </c>
      <c r="E557" s="137" t="s">
        <v>809</v>
      </c>
      <c r="F557" s="220">
        <v>0</v>
      </c>
      <c r="G557" s="220">
        <v>11927</v>
      </c>
      <c r="H557" s="220">
        <v>11927</v>
      </c>
      <c r="I557" s="228">
        <v>11926.58</v>
      </c>
      <c r="J557" s="220">
        <f t="shared" si="95"/>
        <v>99.996478578016266</v>
      </c>
    </row>
    <row r="558" spans="1:10" ht="15.75" customHeight="1" x14ac:dyDescent="0.2">
      <c r="A558" s="37"/>
      <c r="B558" s="100" t="s">
        <v>131</v>
      </c>
      <c r="C558" s="145" t="s">
        <v>1003</v>
      </c>
      <c r="D558" s="141">
        <v>43</v>
      </c>
      <c r="E558" s="139" t="s">
        <v>832</v>
      </c>
      <c r="F558" s="220">
        <v>0</v>
      </c>
      <c r="G558" s="220">
        <v>65000</v>
      </c>
      <c r="H558" s="220">
        <v>65000</v>
      </c>
      <c r="I558" s="228">
        <v>65000</v>
      </c>
      <c r="J558" s="220">
        <f t="shared" si="95"/>
        <v>100</v>
      </c>
    </row>
    <row r="559" spans="1:10" ht="15.75" customHeight="1" x14ac:dyDescent="0.2">
      <c r="A559" s="37"/>
      <c r="B559" s="100" t="s">
        <v>131</v>
      </c>
      <c r="C559" s="145" t="s">
        <v>1003</v>
      </c>
      <c r="D559" s="141">
        <v>20</v>
      </c>
      <c r="E559" s="139" t="s">
        <v>1005</v>
      </c>
      <c r="F559" s="220">
        <v>0</v>
      </c>
      <c r="G559" s="220"/>
      <c r="H559" s="220"/>
      <c r="I559" s="228">
        <v>31428.400000000001</v>
      </c>
      <c r="J559" s="220">
        <v>0</v>
      </c>
    </row>
    <row r="560" spans="1:10" ht="15.75" customHeight="1" x14ac:dyDescent="0.2">
      <c r="A560" s="37"/>
      <c r="B560" s="100" t="s">
        <v>131</v>
      </c>
      <c r="C560" s="145" t="s">
        <v>1003</v>
      </c>
      <c r="D560" s="141">
        <v>41</v>
      </c>
      <c r="E560" s="139" t="s">
        <v>1021</v>
      </c>
      <c r="F560" s="220">
        <v>0</v>
      </c>
      <c r="G560" s="220"/>
      <c r="H560" s="220"/>
      <c r="I560" s="228">
        <v>3571.2</v>
      </c>
      <c r="J560" s="220">
        <v>0</v>
      </c>
    </row>
    <row r="561" spans="1:10" ht="15.75" customHeight="1" x14ac:dyDescent="0.2">
      <c r="A561" s="37"/>
      <c r="B561" s="116" t="s">
        <v>143</v>
      </c>
      <c r="C561" s="145">
        <v>717002</v>
      </c>
      <c r="D561" s="35">
        <v>41</v>
      </c>
      <c r="E561" s="137" t="s">
        <v>811</v>
      </c>
      <c r="F561" s="220">
        <v>0</v>
      </c>
      <c r="G561" s="220">
        <v>4470</v>
      </c>
      <c r="H561" s="220">
        <v>4470</v>
      </c>
      <c r="I561" s="228">
        <v>4470.7299999999996</v>
      </c>
      <c r="J561" s="220">
        <f t="shared" si="95"/>
        <v>100.01633109619685</v>
      </c>
    </row>
    <row r="562" spans="1:10" ht="15" customHeight="1" x14ac:dyDescent="0.2">
      <c r="A562" s="37"/>
      <c r="B562" s="157" t="s">
        <v>159</v>
      </c>
      <c r="C562" s="47">
        <v>717002</v>
      </c>
      <c r="D562" s="34">
        <v>41</v>
      </c>
      <c r="E562" s="135" t="s">
        <v>813</v>
      </c>
      <c r="F562" s="231">
        <v>0</v>
      </c>
      <c r="G562" s="231">
        <v>11160</v>
      </c>
      <c r="H562" s="231">
        <v>11160</v>
      </c>
      <c r="I562" s="369">
        <v>11160</v>
      </c>
      <c r="J562" s="220">
        <f t="shared" si="95"/>
        <v>100</v>
      </c>
    </row>
    <row r="563" spans="1:10" ht="15" customHeight="1" x14ac:dyDescent="0.2">
      <c r="A563" s="37"/>
      <c r="B563" s="100" t="s">
        <v>131</v>
      </c>
      <c r="C563" s="48">
        <v>713004</v>
      </c>
      <c r="D563" s="35">
        <v>41</v>
      </c>
      <c r="E563" s="137" t="s">
        <v>854</v>
      </c>
      <c r="F563" s="231">
        <v>0</v>
      </c>
      <c r="G563" s="231">
        <v>4938</v>
      </c>
      <c r="H563" s="231">
        <v>4938</v>
      </c>
      <c r="I563" s="369">
        <v>4938.12</v>
      </c>
      <c r="J563" s="220">
        <f t="shared" si="95"/>
        <v>100.00243013365736</v>
      </c>
    </row>
    <row r="564" spans="1:10" ht="15" customHeight="1" x14ac:dyDescent="0.2">
      <c r="A564" s="37"/>
      <c r="B564" s="100" t="s">
        <v>131</v>
      </c>
      <c r="C564" s="48">
        <v>713004</v>
      </c>
      <c r="D564" s="35">
        <v>41</v>
      </c>
      <c r="E564" s="137" t="s">
        <v>924</v>
      </c>
      <c r="F564" s="231">
        <v>0</v>
      </c>
      <c r="G564" s="231">
        <v>7645</v>
      </c>
      <c r="H564" s="231">
        <v>7645</v>
      </c>
      <c r="I564" s="369">
        <v>0</v>
      </c>
      <c r="J564" s="220">
        <f t="shared" si="95"/>
        <v>0</v>
      </c>
    </row>
    <row r="565" spans="1:10" ht="15" customHeight="1" x14ac:dyDescent="0.2">
      <c r="A565" s="37"/>
      <c r="B565" s="100" t="s">
        <v>131</v>
      </c>
      <c r="C565" s="48">
        <v>717002</v>
      </c>
      <c r="D565" s="35">
        <v>41</v>
      </c>
      <c r="E565" s="137" t="s">
        <v>857</v>
      </c>
      <c r="F565" s="231">
        <v>0</v>
      </c>
      <c r="G565" s="231">
        <v>2037</v>
      </c>
      <c r="H565" s="231">
        <v>2037</v>
      </c>
      <c r="I565" s="369">
        <v>2036.59</v>
      </c>
      <c r="J565" s="220">
        <f t="shared" si="95"/>
        <v>99.979872361315657</v>
      </c>
    </row>
    <row r="566" spans="1:10" ht="15" customHeight="1" x14ac:dyDescent="0.2">
      <c r="A566" s="37"/>
      <c r="B566" s="100" t="s">
        <v>131</v>
      </c>
      <c r="C566" s="48">
        <v>713003</v>
      </c>
      <c r="D566" s="35">
        <v>41</v>
      </c>
      <c r="E566" s="137" t="s">
        <v>887</v>
      </c>
      <c r="F566" s="231">
        <v>0</v>
      </c>
      <c r="G566" s="231">
        <v>1453</v>
      </c>
      <c r="H566" s="231">
        <v>1453</v>
      </c>
      <c r="I566" s="369">
        <v>0</v>
      </c>
      <c r="J566" s="220">
        <f t="shared" si="95"/>
        <v>0</v>
      </c>
    </row>
    <row r="567" spans="1:10" ht="15" customHeight="1" x14ac:dyDescent="0.2">
      <c r="A567" s="37"/>
      <c r="B567" s="100" t="s">
        <v>131</v>
      </c>
      <c r="C567" s="48">
        <v>717001</v>
      </c>
      <c r="D567" s="35">
        <v>41</v>
      </c>
      <c r="E567" s="137" t="s">
        <v>888</v>
      </c>
      <c r="F567" s="231">
        <v>0</v>
      </c>
      <c r="G567" s="231">
        <v>300</v>
      </c>
      <c r="H567" s="231">
        <v>300</v>
      </c>
      <c r="I567" s="369">
        <v>300</v>
      </c>
      <c r="J567" s="220">
        <f t="shared" si="95"/>
        <v>100</v>
      </c>
    </row>
    <row r="568" spans="1:10" ht="15" customHeight="1" x14ac:dyDescent="0.2">
      <c r="A568" s="37"/>
      <c r="B568" s="100" t="s">
        <v>131</v>
      </c>
      <c r="C568" s="48">
        <v>717001</v>
      </c>
      <c r="D568" s="35">
        <v>20</v>
      </c>
      <c r="E568" s="137" t="s">
        <v>1004</v>
      </c>
      <c r="F568" s="231">
        <v>0</v>
      </c>
      <c r="G568" s="231"/>
      <c r="H568" s="231"/>
      <c r="I568" s="369">
        <v>3840</v>
      </c>
      <c r="J568" s="220">
        <v>0</v>
      </c>
    </row>
    <row r="569" spans="1:10" ht="15" customHeight="1" x14ac:dyDescent="0.2">
      <c r="A569" s="37"/>
      <c r="B569" s="100" t="s">
        <v>131</v>
      </c>
      <c r="C569" s="145" t="s">
        <v>889</v>
      </c>
      <c r="D569" s="35">
        <v>41</v>
      </c>
      <c r="E569" s="137" t="s">
        <v>890</v>
      </c>
      <c r="F569" s="231">
        <v>0</v>
      </c>
      <c r="G569" s="231">
        <v>350</v>
      </c>
      <c r="H569" s="231">
        <v>350</v>
      </c>
      <c r="I569" s="369">
        <v>830</v>
      </c>
      <c r="J569" s="220">
        <f t="shared" si="95"/>
        <v>237.14285714285714</v>
      </c>
    </row>
    <row r="570" spans="1:10" ht="15" customHeight="1" x14ac:dyDescent="0.2">
      <c r="A570" s="37"/>
      <c r="B570" s="100" t="s">
        <v>131</v>
      </c>
      <c r="C570" s="145" t="s">
        <v>1006</v>
      </c>
      <c r="D570" s="35">
        <v>20</v>
      </c>
      <c r="E570" s="137" t="s">
        <v>1007</v>
      </c>
      <c r="F570" s="231"/>
      <c r="G570" s="231"/>
      <c r="H570" s="231"/>
      <c r="I570" s="369">
        <v>10000</v>
      </c>
      <c r="J570" s="220">
        <v>0</v>
      </c>
    </row>
    <row r="571" spans="1:10" ht="15" customHeight="1" x14ac:dyDescent="0.2">
      <c r="A571" s="37"/>
      <c r="B571" s="100" t="s">
        <v>131</v>
      </c>
      <c r="C571" s="145" t="s">
        <v>1006</v>
      </c>
      <c r="D571" s="35">
        <v>41</v>
      </c>
      <c r="E571" s="307" t="s">
        <v>1034</v>
      </c>
      <c r="F571" s="231"/>
      <c r="G571" s="231">
        <v>27864</v>
      </c>
      <c r="H571" s="231">
        <v>27864</v>
      </c>
      <c r="I571" s="369">
        <v>318.17</v>
      </c>
      <c r="J571" s="220">
        <f t="shared" si="95"/>
        <v>1.1418676428366352</v>
      </c>
    </row>
    <row r="572" spans="1:10" ht="15" customHeight="1" x14ac:dyDescent="0.2">
      <c r="A572" s="37"/>
      <c r="B572" s="100" t="s">
        <v>1016</v>
      </c>
      <c r="C572" s="145">
        <v>717002</v>
      </c>
      <c r="D572" s="35">
        <v>20</v>
      </c>
      <c r="E572" s="137" t="s">
        <v>1008</v>
      </c>
      <c r="F572" s="231"/>
      <c r="G572" s="231"/>
      <c r="H572" s="231"/>
      <c r="I572" s="369">
        <v>30231.599999999999</v>
      </c>
      <c r="J572" s="220">
        <v>0</v>
      </c>
    </row>
    <row r="573" spans="1:10" ht="15" customHeight="1" x14ac:dyDescent="0.2">
      <c r="A573" s="37"/>
      <c r="B573" s="100" t="s">
        <v>1016</v>
      </c>
      <c r="C573" s="145">
        <v>717002</v>
      </c>
      <c r="D573" s="35">
        <v>41</v>
      </c>
      <c r="E573" s="137" t="s">
        <v>1017</v>
      </c>
      <c r="F573" s="231"/>
      <c r="G573" s="231"/>
      <c r="H573" s="231"/>
      <c r="I573" s="369">
        <v>1920</v>
      </c>
      <c r="J573" s="220">
        <v>0</v>
      </c>
    </row>
    <row r="574" spans="1:10" ht="15" customHeight="1" x14ac:dyDescent="0.2">
      <c r="A574" s="37"/>
      <c r="B574" s="100" t="s">
        <v>131</v>
      </c>
      <c r="C574" s="145" t="s">
        <v>919</v>
      </c>
      <c r="D574" s="35">
        <v>41</v>
      </c>
      <c r="E574" s="137" t="s">
        <v>1035</v>
      </c>
      <c r="F574" s="231">
        <v>0</v>
      </c>
      <c r="G574" s="231">
        <v>120</v>
      </c>
      <c r="H574" s="231">
        <v>120</v>
      </c>
      <c r="I574" s="369">
        <v>120</v>
      </c>
      <c r="J574" s="220">
        <f t="shared" si="95"/>
        <v>100</v>
      </c>
    </row>
    <row r="575" spans="1:10" ht="15" customHeight="1" x14ac:dyDescent="0.2">
      <c r="A575" s="37"/>
      <c r="B575" s="100" t="s">
        <v>131</v>
      </c>
      <c r="C575" s="145">
        <v>713003</v>
      </c>
      <c r="D575" s="35">
        <v>41</v>
      </c>
      <c r="E575" s="137" t="s">
        <v>1013</v>
      </c>
      <c r="F575" s="231"/>
      <c r="G575" s="231"/>
      <c r="H575" s="231"/>
      <c r="I575" s="369">
        <v>1746.41</v>
      </c>
      <c r="J575" s="220">
        <v>0</v>
      </c>
    </row>
    <row r="576" spans="1:10" ht="15" customHeight="1" x14ac:dyDescent="0.2">
      <c r="A576" s="37"/>
      <c r="B576" s="36" t="s">
        <v>162</v>
      </c>
      <c r="C576" s="145">
        <v>713004</v>
      </c>
      <c r="D576" s="35">
        <v>41</v>
      </c>
      <c r="E576" s="137" t="s">
        <v>922</v>
      </c>
      <c r="F576" s="231">
        <v>0</v>
      </c>
      <c r="G576" s="231">
        <v>3000</v>
      </c>
      <c r="H576" s="416">
        <v>3000</v>
      </c>
      <c r="I576" s="369">
        <v>3000</v>
      </c>
      <c r="J576" s="220">
        <f t="shared" si="95"/>
        <v>100</v>
      </c>
    </row>
    <row r="577" spans="1:16" ht="15" customHeight="1" x14ac:dyDescent="0.2">
      <c r="A577" s="37"/>
      <c r="B577" s="36" t="s">
        <v>162</v>
      </c>
      <c r="C577" s="145">
        <v>713004</v>
      </c>
      <c r="D577" s="35">
        <v>41</v>
      </c>
      <c r="E577" s="137" t="s">
        <v>1029</v>
      </c>
      <c r="F577" s="231"/>
      <c r="G577" s="231"/>
      <c r="H577" s="414">
        <v>5618</v>
      </c>
      <c r="I577" s="369">
        <v>5618</v>
      </c>
      <c r="J577" s="220">
        <f t="shared" si="95"/>
        <v>100</v>
      </c>
    </row>
    <row r="578" spans="1:16" ht="15" customHeight="1" x14ac:dyDescent="0.2">
      <c r="A578" s="37"/>
      <c r="B578" s="116" t="s">
        <v>159</v>
      </c>
      <c r="C578" s="145" t="s">
        <v>1009</v>
      </c>
      <c r="D578" s="137" t="s">
        <v>959</v>
      </c>
      <c r="E578" s="137" t="s">
        <v>1010</v>
      </c>
      <c r="F578" s="231"/>
      <c r="G578" s="231"/>
      <c r="H578" s="231"/>
      <c r="I578" s="369">
        <v>132812.13</v>
      </c>
      <c r="J578" s="220">
        <v>0</v>
      </c>
    </row>
    <row r="579" spans="1:16" ht="15" customHeight="1" x14ac:dyDescent="0.2">
      <c r="A579" s="37"/>
      <c r="B579" s="116" t="s">
        <v>159</v>
      </c>
      <c r="C579" s="145" t="s">
        <v>1011</v>
      </c>
      <c r="D579" s="137" t="s">
        <v>961</v>
      </c>
      <c r="E579" s="137" t="s">
        <v>1012</v>
      </c>
      <c r="F579" s="231"/>
      <c r="G579" s="231"/>
      <c r="H579" s="231"/>
      <c r="I579" s="369">
        <v>15624.95</v>
      </c>
      <c r="J579" s="220">
        <v>0</v>
      </c>
    </row>
    <row r="580" spans="1:16" ht="15" customHeight="1" x14ac:dyDescent="0.2">
      <c r="A580" s="37"/>
      <c r="B580" s="116" t="s">
        <v>159</v>
      </c>
      <c r="C580" s="145" t="s">
        <v>1011</v>
      </c>
      <c r="D580" s="137">
        <v>41</v>
      </c>
      <c r="E580" s="137" t="s">
        <v>1018</v>
      </c>
      <c r="F580" s="231"/>
      <c r="G580" s="231"/>
      <c r="H580" s="231"/>
      <c r="I580" s="369">
        <v>7812.48</v>
      </c>
      <c r="J580" s="220">
        <v>0</v>
      </c>
    </row>
    <row r="581" spans="1:16" ht="15" customHeight="1" x14ac:dyDescent="0.2">
      <c r="A581" s="37"/>
      <c r="B581" s="116" t="s">
        <v>159</v>
      </c>
      <c r="C581" s="145" t="s">
        <v>1019</v>
      </c>
      <c r="D581" s="137">
        <v>41</v>
      </c>
      <c r="E581" s="137" t="s">
        <v>1020</v>
      </c>
      <c r="F581" s="231"/>
      <c r="G581" s="231"/>
      <c r="H581" s="231"/>
      <c r="I581" s="369">
        <v>3245.74</v>
      </c>
      <c r="J581" s="220">
        <v>0</v>
      </c>
    </row>
    <row r="582" spans="1:16" ht="15" customHeight="1" thickBot="1" x14ac:dyDescent="0.25">
      <c r="A582" s="279" t="s">
        <v>343</v>
      </c>
      <c r="B582" s="285"/>
      <c r="C582" s="286"/>
      <c r="D582" s="281"/>
      <c r="E582" s="281" t="s">
        <v>63</v>
      </c>
      <c r="F582" s="292">
        <f>SUM(F528:F576)</f>
        <v>553492</v>
      </c>
      <c r="G582" s="292">
        <f>SUM(G528:G576)</f>
        <v>1044315.52</v>
      </c>
      <c r="H582" s="292">
        <f>SUM(H528:H581)</f>
        <v>1049933.52</v>
      </c>
      <c r="I582" s="304">
        <f>SUM(I528:I581)</f>
        <v>1034156.5699999998</v>
      </c>
      <c r="J582" s="220">
        <f t="shared" si="95"/>
        <v>98.497338193374361</v>
      </c>
      <c r="K582" s="32">
        <f>SUM(G582)</f>
        <v>1044315.52</v>
      </c>
      <c r="L582" s="32">
        <f t="shared" ref="L582:M582" si="96">SUM(H582)</f>
        <v>1049933.52</v>
      </c>
      <c r="M582" s="4">
        <f t="shared" si="96"/>
        <v>1034156.5699999998</v>
      </c>
      <c r="O582" s="4">
        <f>SUM(H582)</f>
        <v>1049933.52</v>
      </c>
      <c r="P582" s="4">
        <f>SUM(I582)</f>
        <v>1034156.5699999998</v>
      </c>
    </row>
    <row r="583" spans="1:16" ht="15" customHeight="1" thickBot="1" x14ac:dyDescent="0.3">
      <c r="A583" s="122" t="s">
        <v>368</v>
      </c>
      <c r="B583" s="121"/>
      <c r="C583" s="123"/>
      <c r="D583" s="124"/>
      <c r="E583" s="121"/>
      <c r="F583" s="331">
        <v>553492</v>
      </c>
      <c r="G583" s="331">
        <v>1044316</v>
      </c>
      <c r="H583" s="331">
        <f>SUM(O583)</f>
        <v>1049933.52</v>
      </c>
      <c r="I583" s="370">
        <f>SUM(P583)</f>
        <v>1034156.5699999998</v>
      </c>
      <c r="J583" s="418">
        <f t="shared" si="95"/>
        <v>98.497338193374361</v>
      </c>
      <c r="K583" s="32">
        <f>SUM(K526:K582)</f>
        <v>1044315.52</v>
      </c>
      <c r="L583" s="32"/>
      <c r="M583" s="4">
        <f>SUM(M526:M582)</f>
        <v>1034156.5699999998</v>
      </c>
      <c r="O583" s="4">
        <f>SUM(O582)</f>
        <v>1049933.52</v>
      </c>
      <c r="P583" s="4">
        <f>SUM(P582)</f>
        <v>1034156.5699999998</v>
      </c>
    </row>
    <row r="584" spans="1:16" ht="15" customHeight="1" x14ac:dyDescent="0.25">
      <c r="A584" s="16"/>
      <c r="B584" s="187"/>
      <c r="C584" s="239"/>
      <c r="D584" s="16"/>
      <c r="E584" s="187"/>
      <c r="F584" s="4"/>
      <c r="G584" s="4"/>
      <c r="H584" s="4"/>
      <c r="I584" s="32"/>
      <c r="J584" s="4"/>
      <c r="K584" s="32"/>
      <c r="L584" s="32"/>
    </row>
    <row r="585" spans="1:16" ht="15" customHeight="1" x14ac:dyDescent="0.2">
      <c r="A585" s="45"/>
      <c r="B585" s="45"/>
      <c r="C585" s="86"/>
      <c r="D585" s="56"/>
      <c r="E585" s="56" t="s">
        <v>369</v>
      </c>
      <c r="F585" s="4"/>
      <c r="G585" s="4"/>
      <c r="H585" s="4"/>
      <c r="I585" s="32"/>
      <c r="J585" s="4"/>
    </row>
    <row r="586" spans="1:16" s="7" customFormat="1" ht="15" customHeight="1" x14ac:dyDescent="0.2">
      <c r="A586" s="42" t="s">
        <v>255</v>
      </c>
      <c r="B586" s="42"/>
      <c r="C586" s="68"/>
      <c r="D586" s="42"/>
      <c r="E586" s="51"/>
      <c r="F586" s="87"/>
      <c r="G586" s="87"/>
      <c r="H586" s="87"/>
      <c r="I586" s="261"/>
      <c r="J586" s="87"/>
    </row>
    <row r="587" spans="1:16" s="6" customFormat="1" ht="15" customHeight="1" x14ac:dyDescent="0.2">
      <c r="A587" s="55" t="s">
        <v>380</v>
      </c>
      <c r="B587" s="62" t="s">
        <v>411</v>
      </c>
      <c r="C587" s="63"/>
      <c r="D587" s="55"/>
      <c r="E587" s="52" t="s">
        <v>79</v>
      </c>
      <c r="F587" s="337"/>
      <c r="G587" s="337"/>
      <c r="H587" s="337"/>
      <c r="I587" s="361"/>
      <c r="J587" s="337"/>
    </row>
    <row r="588" spans="1:16" ht="15" customHeight="1" x14ac:dyDescent="0.2">
      <c r="A588" s="64" t="s">
        <v>362</v>
      </c>
      <c r="B588" s="41" t="s">
        <v>78</v>
      </c>
      <c r="C588" s="47">
        <v>821005</v>
      </c>
      <c r="D588" s="34">
        <v>41</v>
      </c>
      <c r="E588" s="37" t="s">
        <v>0</v>
      </c>
      <c r="F588" s="232">
        <v>10164</v>
      </c>
      <c r="G588" s="232">
        <v>10164</v>
      </c>
      <c r="H588" s="232">
        <v>10164</v>
      </c>
      <c r="I588" s="371">
        <v>10163.61</v>
      </c>
      <c r="J588" s="220">
        <f t="shared" ref="J588:J594" si="97">SUM(I588/H588)*100</f>
        <v>99.996162927981118</v>
      </c>
    </row>
    <row r="589" spans="1:16" ht="15" customHeight="1" x14ac:dyDescent="0.2">
      <c r="A589" s="64"/>
      <c r="B589" s="41"/>
      <c r="C589" s="101" t="s">
        <v>171</v>
      </c>
      <c r="D589" s="34">
        <v>41</v>
      </c>
      <c r="E589" s="34" t="s">
        <v>311</v>
      </c>
      <c r="F589" s="232">
        <v>20217</v>
      </c>
      <c r="G589" s="232">
        <v>20217</v>
      </c>
      <c r="H589" s="232">
        <v>20217</v>
      </c>
      <c r="I589" s="371">
        <v>20216.84</v>
      </c>
      <c r="J589" s="220">
        <f t="shared" si="97"/>
        <v>99.999208586832864</v>
      </c>
    </row>
    <row r="590" spans="1:16" ht="15" customHeight="1" x14ac:dyDescent="0.2">
      <c r="A590" s="34"/>
      <c r="B590" s="34"/>
      <c r="C590" s="101" t="s">
        <v>170</v>
      </c>
      <c r="D590" s="34">
        <v>41</v>
      </c>
      <c r="E590" s="135" t="s">
        <v>816</v>
      </c>
      <c r="F590" s="221">
        <v>30000</v>
      </c>
      <c r="G590" s="221">
        <v>13597</v>
      </c>
      <c r="H590" s="221">
        <v>13597</v>
      </c>
      <c r="I590" s="226">
        <v>13596.96</v>
      </c>
      <c r="J590" s="220">
        <f t="shared" si="97"/>
        <v>99.999705817459727</v>
      </c>
    </row>
    <row r="591" spans="1:16" ht="15" customHeight="1" x14ac:dyDescent="0.2">
      <c r="A591" s="34"/>
      <c r="B591" s="34"/>
      <c r="C591" s="101" t="s">
        <v>595</v>
      </c>
      <c r="D591" s="34">
        <v>41</v>
      </c>
      <c r="E591" s="135" t="s">
        <v>817</v>
      </c>
      <c r="F591" s="221">
        <v>54700</v>
      </c>
      <c r="G591" s="221">
        <v>54700</v>
      </c>
      <c r="H591" s="221">
        <v>54700</v>
      </c>
      <c r="I591" s="226">
        <v>54700</v>
      </c>
      <c r="J591" s="220">
        <f t="shared" si="97"/>
        <v>100</v>
      </c>
    </row>
    <row r="592" spans="1:16" ht="15" customHeight="1" x14ac:dyDescent="0.2">
      <c r="A592" s="34"/>
      <c r="B592" s="34"/>
      <c r="C592" s="101" t="s">
        <v>610</v>
      </c>
      <c r="D592" s="34">
        <v>41</v>
      </c>
      <c r="E592" s="104" t="s">
        <v>819</v>
      </c>
      <c r="F592" s="221">
        <v>24960</v>
      </c>
      <c r="G592" s="221">
        <v>24960</v>
      </c>
      <c r="H592" s="221">
        <v>24960</v>
      </c>
      <c r="I592" s="226">
        <v>24960</v>
      </c>
      <c r="J592" s="220">
        <f t="shared" si="97"/>
        <v>100</v>
      </c>
    </row>
    <row r="593" spans="1:16" ht="15" customHeight="1" x14ac:dyDescent="0.2">
      <c r="A593" s="34"/>
      <c r="B593" s="34"/>
      <c r="C593" s="136" t="s">
        <v>653</v>
      </c>
      <c r="D593" s="34">
        <v>41</v>
      </c>
      <c r="E593" s="152" t="s">
        <v>818</v>
      </c>
      <c r="F593" s="221">
        <v>24600</v>
      </c>
      <c r="G593" s="221">
        <v>24600</v>
      </c>
      <c r="H593" s="221">
        <v>24600</v>
      </c>
      <c r="I593" s="226">
        <v>24600</v>
      </c>
      <c r="J593" s="220">
        <f t="shared" si="97"/>
        <v>100</v>
      </c>
    </row>
    <row r="594" spans="1:16" ht="15" customHeight="1" thickBot="1" x14ac:dyDescent="0.25">
      <c r="A594" s="281" t="s">
        <v>362</v>
      </c>
      <c r="B594" s="281"/>
      <c r="C594" s="286"/>
      <c r="D594" s="281"/>
      <c r="E594" s="281" t="s">
        <v>63</v>
      </c>
      <c r="F594" s="292">
        <f>SUM(F588:F593)</f>
        <v>164641</v>
      </c>
      <c r="G594" s="292">
        <f>SUM(G588:G593)</f>
        <v>148238</v>
      </c>
      <c r="H594" s="292">
        <f t="shared" ref="H594:I594" si="98">SUM(H588:H593)</f>
        <v>148238</v>
      </c>
      <c r="I594" s="304">
        <f t="shared" si="98"/>
        <v>148237.41</v>
      </c>
      <c r="J594" s="220">
        <f t="shared" si="97"/>
        <v>99.999601991392225</v>
      </c>
      <c r="K594" s="32">
        <f>SUM(G594)</f>
        <v>148238</v>
      </c>
      <c r="L594" s="32">
        <f t="shared" ref="L594:M594" si="99">SUM(H594)</f>
        <v>148238</v>
      </c>
      <c r="M594" s="32">
        <f t="shared" si="99"/>
        <v>148237.41</v>
      </c>
      <c r="O594" s="4">
        <f>SUM(H594)</f>
        <v>148238</v>
      </c>
      <c r="P594" s="4">
        <f>SUM(I594)</f>
        <v>148237.41</v>
      </c>
    </row>
    <row r="595" spans="1:16" ht="15" customHeight="1" thickBot="1" x14ac:dyDescent="0.3">
      <c r="A595" s="122" t="s">
        <v>370</v>
      </c>
      <c r="B595" s="124"/>
      <c r="C595" s="123"/>
      <c r="D595" s="124"/>
      <c r="E595" s="159"/>
      <c r="F595" s="331">
        <f t="shared" ref="F595:G595" si="100">SUM(F594)</f>
        <v>164641</v>
      </c>
      <c r="G595" s="331">
        <f t="shared" si="100"/>
        <v>148238</v>
      </c>
      <c r="H595" s="331">
        <f>SUM(O595)</f>
        <v>148238</v>
      </c>
      <c r="I595" s="370">
        <f>SUM(P595)</f>
        <v>148237.41</v>
      </c>
      <c r="J595" s="418">
        <f t="shared" ref="J595" si="101">SUM(I595/H595)*100</f>
        <v>99.999601991392225</v>
      </c>
      <c r="K595" s="32">
        <f>SUM(K588:K594)</f>
        <v>148238</v>
      </c>
      <c r="L595" s="32"/>
      <c r="M595" s="32">
        <f t="shared" ref="M595" si="102">SUM(M588:M594)</f>
        <v>148237.41</v>
      </c>
      <c r="O595" s="4">
        <f>SUM(O594)</f>
        <v>148238</v>
      </c>
      <c r="P595" s="4">
        <f>SUM(P594)</f>
        <v>148237.41</v>
      </c>
    </row>
    <row r="596" spans="1:16" ht="14.25" customHeight="1" x14ac:dyDescent="0.2">
      <c r="A596" s="56"/>
      <c r="B596" s="56"/>
      <c r="C596" s="86"/>
      <c r="D596" s="56"/>
      <c r="E596" s="56"/>
      <c r="F596" s="4"/>
      <c r="G596" s="4"/>
      <c r="H596" s="4"/>
      <c r="I596" s="32"/>
      <c r="J596" s="4"/>
    </row>
    <row r="597" spans="1:16" ht="14.25" customHeight="1" x14ac:dyDescent="0.2">
      <c r="A597" s="45"/>
      <c r="B597" s="56"/>
      <c r="C597" s="86"/>
      <c r="D597" s="56"/>
      <c r="E597" s="158"/>
      <c r="F597" s="4"/>
      <c r="G597" s="4"/>
      <c r="H597" s="4"/>
      <c r="I597" s="32"/>
      <c r="J597" s="4"/>
    </row>
    <row r="598" spans="1:16" ht="15.75" customHeight="1" thickBot="1" x14ac:dyDescent="0.3">
      <c r="A598" s="319" t="s">
        <v>172</v>
      </c>
      <c r="B598" s="320"/>
      <c r="C598" s="319"/>
      <c r="D598" s="83"/>
      <c r="E598" s="82"/>
      <c r="F598" s="341"/>
      <c r="G598" s="341"/>
      <c r="H598" s="341"/>
      <c r="I598" s="372"/>
      <c r="J598" s="341"/>
    </row>
    <row r="599" spans="1:16" ht="15.75" customHeight="1" thickBot="1" x14ac:dyDescent="0.3">
      <c r="A599" s="105" t="s">
        <v>366</v>
      </c>
      <c r="B599" s="106"/>
      <c r="C599" s="107"/>
      <c r="D599" s="106"/>
      <c r="E599" s="108"/>
      <c r="F599" s="330">
        <f>SUM(F522)</f>
        <v>2828682</v>
      </c>
      <c r="G599" s="330">
        <f>SUM(G522)</f>
        <v>2996978</v>
      </c>
      <c r="H599" s="330">
        <f>SUM(H522)</f>
        <v>3042907.9</v>
      </c>
      <c r="I599" s="312">
        <f>SUM(I522)</f>
        <v>2776372.2400000007</v>
      </c>
      <c r="J599" s="417">
        <f t="shared" ref="J599:J601" si="103">SUM(I599/H599)*100</f>
        <v>91.240758223408619</v>
      </c>
    </row>
    <row r="600" spans="1:16" ht="15.75" customHeight="1" thickBot="1" x14ac:dyDescent="0.3">
      <c r="A600" s="109" t="s">
        <v>371</v>
      </c>
      <c r="B600" s="110"/>
      <c r="C600" s="110"/>
      <c r="D600" s="110"/>
      <c r="E600" s="111"/>
      <c r="F600" s="330">
        <f>SUM(F583)</f>
        <v>553492</v>
      </c>
      <c r="G600" s="330">
        <f>SUM(G583)</f>
        <v>1044316</v>
      </c>
      <c r="H600" s="330">
        <f>SUM(H583)</f>
        <v>1049933.52</v>
      </c>
      <c r="I600" s="312">
        <f>SUM(I583)</f>
        <v>1034156.5699999998</v>
      </c>
      <c r="J600" s="417">
        <f t="shared" si="103"/>
        <v>98.497338193374361</v>
      </c>
    </row>
    <row r="601" spans="1:16" ht="15.75" customHeight="1" thickBot="1" x14ac:dyDescent="0.3">
      <c r="A601" s="112" t="s">
        <v>370</v>
      </c>
      <c r="B601" s="113"/>
      <c r="C601" s="113"/>
      <c r="D601" s="113"/>
      <c r="E601" s="114"/>
      <c r="F601" s="330">
        <f>SUM(F595)</f>
        <v>164641</v>
      </c>
      <c r="G601" s="330">
        <f>SUM(G595)</f>
        <v>148238</v>
      </c>
      <c r="H601" s="330">
        <f>SUM(H595)</f>
        <v>148238</v>
      </c>
      <c r="I601" s="312">
        <f>SUM(I595)</f>
        <v>148237.41</v>
      </c>
      <c r="J601" s="417">
        <f t="shared" si="103"/>
        <v>99.999601991392225</v>
      </c>
    </row>
    <row r="602" spans="1:16" ht="15.75" customHeight="1" thickBot="1" x14ac:dyDescent="0.3">
      <c r="A602" s="313" t="s">
        <v>372</v>
      </c>
      <c r="B602" s="314"/>
      <c r="C602" s="314"/>
      <c r="D602" s="314"/>
      <c r="E602" s="315"/>
      <c r="F602" s="331">
        <f>SUM(F599:F601)</f>
        <v>3546815</v>
      </c>
      <c r="G602" s="331">
        <f>SUM(G599:G601)</f>
        <v>4189532</v>
      </c>
      <c r="H602" s="331">
        <v>4241030</v>
      </c>
      <c r="I602" s="370">
        <f>SUM(I599:I601)</f>
        <v>3958766.2200000007</v>
      </c>
      <c r="J602" s="418">
        <f t="shared" ref="J602" si="104">SUM(I602/H602)*100</f>
        <v>93.344452173174929</v>
      </c>
    </row>
    <row r="603" spans="1:16" ht="15.75" customHeight="1" thickBot="1" x14ac:dyDescent="0.25">
      <c r="A603" s="56"/>
      <c r="B603" s="56"/>
      <c r="C603" s="56"/>
      <c r="D603" s="56"/>
      <c r="E603" s="56"/>
      <c r="F603" s="4"/>
      <c r="G603" s="4"/>
      <c r="H603" s="4"/>
      <c r="I603" s="32"/>
      <c r="J603" s="4"/>
    </row>
    <row r="604" spans="1:16" ht="15.75" customHeight="1" thickBot="1" x14ac:dyDescent="0.3">
      <c r="A604" s="115" t="s">
        <v>363</v>
      </c>
      <c r="B604" s="106"/>
      <c r="C604" s="106"/>
      <c r="D604" s="106"/>
      <c r="E604" s="108"/>
      <c r="F604" s="330">
        <v>3106430</v>
      </c>
      <c r="G604" s="330">
        <v>3143065</v>
      </c>
      <c r="H604" s="330">
        <f>SUM('Príjmy 1-12 2020'!G188)</f>
        <v>3194613</v>
      </c>
      <c r="I604" s="312">
        <f>SUM('Príjmy 1-12 2020'!H188)</f>
        <v>3201272.04</v>
      </c>
      <c r="J604" s="417">
        <f t="shared" ref="J604:J606" si="105">SUM(I604/H604)*100</f>
        <v>100.2084459056543</v>
      </c>
    </row>
    <row r="605" spans="1:16" ht="15.75" customHeight="1" thickBot="1" x14ac:dyDescent="0.3">
      <c r="A605" s="109" t="s">
        <v>364</v>
      </c>
      <c r="B605" s="110"/>
      <c r="C605" s="110"/>
      <c r="D605" s="110"/>
      <c r="E605" s="111"/>
      <c r="F605" s="330">
        <v>133620</v>
      </c>
      <c r="G605" s="330">
        <v>586124</v>
      </c>
      <c r="H605" s="330">
        <f>SUM('Príjmy 1-12 2020'!G189)</f>
        <v>586124</v>
      </c>
      <c r="I605" s="312">
        <f>SUM('Príjmy 1-12 2020'!H189)</f>
        <v>734845.78</v>
      </c>
      <c r="J605" s="417">
        <f t="shared" si="105"/>
        <v>125.37377415017983</v>
      </c>
    </row>
    <row r="606" spans="1:16" ht="15.75" customHeight="1" thickBot="1" x14ac:dyDescent="0.3">
      <c r="A606" s="112" t="s">
        <v>365</v>
      </c>
      <c r="B606" s="113"/>
      <c r="C606" s="113"/>
      <c r="D606" s="113"/>
      <c r="E606" s="114"/>
      <c r="F606" s="330">
        <v>306765</v>
      </c>
      <c r="G606" s="330">
        <v>460343</v>
      </c>
      <c r="H606" s="330">
        <f>SUM('Príjmy 1-12 2020'!G190)</f>
        <v>460343</v>
      </c>
      <c r="I606" s="312">
        <f>SUM('Príjmy 1-12 2020'!H190)</f>
        <v>267166.01</v>
      </c>
      <c r="J606" s="417">
        <f t="shared" si="105"/>
        <v>58.036292503633156</v>
      </c>
    </row>
    <row r="607" spans="1:16" ht="15.75" customHeight="1" thickBot="1" x14ac:dyDescent="0.3">
      <c r="A607" s="316" t="s">
        <v>373</v>
      </c>
      <c r="B607" s="317"/>
      <c r="C607" s="314"/>
      <c r="D607" s="314"/>
      <c r="E607" s="318"/>
      <c r="F607" s="331">
        <f>SUM(F604:F606)</f>
        <v>3546815</v>
      </c>
      <c r="G607" s="331">
        <f>SUM(G604:G606)</f>
        <v>4189532</v>
      </c>
      <c r="H607" s="331">
        <f>SUM(H604:H606)</f>
        <v>4241080</v>
      </c>
      <c r="I607" s="370">
        <f>SUM(I604:I606)</f>
        <v>4203283.83</v>
      </c>
      <c r="J607" s="418">
        <f t="shared" ref="J607" si="106">SUM(I607/H607)*100</f>
        <v>99.108807897988243</v>
      </c>
    </row>
    <row r="608" spans="1:16" ht="15.75" customHeight="1" thickBot="1" x14ac:dyDescent="0.25">
      <c r="A608" s="51"/>
      <c r="B608" s="51"/>
      <c r="C608" s="51"/>
      <c r="D608" s="51"/>
      <c r="E608" s="56"/>
      <c r="F608" s="4"/>
      <c r="G608" s="4"/>
      <c r="H608" s="4"/>
      <c r="I608" s="32"/>
      <c r="J608" s="4"/>
    </row>
    <row r="609" spans="1:10" s="7" customFormat="1" ht="15.75" customHeight="1" thickBot="1" x14ac:dyDescent="0.3">
      <c r="A609" s="316" t="s">
        <v>173</v>
      </c>
      <c r="B609" s="317"/>
      <c r="C609" s="314"/>
      <c r="D609" s="314"/>
      <c r="E609" s="318"/>
      <c r="F609" s="343">
        <v>0</v>
      </c>
      <c r="G609" s="343">
        <v>0</v>
      </c>
      <c r="H609" s="302">
        <v>0</v>
      </c>
      <c r="I609" s="373">
        <v>244517.61</v>
      </c>
      <c r="J609" s="418">
        <v>0</v>
      </c>
    </row>
    <row r="610" spans="1:10" ht="14.25" x14ac:dyDescent="0.2">
      <c r="A610" s="24"/>
      <c r="B610" s="24"/>
      <c r="C610" s="24"/>
      <c r="D610" s="24"/>
      <c r="E610" s="24"/>
      <c r="F610" s="154"/>
      <c r="G610" s="154"/>
      <c r="H610" s="117"/>
      <c r="I610" s="4"/>
      <c r="J610" s="4"/>
    </row>
    <row r="611" spans="1:10" s="11" customFormat="1" ht="15" x14ac:dyDescent="0.2">
      <c r="A611" s="24"/>
      <c r="B611" s="24"/>
      <c r="C611" s="24"/>
      <c r="D611" s="24"/>
      <c r="E611" s="24" t="s">
        <v>1037</v>
      </c>
      <c r="F611" s="155"/>
      <c r="G611" s="254"/>
      <c r="H611" s="146"/>
      <c r="I611" s="146"/>
    </row>
    <row r="612" spans="1:10" s="11" customFormat="1" ht="15" x14ac:dyDescent="0.2">
      <c r="A612" s="24"/>
      <c r="B612" s="24"/>
      <c r="C612" s="24"/>
      <c r="D612" s="24"/>
      <c r="E612" s="24" t="s">
        <v>758</v>
      </c>
      <c r="F612" s="89"/>
      <c r="G612" s="154"/>
      <c r="H612" s="147"/>
      <c r="I612" s="342"/>
    </row>
    <row r="613" spans="1:10" s="11" customFormat="1" ht="15" x14ac:dyDescent="0.2">
      <c r="A613" s="24"/>
      <c r="B613" s="24"/>
      <c r="C613" s="24"/>
      <c r="D613" s="24"/>
      <c r="E613" s="24"/>
      <c r="F613" s="24"/>
      <c r="G613" s="308"/>
      <c r="H613" s="147"/>
      <c r="I613" s="342"/>
    </row>
    <row r="614" spans="1:10" s="11" customFormat="1" ht="15" x14ac:dyDescent="0.2">
      <c r="A614" s="24"/>
      <c r="B614" s="24"/>
      <c r="C614" s="24"/>
      <c r="D614" s="24"/>
      <c r="E614" s="28"/>
      <c r="F614" s="28"/>
      <c r="G614" s="28"/>
      <c r="H614" s="148"/>
      <c r="I614" s="342"/>
    </row>
    <row r="615" spans="1:10" s="11" customFormat="1" ht="15" x14ac:dyDescent="0.2">
      <c r="A615" s="24"/>
      <c r="B615" s="24"/>
      <c r="C615" s="24"/>
      <c r="D615" s="24"/>
      <c r="E615" s="29"/>
      <c r="F615" s="126"/>
      <c r="G615" s="255"/>
      <c r="H615" s="149"/>
    </row>
    <row r="616" spans="1:10" s="11" customFormat="1" ht="15" x14ac:dyDescent="0.2">
      <c r="H616" s="146"/>
    </row>
    <row r="617" spans="1:10" s="11" customFormat="1" ht="15" x14ac:dyDescent="0.2">
      <c r="H617" s="146"/>
    </row>
    <row r="618" spans="1:10" s="11" customFormat="1" ht="15" x14ac:dyDescent="0.2">
      <c r="H618" s="261"/>
    </row>
    <row r="619" spans="1:10" s="11" customFormat="1" ht="15" x14ac:dyDescent="0.2">
      <c r="H619" s="146"/>
    </row>
    <row r="620" spans="1:10" s="11" customFormat="1" ht="15" x14ac:dyDescent="0.2">
      <c r="H620" s="146"/>
    </row>
    <row r="621" spans="1:10" s="11" customFormat="1" ht="15" x14ac:dyDescent="0.2">
      <c r="H621" s="146"/>
    </row>
    <row r="622" spans="1:10" s="11" customFormat="1" ht="15" x14ac:dyDescent="0.2">
      <c r="H622" s="146"/>
    </row>
    <row r="623" spans="1:10" s="11" customFormat="1" ht="15" x14ac:dyDescent="0.2">
      <c r="H623" s="146"/>
    </row>
    <row r="624" spans="1:10" s="11" customFormat="1" ht="15" x14ac:dyDescent="0.2">
      <c r="H624" s="146"/>
    </row>
    <row r="625" spans="2:8" x14ac:dyDescent="0.2">
      <c r="H625" s="32"/>
    </row>
    <row r="626" spans="2:8" x14ac:dyDescent="0.2">
      <c r="H626" s="32"/>
    </row>
    <row r="627" spans="2:8" x14ac:dyDescent="0.2">
      <c r="H627" s="32"/>
    </row>
    <row r="628" spans="2:8" x14ac:dyDescent="0.2">
      <c r="H628" s="32"/>
    </row>
    <row r="629" spans="2:8" x14ac:dyDescent="0.2">
      <c r="H629" s="32"/>
    </row>
    <row r="630" spans="2:8" x14ac:dyDescent="0.2">
      <c r="H630" s="32"/>
    </row>
    <row r="631" spans="2:8" x14ac:dyDescent="0.2">
      <c r="H631" s="32"/>
    </row>
    <row r="632" spans="2:8" x14ac:dyDescent="0.2">
      <c r="H632" s="32"/>
    </row>
    <row r="633" spans="2:8" x14ac:dyDescent="0.2">
      <c r="H633" s="32"/>
    </row>
    <row r="634" spans="2:8" ht="15" x14ac:dyDescent="0.2">
      <c r="E634" s="12"/>
      <c r="F634" s="12"/>
      <c r="G634" s="12"/>
      <c r="H634" s="150"/>
    </row>
    <row r="635" spans="2:8" ht="15" x14ac:dyDescent="0.2">
      <c r="B635" s="12"/>
      <c r="C635" s="12"/>
      <c r="D635" s="12"/>
      <c r="H635" s="3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98"/>
  <sheetViews>
    <sheetView tabSelected="1" topLeftCell="A164" zoomScale="81" zoomScaleNormal="81" zoomScalePageLayoutView="70" workbookViewId="0">
      <selection activeCell="I220" sqref="I220"/>
    </sheetView>
  </sheetViews>
  <sheetFormatPr defaultColWidth="0.42578125" defaultRowHeight="12.75" x14ac:dyDescent="0.2"/>
  <cols>
    <col min="1" max="1" width="8.140625" customWidth="1"/>
    <col min="2" max="2" width="10.7109375" customWidth="1"/>
    <col min="3" max="3" width="6.42578125" customWidth="1"/>
    <col min="4" max="4" width="71.85546875" customWidth="1"/>
    <col min="5" max="5" width="17.42578125" customWidth="1"/>
    <col min="6" max="6" width="13.85546875" customWidth="1"/>
    <col min="7" max="7" width="13.42578125" customWidth="1"/>
    <col min="8" max="8" width="13.85546875" customWidth="1"/>
    <col min="9" max="9" width="10.28515625" customWidth="1"/>
    <col min="10" max="10" width="10.85546875" customWidth="1"/>
    <col min="11" max="11" width="18.5703125" hidden="1" customWidth="1"/>
    <col min="12" max="12" width="13.140625" hidden="1" customWidth="1"/>
    <col min="13" max="13" width="15.7109375" customWidth="1"/>
    <col min="14" max="14" width="13.7109375" customWidth="1"/>
    <col min="15" max="15" width="19.7109375" customWidth="1"/>
    <col min="16" max="41" width="10.140625" customWidth="1"/>
  </cols>
  <sheetData>
    <row r="1" spans="1:7" ht="15.95" customHeight="1" x14ac:dyDescent="0.25">
      <c r="A1" s="22" t="s">
        <v>945</v>
      </c>
      <c r="B1" s="31"/>
      <c r="E1" s="22"/>
      <c r="F1" s="22"/>
      <c r="G1" s="22"/>
    </row>
    <row r="2" spans="1:7" ht="15.95" customHeight="1" x14ac:dyDescent="0.25">
      <c r="A2" s="31"/>
      <c r="B2" s="31"/>
      <c r="D2" s="22" t="s">
        <v>855</v>
      </c>
      <c r="E2" s="22"/>
      <c r="F2" s="22"/>
      <c r="G2" s="22"/>
    </row>
    <row r="3" spans="1:7" ht="15.95" customHeight="1" x14ac:dyDescent="0.25">
      <c r="A3" s="21"/>
      <c r="B3" s="21"/>
      <c r="C3" s="21"/>
      <c r="D3" s="22" t="s">
        <v>232</v>
      </c>
      <c r="E3" s="22"/>
      <c r="F3" s="22"/>
      <c r="G3" s="22"/>
    </row>
    <row r="4" spans="1:7" ht="15.75" customHeight="1" x14ac:dyDescent="0.25">
      <c r="A4" s="8" t="s">
        <v>424</v>
      </c>
      <c r="B4" s="8"/>
      <c r="C4" s="7"/>
      <c r="D4" s="7"/>
      <c r="E4" s="7"/>
      <c r="F4" s="7"/>
      <c r="G4" s="7"/>
    </row>
    <row r="5" spans="1:7" ht="14.25" customHeight="1" x14ac:dyDescent="0.25">
      <c r="A5" s="8" t="s">
        <v>425</v>
      </c>
      <c r="B5" s="8"/>
      <c r="C5" s="7"/>
      <c r="D5" s="7"/>
      <c r="E5" s="7"/>
      <c r="F5" s="7"/>
      <c r="G5" s="7"/>
    </row>
    <row r="6" spans="1:7" ht="15" customHeight="1" x14ac:dyDescent="0.25">
      <c r="A6" s="8" t="s">
        <v>174</v>
      </c>
      <c r="B6" s="8"/>
      <c r="C6" s="7"/>
      <c r="D6" s="7"/>
      <c r="E6" s="7"/>
      <c r="F6" s="7"/>
      <c r="G6" s="7"/>
    </row>
    <row r="7" spans="1:7" ht="15.75" x14ac:dyDescent="0.25">
      <c r="A7" s="14" t="s">
        <v>412</v>
      </c>
      <c r="B7" s="14"/>
      <c r="C7" s="14"/>
      <c r="D7" s="14"/>
      <c r="E7" s="14"/>
      <c r="F7" s="14"/>
      <c r="G7" s="14"/>
    </row>
    <row r="8" spans="1:7" ht="15" x14ac:dyDescent="0.2">
      <c r="A8" s="20" t="s">
        <v>175</v>
      </c>
      <c r="B8" s="20"/>
      <c r="C8" s="20"/>
      <c r="D8" s="20"/>
      <c r="E8" s="20"/>
      <c r="F8" s="20"/>
      <c r="G8" s="20"/>
    </row>
    <row r="9" spans="1:7" ht="15.75" x14ac:dyDescent="0.25">
      <c r="A9" s="8" t="s">
        <v>509</v>
      </c>
      <c r="B9" s="8"/>
      <c r="C9" s="7"/>
      <c r="D9" s="7"/>
      <c r="E9" s="7"/>
      <c r="F9" s="7"/>
      <c r="G9" s="7"/>
    </row>
    <row r="10" spans="1:7" ht="15.75" x14ac:dyDescent="0.25">
      <c r="A10" s="8" t="s">
        <v>821</v>
      </c>
      <c r="B10" s="7"/>
      <c r="C10" s="7"/>
      <c r="D10" s="7"/>
      <c r="E10" s="7"/>
      <c r="F10" s="7"/>
      <c r="G10" s="7"/>
    </row>
    <row r="11" spans="1:7" ht="15.75" x14ac:dyDescent="0.25">
      <c r="A11" s="14" t="s">
        <v>211</v>
      </c>
      <c r="B11" s="14"/>
      <c r="C11" s="14"/>
      <c r="D11" s="14"/>
      <c r="E11" s="14"/>
      <c r="F11" s="14"/>
      <c r="G11" s="14"/>
    </row>
    <row r="12" spans="1:7" ht="15.75" x14ac:dyDescent="0.25">
      <c r="A12" s="8" t="s">
        <v>465</v>
      </c>
      <c r="B12" s="7"/>
      <c r="C12" s="7"/>
      <c r="D12" s="7"/>
      <c r="E12" s="7"/>
      <c r="F12" s="7"/>
      <c r="G12" s="7"/>
    </row>
    <row r="13" spans="1:7" ht="15.75" x14ac:dyDescent="0.25">
      <c r="A13" s="8" t="s">
        <v>822</v>
      </c>
      <c r="B13" s="7"/>
      <c r="C13" s="7"/>
      <c r="D13" s="7"/>
      <c r="E13" s="7"/>
      <c r="F13" s="7"/>
      <c r="G13" s="7"/>
    </row>
    <row r="14" spans="1:7" ht="15.75" x14ac:dyDescent="0.25">
      <c r="A14" s="8" t="s">
        <v>823</v>
      </c>
      <c r="B14" s="7"/>
      <c r="C14" s="7"/>
      <c r="D14" s="7"/>
      <c r="E14" s="7"/>
      <c r="F14" s="7"/>
      <c r="G14" s="7"/>
    </row>
    <row r="15" spans="1:7" ht="15.75" x14ac:dyDescent="0.25">
      <c r="A15" s="8" t="s">
        <v>820</v>
      </c>
      <c r="B15" s="7"/>
      <c r="C15" s="7"/>
      <c r="D15" s="8"/>
      <c r="E15" s="8"/>
      <c r="F15" s="8"/>
      <c r="G15" s="8"/>
    </row>
    <row r="16" spans="1:7" ht="15.75" x14ac:dyDescent="0.25">
      <c r="A16" s="8" t="s">
        <v>563</v>
      </c>
      <c r="B16" s="7"/>
      <c r="C16" s="7"/>
      <c r="D16" s="8"/>
      <c r="E16" s="8"/>
      <c r="F16" s="8"/>
      <c r="G16" s="8"/>
    </row>
    <row r="17" spans="1:15" ht="15.75" x14ac:dyDescent="0.25">
      <c r="A17" s="8" t="s">
        <v>659</v>
      </c>
      <c r="B17" s="7"/>
      <c r="C17" s="7"/>
      <c r="D17" s="8"/>
      <c r="E17" s="8"/>
      <c r="F17" s="8"/>
      <c r="G17" s="8"/>
    </row>
    <row r="18" spans="1:15" ht="15.75" x14ac:dyDescent="0.25">
      <c r="A18" s="8" t="s">
        <v>660</v>
      </c>
      <c r="B18" s="7"/>
      <c r="C18" s="7"/>
      <c r="D18" s="30"/>
      <c r="E18" s="30"/>
      <c r="F18" s="30"/>
      <c r="G18" s="30"/>
    </row>
    <row r="19" spans="1:15" ht="15.75" x14ac:dyDescent="0.25">
      <c r="A19" s="8"/>
      <c r="B19" s="7"/>
      <c r="C19" s="7"/>
      <c r="D19" s="30"/>
      <c r="E19" s="8"/>
      <c r="F19" s="8"/>
      <c r="G19" s="175"/>
    </row>
    <row r="20" spans="1:15" ht="16.5" thickBot="1" x14ac:dyDescent="0.3">
      <c r="A20" s="176"/>
      <c r="B20" s="176"/>
      <c r="C20" s="176"/>
      <c r="D20" s="177" t="s">
        <v>303</v>
      </c>
      <c r="E20" s="177"/>
      <c r="F20" s="177"/>
      <c r="G20" s="177"/>
      <c r="H20" s="325"/>
      <c r="I20" s="325"/>
    </row>
    <row r="21" spans="1:15" ht="15.75" x14ac:dyDescent="0.25">
      <c r="A21" s="178" t="s">
        <v>177</v>
      </c>
      <c r="B21" s="178" t="s">
        <v>7</v>
      </c>
      <c r="C21" s="178" t="s">
        <v>8</v>
      </c>
      <c r="D21" s="179"/>
      <c r="E21" s="173" t="s">
        <v>932</v>
      </c>
      <c r="F21" s="173" t="s">
        <v>937</v>
      </c>
      <c r="G21" s="173" t="s">
        <v>938</v>
      </c>
      <c r="H21" s="352" t="s">
        <v>762</v>
      </c>
      <c r="I21" s="347" t="s">
        <v>761</v>
      </c>
      <c r="J21" s="424"/>
    </row>
    <row r="22" spans="1:15" ht="15.75" x14ac:dyDescent="0.25">
      <c r="A22" s="172" t="s">
        <v>10</v>
      </c>
      <c r="B22" s="172" t="s">
        <v>178</v>
      </c>
      <c r="C22" s="172" t="s">
        <v>11</v>
      </c>
      <c r="D22" s="180" t="s">
        <v>12</v>
      </c>
      <c r="E22" s="174" t="s">
        <v>940</v>
      </c>
      <c r="F22" s="174" t="s">
        <v>839</v>
      </c>
      <c r="G22" s="174" t="s">
        <v>839</v>
      </c>
      <c r="H22" s="353" t="s">
        <v>348</v>
      </c>
      <c r="I22" s="348" t="s">
        <v>936</v>
      </c>
      <c r="J22" s="424"/>
    </row>
    <row r="23" spans="1:15" ht="15.75" x14ac:dyDescent="0.25">
      <c r="A23" s="172"/>
      <c r="B23" s="172"/>
      <c r="C23" s="172"/>
      <c r="D23" s="180"/>
      <c r="E23" s="174" t="s">
        <v>941</v>
      </c>
      <c r="F23" s="174" t="s">
        <v>831</v>
      </c>
      <c r="G23" s="174" t="s">
        <v>831</v>
      </c>
      <c r="H23" s="172" t="s">
        <v>943</v>
      </c>
      <c r="I23" s="348" t="s">
        <v>939</v>
      </c>
      <c r="J23" s="424"/>
    </row>
    <row r="24" spans="1:15" ht="16.5" thickBot="1" x14ac:dyDescent="0.3">
      <c r="A24" s="181"/>
      <c r="B24" s="181"/>
      <c r="C24" s="181"/>
      <c r="D24" s="182"/>
      <c r="E24" s="351" t="s">
        <v>726</v>
      </c>
      <c r="F24" s="351" t="s">
        <v>726</v>
      </c>
      <c r="G24" s="351" t="s">
        <v>726</v>
      </c>
      <c r="H24" s="181" t="s">
        <v>942</v>
      </c>
      <c r="I24" s="354" t="s">
        <v>942</v>
      </c>
      <c r="J24" s="425"/>
    </row>
    <row r="25" spans="1:15" ht="16.5" thickBot="1" x14ac:dyDescent="0.3">
      <c r="A25" s="267"/>
      <c r="B25" s="268"/>
      <c r="C25" s="268"/>
      <c r="D25" s="269"/>
      <c r="E25" s="218" t="s">
        <v>279</v>
      </c>
      <c r="F25" s="160" t="s">
        <v>279</v>
      </c>
      <c r="G25" s="160" t="s">
        <v>279</v>
      </c>
      <c r="H25" s="160" t="s">
        <v>279</v>
      </c>
      <c r="I25" s="160" t="s">
        <v>279</v>
      </c>
      <c r="J25" s="419"/>
    </row>
    <row r="26" spans="1:15" ht="15.75" x14ac:dyDescent="0.25">
      <c r="A26" s="184">
        <v>100</v>
      </c>
      <c r="B26" s="185"/>
      <c r="C26" s="162"/>
      <c r="D26" s="162" t="s">
        <v>329</v>
      </c>
      <c r="E26" s="270"/>
      <c r="F26" s="271"/>
      <c r="G26" s="271"/>
      <c r="H26" s="260"/>
      <c r="I26" s="271"/>
      <c r="J26" s="419"/>
    </row>
    <row r="27" spans="1:15" ht="15.75" x14ac:dyDescent="0.25">
      <c r="A27" s="184">
        <v>110</v>
      </c>
      <c r="B27" s="185"/>
      <c r="C27" s="162"/>
      <c r="D27" s="162" t="s">
        <v>377</v>
      </c>
      <c r="E27" s="272"/>
      <c r="F27" s="171"/>
      <c r="G27" s="164"/>
      <c r="H27" s="260"/>
      <c r="I27" s="164"/>
      <c r="J27" s="5"/>
    </row>
    <row r="28" spans="1:15" ht="15.75" x14ac:dyDescent="0.25">
      <c r="A28" s="184">
        <v>111</v>
      </c>
      <c r="B28" s="185"/>
      <c r="C28" s="162"/>
      <c r="D28" s="162" t="s">
        <v>179</v>
      </c>
      <c r="E28" s="272"/>
      <c r="F28" s="171"/>
      <c r="G28" s="164"/>
      <c r="H28" s="260"/>
      <c r="I28" s="164"/>
      <c r="J28" s="5"/>
    </row>
    <row r="29" spans="1:15" ht="15" x14ac:dyDescent="0.2">
      <c r="A29" s="186"/>
      <c r="B29" s="138">
        <v>111003</v>
      </c>
      <c r="C29" s="139">
        <v>41</v>
      </c>
      <c r="D29" s="139" t="s">
        <v>180</v>
      </c>
      <c r="E29" s="221">
        <v>1427014</v>
      </c>
      <c r="F29" s="221">
        <v>1356523</v>
      </c>
      <c r="G29" s="221">
        <v>1356523</v>
      </c>
      <c r="H29" s="226">
        <v>1368422.96</v>
      </c>
      <c r="I29" s="163">
        <f>SUM(H29/G29)*100</f>
        <v>100.87723982564248</v>
      </c>
      <c r="J29" s="165"/>
    </row>
    <row r="30" spans="1:15" ht="15.75" x14ac:dyDescent="0.25">
      <c r="A30" s="293"/>
      <c r="B30" s="294"/>
      <c r="C30" s="291"/>
      <c r="D30" s="291" t="s">
        <v>86</v>
      </c>
      <c r="E30" s="233">
        <f t="shared" ref="E30:F30" si="0">SUM(E29)</f>
        <v>1427014</v>
      </c>
      <c r="F30" s="233">
        <f t="shared" si="0"/>
        <v>1356523</v>
      </c>
      <c r="G30" s="233">
        <f>SUM(G29)</f>
        <v>1356523</v>
      </c>
      <c r="H30" s="428">
        <f>SUM(H29)</f>
        <v>1368422.96</v>
      </c>
      <c r="I30" s="163">
        <f t="shared" ref="I30:I45" si="1">SUM(H30/G30)*100</f>
        <v>100.87723982564248</v>
      </c>
      <c r="J30" s="165"/>
      <c r="K30" s="32">
        <f>SUM(G30)</f>
        <v>1356523</v>
      </c>
      <c r="L30" s="32">
        <f>SUM(H30)</f>
        <v>1368422.96</v>
      </c>
      <c r="M30" s="32"/>
      <c r="N30" s="32"/>
      <c r="O30" s="32"/>
    </row>
    <row r="31" spans="1:15" ht="15.75" x14ac:dyDescent="0.25">
      <c r="A31" s="184">
        <v>120</v>
      </c>
      <c r="B31" s="185"/>
      <c r="C31" s="162"/>
      <c r="D31" s="162" t="s">
        <v>181</v>
      </c>
      <c r="E31" s="324"/>
      <c r="F31" s="324"/>
      <c r="G31" s="324"/>
      <c r="H31" s="260"/>
      <c r="I31" s="163"/>
      <c r="J31" s="165"/>
    </row>
    <row r="32" spans="1:15" ht="15" x14ac:dyDescent="0.2">
      <c r="A32" s="186"/>
      <c r="B32" s="138">
        <v>121001</v>
      </c>
      <c r="C32" s="139">
        <v>41</v>
      </c>
      <c r="D32" s="139" t="s">
        <v>182</v>
      </c>
      <c r="E32" s="220">
        <v>22000</v>
      </c>
      <c r="F32" s="220">
        <v>22000</v>
      </c>
      <c r="G32" s="220">
        <v>22000</v>
      </c>
      <c r="H32" s="228">
        <v>18568.98</v>
      </c>
      <c r="I32" s="163">
        <f t="shared" si="1"/>
        <v>84.404454545454541</v>
      </c>
      <c r="J32" s="165"/>
    </row>
    <row r="33" spans="1:15" ht="15" x14ac:dyDescent="0.2">
      <c r="A33" s="186"/>
      <c r="B33" s="138">
        <v>121002</v>
      </c>
      <c r="C33" s="139">
        <v>41</v>
      </c>
      <c r="D33" s="139" t="s">
        <v>183</v>
      </c>
      <c r="E33" s="220">
        <v>320000</v>
      </c>
      <c r="F33" s="220">
        <v>353000</v>
      </c>
      <c r="G33" s="220">
        <v>353000</v>
      </c>
      <c r="H33" s="228">
        <v>355375.83</v>
      </c>
      <c r="I33" s="163">
        <f t="shared" si="1"/>
        <v>100.67303966005665</v>
      </c>
      <c r="J33" s="165"/>
    </row>
    <row r="34" spans="1:15" ht="15.75" x14ac:dyDescent="0.25">
      <c r="A34" s="293"/>
      <c r="B34" s="294"/>
      <c r="C34" s="291"/>
      <c r="D34" s="291" t="s">
        <v>86</v>
      </c>
      <c r="E34" s="234">
        <f t="shared" ref="E34:H34" si="2">SUM(E32:E33)</f>
        <v>342000</v>
      </c>
      <c r="F34" s="234">
        <f t="shared" si="2"/>
        <v>375000</v>
      </c>
      <c r="G34" s="234">
        <f t="shared" si="2"/>
        <v>375000</v>
      </c>
      <c r="H34" s="426">
        <f t="shared" si="2"/>
        <v>373944.81</v>
      </c>
      <c r="I34" s="163">
        <f t="shared" si="1"/>
        <v>99.718615999999997</v>
      </c>
      <c r="J34" s="165"/>
      <c r="K34" s="32">
        <f>SUM(G34)</f>
        <v>375000</v>
      </c>
      <c r="L34" s="32">
        <f>SUM(H34)</f>
        <v>373944.81</v>
      </c>
      <c r="M34" s="32"/>
      <c r="N34" s="32"/>
      <c r="O34" s="32"/>
    </row>
    <row r="35" spans="1:15" ht="15.75" x14ac:dyDescent="0.25">
      <c r="A35" s="184">
        <v>133</v>
      </c>
      <c r="B35" s="185"/>
      <c r="C35" s="162"/>
      <c r="D35" s="162" t="s">
        <v>184</v>
      </c>
      <c r="E35" s="324"/>
      <c r="F35" s="324"/>
      <c r="G35" s="324"/>
      <c r="H35" s="260"/>
      <c r="I35" s="163"/>
      <c r="J35" s="165"/>
    </row>
    <row r="36" spans="1:15" ht="15" x14ac:dyDescent="0.2">
      <c r="A36" s="186"/>
      <c r="B36" s="138">
        <v>133001</v>
      </c>
      <c r="C36" s="139">
        <v>41</v>
      </c>
      <c r="D36" s="139" t="s">
        <v>185</v>
      </c>
      <c r="E36" s="220">
        <v>1200</v>
      </c>
      <c r="F36" s="220">
        <v>1200</v>
      </c>
      <c r="G36" s="220">
        <v>1200</v>
      </c>
      <c r="H36" s="228">
        <v>1070</v>
      </c>
      <c r="I36" s="163">
        <f t="shared" si="1"/>
        <v>89.166666666666671</v>
      </c>
      <c r="J36" s="165"/>
    </row>
    <row r="37" spans="1:15" ht="15" x14ac:dyDescent="0.2">
      <c r="A37" s="186"/>
      <c r="B37" s="138">
        <v>133012</v>
      </c>
      <c r="C37" s="139">
        <v>41</v>
      </c>
      <c r="D37" s="139" t="s">
        <v>186</v>
      </c>
      <c r="E37" s="220">
        <v>200</v>
      </c>
      <c r="F37" s="220">
        <v>260</v>
      </c>
      <c r="G37" s="220">
        <v>260</v>
      </c>
      <c r="H37" s="228">
        <v>476</v>
      </c>
      <c r="I37" s="163">
        <f t="shared" si="1"/>
        <v>183.07692307692307</v>
      </c>
      <c r="J37" s="165"/>
    </row>
    <row r="38" spans="1:15" ht="15.6" customHeight="1" x14ac:dyDescent="0.2">
      <c r="A38" s="186"/>
      <c r="B38" s="138">
        <v>133006</v>
      </c>
      <c r="C38" s="139">
        <v>41</v>
      </c>
      <c r="D38" s="139" t="s">
        <v>187</v>
      </c>
      <c r="E38" s="220">
        <v>100</v>
      </c>
      <c r="F38" s="220">
        <v>0</v>
      </c>
      <c r="G38" s="220">
        <v>0</v>
      </c>
      <c r="H38" s="228"/>
      <c r="I38" s="163">
        <v>0</v>
      </c>
      <c r="J38" s="165"/>
    </row>
    <row r="39" spans="1:15" ht="15.6" customHeight="1" x14ac:dyDescent="0.2">
      <c r="A39" s="186"/>
      <c r="B39" s="142" t="s">
        <v>188</v>
      </c>
      <c r="C39" s="139">
        <v>41</v>
      </c>
      <c r="D39" s="139" t="s">
        <v>189</v>
      </c>
      <c r="E39" s="220">
        <v>419</v>
      </c>
      <c r="F39" s="220">
        <v>419</v>
      </c>
      <c r="G39" s="220">
        <v>419</v>
      </c>
      <c r="H39" s="228">
        <v>233</v>
      </c>
      <c r="I39" s="163">
        <f t="shared" si="1"/>
        <v>55.608591885441527</v>
      </c>
      <c r="J39" s="165"/>
    </row>
    <row r="40" spans="1:15" ht="15.6" customHeight="1" x14ac:dyDescent="0.2">
      <c r="A40" s="186"/>
      <c r="B40" s="142">
        <v>133004</v>
      </c>
      <c r="C40" s="139">
        <v>41</v>
      </c>
      <c r="D40" s="139" t="s">
        <v>630</v>
      </c>
      <c r="E40" s="220">
        <v>33</v>
      </c>
      <c r="F40" s="220">
        <v>33</v>
      </c>
      <c r="G40" s="220">
        <v>33</v>
      </c>
      <c r="H40" s="228">
        <v>33.19</v>
      </c>
      <c r="I40" s="163">
        <f t="shared" si="1"/>
        <v>100.57575757575756</v>
      </c>
      <c r="J40" s="165"/>
    </row>
    <row r="41" spans="1:15" ht="15.6" customHeight="1" x14ac:dyDescent="0.2">
      <c r="A41" s="186"/>
      <c r="B41" s="142" t="s">
        <v>190</v>
      </c>
      <c r="C41" s="139">
        <v>41</v>
      </c>
      <c r="D41" s="139" t="s">
        <v>191</v>
      </c>
      <c r="E41" s="220">
        <v>93000</v>
      </c>
      <c r="F41" s="220">
        <v>116750</v>
      </c>
      <c r="G41" s="220">
        <v>116750</v>
      </c>
      <c r="H41" s="228">
        <v>112311.08</v>
      </c>
      <c r="I41" s="163">
        <f t="shared" si="1"/>
        <v>96.19792719486081</v>
      </c>
      <c r="J41" s="165"/>
    </row>
    <row r="42" spans="1:15" ht="15.6" customHeight="1" x14ac:dyDescent="0.2">
      <c r="A42" s="186"/>
      <c r="B42" s="142" t="s">
        <v>192</v>
      </c>
      <c r="C42" s="139">
        <v>41</v>
      </c>
      <c r="D42" s="139" t="s">
        <v>193</v>
      </c>
      <c r="E42" s="220">
        <v>20000</v>
      </c>
      <c r="F42" s="220">
        <v>20000</v>
      </c>
      <c r="G42" s="220">
        <v>20000</v>
      </c>
      <c r="H42" s="228">
        <v>14464.96</v>
      </c>
      <c r="I42" s="163">
        <f t="shared" si="1"/>
        <v>72.324799999999996</v>
      </c>
      <c r="J42" s="165"/>
    </row>
    <row r="43" spans="1:15" ht="15.6" customHeight="1" x14ac:dyDescent="0.2">
      <c r="A43" s="186"/>
      <c r="B43" s="142" t="s">
        <v>192</v>
      </c>
      <c r="C43" s="139">
        <v>41</v>
      </c>
      <c r="D43" s="139" t="s">
        <v>666</v>
      </c>
      <c r="E43" s="220">
        <v>80000</v>
      </c>
      <c r="F43" s="220">
        <v>0</v>
      </c>
      <c r="G43" s="220">
        <v>0</v>
      </c>
      <c r="H43" s="228"/>
      <c r="I43" s="163">
        <v>0</v>
      </c>
      <c r="J43" s="165"/>
    </row>
    <row r="44" spans="1:15" ht="15.6" customHeight="1" x14ac:dyDescent="0.2">
      <c r="A44" s="186"/>
      <c r="B44" s="138">
        <v>134001</v>
      </c>
      <c r="C44" s="139">
        <v>41</v>
      </c>
      <c r="D44" s="139" t="s">
        <v>437</v>
      </c>
      <c r="E44" s="220">
        <v>101</v>
      </c>
      <c r="F44" s="220">
        <v>101</v>
      </c>
      <c r="G44" s="220">
        <v>101</v>
      </c>
      <c r="H44" s="228">
        <v>101.18</v>
      </c>
      <c r="I44" s="163">
        <f t="shared" si="1"/>
        <v>100.17821782178218</v>
      </c>
      <c r="J44" s="165"/>
    </row>
    <row r="45" spans="1:15" ht="15.6" customHeight="1" x14ac:dyDescent="0.25">
      <c r="A45" s="293"/>
      <c r="B45" s="273"/>
      <c r="C45" s="273"/>
      <c r="D45" s="291" t="s">
        <v>86</v>
      </c>
      <c r="E45" s="234">
        <f t="shared" ref="E45:H45" si="3">SUM(E36:E44)</f>
        <v>195053</v>
      </c>
      <c r="F45" s="234">
        <f t="shared" si="3"/>
        <v>138763</v>
      </c>
      <c r="G45" s="234">
        <f t="shared" si="3"/>
        <v>138763</v>
      </c>
      <c r="H45" s="426">
        <f t="shared" si="3"/>
        <v>128689.41</v>
      </c>
      <c r="I45" s="163">
        <f t="shared" si="1"/>
        <v>92.740435130402204</v>
      </c>
      <c r="J45" s="165"/>
      <c r="K45" s="32">
        <f>SUM(G45)</f>
        <v>138763</v>
      </c>
      <c r="L45" s="32">
        <f>SUM(H45)</f>
        <v>128689.41</v>
      </c>
      <c r="M45" s="32"/>
      <c r="N45" s="32"/>
      <c r="O45" s="32"/>
    </row>
    <row r="46" spans="1:15" ht="15.2" customHeight="1" x14ac:dyDescent="0.25">
      <c r="A46" s="16">
        <v>200</v>
      </c>
      <c r="B46" s="86"/>
      <c r="C46" s="56"/>
      <c r="D46" s="56" t="s">
        <v>315</v>
      </c>
      <c r="E46" s="4"/>
      <c r="F46" s="4"/>
      <c r="G46" s="4"/>
      <c r="H46" s="32"/>
      <c r="I46" s="5"/>
      <c r="J46" s="5"/>
    </row>
    <row r="47" spans="1:15" ht="15.2" customHeight="1" x14ac:dyDescent="0.25">
      <c r="A47" s="16">
        <v>211</v>
      </c>
      <c r="B47" s="86"/>
      <c r="C47" s="56"/>
      <c r="D47" s="56" t="s">
        <v>316</v>
      </c>
      <c r="E47" s="4"/>
      <c r="F47" s="4"/>
      <c r="G47" s="4"/>
      <c r="H47" s="32"/>
      <c r="I47" s="1"/>
      <c r="J47" s="1"/>
    </row>
    <row r="48" spans="1:15" ht="15.2" customHeight="1" x14ac:dyDescent="0.25">
      <c r="A48" s="16">
        <v>212</v>
      </c>
      <c r="B48" s="86"/>
      <c r="C48" s="56"/>
      <c r="D48" s="56" t="s">
        <v>317</v>
      </c>
      <c r="E48" s="4"/>
      <c r="F48" s="4"/>
      <c r="G48" s="4"/>
      <c r="H48" s="32"/>
      <c r="I48" s="5"/>
      <c r="J48" s="5"/>
    </row>
    <row r="49" spans="1:10" ht="15.2" customHeight="1" x14ac:dyDescent="0.2">
      <c r="A49" s="186"/>
      <c r="B49" s="142" t="s">
        <v>516</v>
      </c>
      <c r="C49" s="139">
        <v>41</v>
      </c>
      <c r="D49" s="139" t="s">
        <v>517</v>
      </c>
      <c r="E49" s="220">
        <v>675</v>
      </c>
      <c r="F49" s="220">
        <v>675</v>
      </c>
      <c r="G49" s="220">
        <v>675</v>
      </c>
      <c r="H49" s="228">
        <v>675</v>
      </c>
      <c r="I49" s="163">
        <f t="shared" ref="I49:I68" si="4">SUM(H49/G49)*100</f>
        <v>100</v>
      </c>
      <c r="J49" s="165"/>
    </row>
    <row r="50" spans="1:10" ht="15.2" customHeight="1" x14ac:dyDescent="0.2">
      <c r="A50" s="186"/>
      <c r="B50" s="142" t="s">
        <v>518</v>
      </c>
      <c r="C50" s="139">
        <v>41</v>
      </c>
      <c r="D50" s="139" t="s">
        <v>668</v>
      </c>
      <c r="E50" s="220">
        <v>160</v>
      </c>
      <c r="F50" s="220">
        <v>160</v>
      </c>
      <c r="G50" s="220">
        <v>160</v>
      </c>
      <c r="H50" s="228">
        <v>118.11</v>
      </c>
      <c r="I50" s="163">
        <f t="shared" si="4"/>
        <v>73.818749999999994</v>
      </c>
      <c r="J50" s="165"/>
    </row>
    <row r="51" spans="1:10" ht="15.2" customHeight="1" x14ac:dyDescent="0.2">
      <c r="A51" s="186"/>
      <c r="B51" s="142">
        <v>212002</v>
      </c>
      <c r="C51" s="139">
        <v>41</v>
      </c>
      <c r="D51" s="139" t="s">
        <v>661</v>
      </c>
      <c r="E51" s="220">
        <v>58</v>
      </c>
      <c r="F51" s="220">
        <v>58</v>
      </c>
      <c r="G51" s="220">
        <v>58</v>
      </c>
      <c r="H51" s="228">
        <v>58.4</v>
      </c>
      <c r="I51" s="163">
        <f t="shared" si="4"/>
        <v>100.68965517241379</v>
      </c>
      <c r="J51" s="165"/>
    </row>
    <row r="52" spans="1:10" ht="15.2" customHeight="1" x14ac:dyDescent="0.2">
      <c r="A52" s="186"/>
      <c r="B52" s="142" t="s">
        <v>612</v>
      </c>
      <c r="C52" s="139">
        <v>41</v>
      </c>
      <c r="D52" s="139" t="s">
        <v>613</v>
      </c>
      <c r="E52" s="220">
        <v>1065</v>
      </c>
      <c r="F52" s="220">
        <v>1065</v>
      </c>
      <c r="G52" s="220">
        <v>1065</v>
      </c>
      <c r="H52" s="228">
        <v>0</v>
      </c>
      <c r="I52" s="163">
        <f t="shared" si="4"/>
        <v>0</v>
      </c>
      <c r="J52" s="165"/>
    </row>
    <row r="53" spans="1:10" ht="15.2" customHeight="1" x14ac:dyDescent="0.2">
      <c r="A53" s="186"/>
      <c r="B53" s="142" t="s">
        <v>194</v>
      </c>
      <c r="C53" s="139">
        <v>41</v>
      </c>
      <c r="D53" s="139" t="s">
        <v>753</v>
      </c>
      <c r="E53" s="220">
        <v>2500</v>
      </c>
      <c r="F53" s="220">
        <v>2500</v>
      </c>
      <c r="G53" s="220">
        <v>2500</v>
      </c>
      <c r="H53" s="228">
        <v>2500</v>
      </c>
      <c r="I53" s="163">
        <f t="shared" si="4"/>
        <v>100</v>
      </c>
      <c r="J53" s="165"/>
    </row>
    <row r="54" spans="1:10" ht="15.2" customHeight="1" x14ac:dyDescent="0.2">
      <c r="A54" s="186"/>
      <c r="B54" s="142" t="s">
        <v>195</v>
      </c>
      <c r="C54" s="139">
        <v>41</v>
      </c>
      <c r="D54" s="139" t="s">
        <v>196</v>
      </c>
      <c r="E54" s="220">
        <v>24300</v>
      </c>
      <c r="F54" s="220">
        <v>24300</v>
      </c>
      <c r="G54" s="220">
        <v>24300</v>
      </c>
      <c r="H54" s="228">
        <v>24318.880000000001</v>
      </c>
      <c r="I54" s="163">
        <f t="shared" si="4"/>
        <v>100.07769547325103</v>
      </c>
      <c r="J54" s="165"/>
    </row>
    <row r="55" spans="1:10" ht="15.2" customHeight="1" x14ac:dyDescent="0.2">
      <c r="A55" s="186"/>
      <c r="B55" s="142" t="s">
        <v>197</v>
      </c>
      <c r="C55" s="139">
        <v>41</v>
      </c>
      <c r="D55" s="139" t="s">
        <v>307</v>
      </c>
      <c r="E55" s="220">
        <v>33590</v>
      </c>
      <c r="F55" s="220">
        <v>33590</v>
      </c>
      <c r="G55" s="220">
        <v>33590</v>
      </c>
      <c r="H55" s="228">
        <v>33170.550000000003</v>
      </c>
      <c r="I55" s="163">
        <f t="shared" si="4"/>
        <v>98.751265257517133</v>
      </c>
      <c r="J55" s="165"/>
    </row>
    <row r="56" spans="1:10" ht="15.2" customHeight="1" x14ac:dyDescent="0.2">
      <c r="A56" s="186"/>
      <c r="B56" s="142" t="s">
        <v>198</v>
      </c>
      <c r="C56" s="139">
        <v>41</v>
      </c>
      <c r="D56" s="139" t="s">
        <v>199</v>
      </c>
      <c r="E56" s="220">
        <v>200</v>
      </c>
      <c r="F56" s="220">
        <v>200</v>
      </c>
      <c r="G56" s="220">
        <v>200</v>
      </c>
      <c r="H56" s="228">
        <v>0</v>
      </c>
      <c r="I56" s="163">
        <f t="shared" si="4"/>
        <v>0</v>
      </c>
      <c r="J56" s="165"/>
    </row>
    <row r="57" spans="1:10" ht="15.2" customHeight="1" x14ac:dyDescent="0.2">
      <c r="A57" s="186"/>
      <c r="B57" s="142" t="s">
        <v>200</v>
      </c>
      <c r="C57" s="139">
        <v>41</v>
      </c>
      <c r="D57" s="139" t="s">
        <v>201</v>
      </c>
      <c r="E57" s="220">
        <v>500</v>
      </c>
      <c r="F57" s="220">
        <v>500</v>
      </c>
      <c r="G57" s="220">
        <v>500</v>
      </c>
      <c r="H57" s="228">
        <v>72</v>
      </c>
      <c r="I57" s="163">
        <f t="shared" si="4"/>
        <v>14.399999999999999</v>
      </c>
      <c r="J57" s="165"/>
    </row>
    <row r="58" spans="1:10" ht="15.2" customHeight="1" x14ac:dyDescent="0.2">
      <c r="A58" s="186"/>
      <c r="B58" s="142" t="s">
        <v>495</v>
      </c>
      <c r="C58" s="139">
        <v>41</v>
      </c>
      <c r="D58" s="139" t="s">
        <v>724</v>
      </c>
      <c r="E58" s="220">
        <v>1200</v>
      </c>
      <c r="F58" s="220">
        <v>1200</v>
      </c>
      <c r="G58" s="220">
        <v>1200</v>
      </c>
      <c r="H58" s="228">
        <v>900</v>
      </c>
      <c r="I58" s="163">
        <f t="shared" si="4"/>
        <v>75</v>
      </c>
      <c r="J58" s="165"/>
    </row>
    <row r="59" spans="1:10" ht="15.2" customHeight="1" x14ac:dyDescent="0.2">
      <c r="A59" s="186"/>
      <c r="B59" s="142" t="s">
        <v>519</v>
      </c>
      <c r="C59" s="139">
        <v>41</v>
      </c>
      <c r="D59" s="139" t="s">
        <v>520</v>
      </c>
      <c r="E59" s="220">
        <v>50</v>
      </c>
      <c r="F59" s="220">
        <v>50</v>
      </c>
      <c r="G59" s="220">
        <v>50</v>
      </c>
      <c r="H59" s="228">
        <v>10</v>
      </c>
      <c r="I59" s="163">
        <f t="shared" si="4"/>
        <v>20</v>
      </c>
      <c r="J59" s="165"/>
    </row>
    <row r="60" spans="1:10" ht="15.2" customHeight="1" x14ac:dyDescent="0.2">
      <c r="A60" s="186"/>
      <c r="B60" s="142" t="s">
        <v>521</v>
      </c>
      <c r="C60" s="139">
        <v>41</v>
      </c>
      <c r="D60" s="139" t="s">
        <v>522</v>
      </c>
      <c r="E60" s="220">
        <v>2</v>
      </c>
      <c r="F60" s="220">
        <v>2</v>
      </c>
      <c r="G60" s="220">
        <v>2</v>
      </c>
      <c r="H60" s="228">
        <v>2</v>
      </c>
      <c r="I60" s="163">
        <f t="shared" si="4"/>
        <v>100</v>
      </c>
      <c r="J60" s="165"/>
    </row>
    <row r="61" spans="1:10" ht="15.2" customHeight="1" x14ac:dyDescent="0.2">
      <c r="A61" s="186"/>
      <c r="B61" s="142" t="s">
        <v>631</v>
      </c>
      <c r="C61" s="139">
        <v>41</v>
      </c>
      <c r="D61" s="139" t="s">
        <v>632</v>
      </c>
      <c r="E61" s="220">
        <v>6000</v>
      </c>
      <c r="F61" s="220">
        <v>6000</v>
      </c>
      <c r="G61" s="220">
        <v>6000</v>
      </c>
      <c r="H61" s="228">
        <v>4747.8599999999997</v>
      </c>
      <c r="I61" s="163">
        <f t="shared" si="4"/>
        <v>79.131</v>
      </c>
      <c r="J61" s="165"/>
    </row>
    <row r="62" spans="1:10" ht="15.2" customHeight="1" x14ac:dyDescent="0.2">
      <c r="A62" s="186"/>
      <c r="B62" s="142" t="s">
        <v>1</v>
      </c>
      <c r="C62" s="139">
        <v>41</v>
      </c>
      <c r="D62" s="139" t="s">
        <v>280</v>
      </c>
      <c r="E62" s="220">
        <v>370</v>
      </c>
      <c r="F62" s="220">
        <v>370</v>
      </c>
      <c r="G62" s="220">
        <v>370</v>
      </c>
      <c r="H62" s="228">
        <v>160</v>
      </c>
      <c r="I62" s="163">
        <f t="shared" si="4"/>
        <v>43.243243243243242</v>
      </c>
      <c r="J62" s="165"/>
    </row>
    <row r="63" spans="1:10" ht="15.2" customHeight="1" x14ac:dyDescent="0.2">
      <c r="A63" s="186"/>
      <c r="B63" s="142" t="s">
        <v>491</v>
      </c>
      <c r="C63" s="139">
        <v>41</v>
      </c>
      <c r="D63" s="166" t="s">
        <v>492</v>
      </c>
      <c r="E63" s="220">
        <v>8000</v>
      </c>
      <c r="F63" s="220">
        <v>9982</v>
      </c>
      <c r="G63" s="220">
        <v>9982</v>
      </c>
      <c r="H63" s="228">
        <v>9982.1</v>
      </c>
      <c r="I63" s="163">
        <f t="shared" si="4"/>
        <v>100.00100180324584</v>
      </c>
      <c r="J63" s="165"/>
    </row>
    <row r="64" spans="1:10" ht="15.2" customHeight="1" x14ac:dyDescent="0.2">
      <c r="A64" s="186"/>
      <c r="B64" s="142" t="s">
        <v>584</v>
      </c>
      <c r="C64" s="139">
        <v>41</v>
      </c>
      <c r="D64" s="166" t="s">
        <v>754</v>
      </c>
      <c r="E64" s="220">
        <v>848</v>
      </c>
      <c r="F64" s="220">
        <v>848</v>
      </c>
      <c r="G64" s="220">
        <v>848</v>
      </c>
      <c r="H64" s="228"/>
      <c r="I64" s="163">
        <f t="shared" si="4"/>
        <v>0</v>
      </c>
      <c r="J64" s="165"/>
    </row>
    <row r="65" spans="1:15" ht="15.2" customHeight="1" x14ac:dyDescent="0.2">
      <c r="A65" s="186"/>
      <c r="B65" s="142" t="s">
        <v>585</v>
      </c>
      <c r="C65" s="139">
        <v>41</v>
      </c>
      <c r="D65" s="166" t="s">
        <v>755</v>
      </c>
      <c r="E65" s="220">
        <v>3014</v>
      </c>
      <c r="F65" s="220">
        <v>3014</v>
      </c>
      <c r="G65" s="220">
        <v>3014</v>
      </c>
      <c r="H65" s="228">
        <v>2260.14</v>
      </c>
      <c r="I65" s="163">
        <f t="shared" si="4"/>
        <v>74.988055739880551</v>
      </c>
      <c r="J65" s="165"/>
    </row>
    <row r="66" spans="1:15" ht="15.2" customHeight="1" x14ac:dyDescent="0.2">
      <c r="A66" s="192"/>
      <c r="B66" s="193" t="s">
        <v>903</v>
      </c>
      <c r="C66" s="141">
        <v>41</v>
      </c>
      <c r="D66" s="139" t="s">
        <v>904</v>
      </c>
      <c r="E66" s="225">
        <v>0</v>
      </c>
      <c r="F66" s="225">
        <v>2</v>
      </c>
      <c r="G66" s="225">
        <v>2</v>
      </c>
      <c r="H66" s="363">
        <v>2</v>
      </c>
      <c r="I66" s="163">
        <f t="shared" si="4"/>
        <v>100</v>
      </c>
      <c r="J66" s="165"/>
    </row>
    <row r="67" spans="1:15" ht="15.2" customHeight="1" x14ac:dyDescent="0.2">
      <c r="A67" s="192"/>
      <c r="B67" s="193" t="s">
        <v>905</v>
      </c>
      <c r="C67" s="141">
        <v>41</v>
      </c>
      <c r="D67" s="139" t="s">
        <v>906</v>
      </c>
      <c r="E67" s="220">
        <v>0</v>
      </c>
      <c r="F67" s="220">
        <v>647</v>
      </c>
      <c r="G67" s="220">
        <v>647</v>
      </c>
      <c r="H67" s="228">
        <v>647.22</v>
      </c>
      <c r="I67" s="163">
        <f t="shared" si="4"/>
        <v>100.0340030911901</v>
      </c>
      <c r="J67" s="165"/>
    </row>
    <row r="68" spans="1:15" ht="15.2" customHeight="1" x14ac:dyDescent="0.25">
      <c r="A68" s="295"/>
      <c r="B68" s="296"/>
      <c r="C68" s="297"/>
      <c r="D68" s="297" t="s">
        <v>86</v>
      </c>
      <c r="E68" s="234">
        <f t="shared" ref="E68:H68" si="5">SUM(E49:E67)</f>
        <v>82532</v>
      </c>
      <c r="F68" s="234">
        <f t="shared" si="5"/>
        <v>85163</v>
      </c>
      <c r="G68" s="234">
        <f t="shared" si="5"/>
        <v>85163</v>
      </c>
      <c r="H68" s="426">
        <f t="shared" si="5"/>
        <v>79624.260000000009</v>
      </c>
      <c r="I68" s="163">
        <f t="shared" si="4"/>
        <v>93.496307081713908</v>
      </c>
      <c r="J68" s="420"/>
      <c r="K68" s="32">
        <f>SUM(G68)</f>
        <v>85163</v>
      </c>
      <c r="L68" s="32">
        <f>SUM(H68)</f>
        <v>79624.260000000009</v>
      </c>
      <c r="M68" s="32"/>
      <c r="N68" s="32"/>
      <c r="O68" s="32"/>
    </row>
    <row r="69" spans="1:15" s="1" customFormat="1" ht="15.2" customHeight="1" x14ac:dyDescent="0.25">
      <c r="A69" s="243">
        <v>220</v>
      </c>
      <c r="B69" s="244"/>
      <c r="C69" s="245"/>
      <c r="D69" s="245" t="s">
        <v>318</v>
      </c>
      <c r="E69" s="238"/>
      <c r="F69" s="238"/>
      <c r="G69" s="238"/>
      <c r="H69" s="237"/>
      <c r="I69" s="246"/>
      <c r="J69" s="5"/>
    </row>
    <row r="70" spans="1:15" ht="15.2" customHeight="1" x14ac:dyDescent="0.25">
      <c r="A70" s="16">
        <v>221</v>
      </c>
      <c r="B70" s="86"/>
      <c r="C70" s="56"/>
      <c r="D70" s="56" t="s">
        <v>319</v>
      </c>
      <c r="E70" s="4"/>
      <c r="F70" s="4"/>
      <c r="G70" s="4"/>
      <c r="H70" s="32"/>
      <c r="I70" s="5"/>
      <c r="J70" s="5"/>
    </row>
    <row r="71" spans="1:15" ht="15.2" customHeight="1" x14ac:dyDescent="0.2">
      <c r="A71" s="186"/>
      <c r="B71" s="138">
        <v>221004</v>
      </c>
      <c r="C71" s="139">
        <v>41</v>
      </c>
      <c r="D71" s="139" t="s">
        <v>202</v>
      </c>
      <c r="E71" s="220">
        <v>500</v>
      </c>
      <c r="F71" s="220">
        <v>500</v>
      </c>
      <c r="G71" s="220">
        <v>500</v>
      </c>
      <c r="H71" s="228">
        <v>506</v>
      </c>
      <c r="I71" s="163">
        <f t="shared" ref="I71:I77" si="6">SUM(H71/G71)*100</f>
        <v>101.2</v>
      </c>
      <c r="J71" s="165"/>
    </row>
    <row r="72" spans="1:15" ht="15.2" customHeight="1" x14ac:dyDescent="0.2">
      <c r="A72" s="186"/>
      <c r="B72" s="142" t="s">
        <v>203</v>
      </c>
      <c r="C72" s="139">
        <v>41</v>
      </c>
      <c r="D72" s="139" t="s">
        <v>663</v>
      </c>
      <c r="E72" s="220">
        <v>4000</v>
      </c>
      <c r="F72" s="220">
        <v>4000</v>
      </c>
      <c r="G72" s="220">
        <v>4000</v>
      </c>
      <c r="H72" s="228">
        <v>4709</v>
      </c>
      <c r="I72" s="163">
        <f t="shared" si="6"/>
        <v>117.72499999999999</v>
      </c>
      <c r="J72" s="165"/>
    </row>
    <row r="73" spans="1:15" ht="15.2" customHeight="1" x14ac:dyDescent="0.2">
      <c r="A73" s="186"/>
      <c r="B73" s="142" t="s">
        <v>204</v>
      </c>
      <c r="C73" s="139">
        <v>41</v>
      </c>
      <c r="D73" s="139" t="s">
        <v>664</v>
      </c>
      <c r="E73" s="220">
        <v>160</v>
      </c>
      <c r="F73" s="220">
        <v>160</v>
      </c>
      <c r="G73" s="220">
        <v>160</v>
      </c>
      <c r="H73" s="228">
        <v>110</v>
      </c>
      <c r="I73" s="163">
        <f t="shared" si="6"/>
        <v>68.75</v>
      </c>
      <c r="J73" s="165"/>
    </row>
    <row r="74" spans="1:15" ht="15.2" customHeight="1" x14ac:dyDescent="0.2">
      <c r="A74" s="186"/>
      <c r="B74" s="142" t="s">
        <v>205</v>
      </c>
      <c r="C74" s="139">
        <v>41</v>
      </c>
      <c r="D74" s="139" t="s">
        <v>206</v>
      </c>
      <c r="E74" s="220">
        <v>3345</v>
      </c>
      <c r="F74" s="220">
        <v>3418</v>
      </c>
      <c r="G74" s="220">
        <v>3418</v>
      </c>
      <c r="H74" s="228">
        <v>3462.5</v>
      </c>
      <c r="I74" s="163">
        <f t="shared" si="6"/>
        <v>101.30193095377413</v>
      </c>
      <c r="J74" s="165"/>
    </row>
    <row r="75" spans="1:15" ht="15.2" customHeight="1" x14ac:dyDescent="0.2">
      <c r="A75" s="186"/>
      <c r="B75" s="142" t="s">
        <v>207</v>
      </c>
      <c r="C75" s="139">
        <v>41</v>
      </c>
      <c r="D75" s="139" t="s">
        <v>665</v>
      </c>
      <c r="E75" s="220">
        <v>6000</v>
      </c>
      <c r="F75" s="220">
        <v>6000</v>
      </c>
      <c r="G75" s="220">
        <v>6000</v>
      </c>
      <c r="H75" s="228">
        <v>3950</v>
      </c>
      <c r="I75" s="163">
        <f t="shared" si="6"/>
        <v>65.833333333333329</v>
      </c>
      <c r="J75" s="165"/>
    </row>
    <row r="76" spans="1:15" ht="15.2" customHeight="1" x14ac:dyDescent="0.2">
      <c r="A76" s="186"/>
      <c r="B76" s="142" t="s">
        <v>413</v>
      </c>
      <c r="C76" s="139">
        <v>41</v>
      </c>
      <c r="D76" s="139" t="s">
        <v>414</v>
      </c>
      <c r="E76" s="220">
        <v>190</v>
      </c>
      <c r="F76" s="220">
        <v>190</v>
      </c>
      <c r="G76" s="220">
        <v>190</v>
      </c>
      <c r="H76" s="228">
        <v>10</v>
      </c>
      <c r="I76" s="163">
        <f t="shared" si="6"/>
        <v>5.2631578947368416</v>
      </c>
      <c r="J76" s="165"/>
      <c r="M76" s="32"/>
      <c r="N76" s="32"/>
      <c r="O76" s="32"/>
    </row>
    <row r="77" spans="1:15" ht="15.2" customHeight="1" x14ac:dyDescent="0.25">
      <c r="A77" s="293"/>
      <c r="B77" s="294"/>
      <c r="C77" s="291"/>
      <c r="D77" s="291" t="s">
        <v>86</v>
      </c>
      <c r="E77" s="234">
        <f t="shared" ref="E77:H77" si="7">SUM(E71:E76)</f>
        <v>14195</v>
      </c>
      <c r="F77" s="234">
        <f t="shared" si="7"/>
        <v>14268</v>
      </c>
      <c r="G77" s="234">
        <f t="shared" si="7"/>
        <v>14268</v>
      </c>
      <c r="H77" s="426">
        <f t="shared" si="7"/>
        <v>12747.5</v>
      </c>
      <c r="I77" s="163">
        <f t="shared" si="6"/>
        <v>89.343285674236057</v>
      </c>
      <c r="J77" s="420"/>
      <c r="K77" s="32">
        <f>SUM(G77)</f>
        <v>14268</v>
      </c>
      <c r="L77" s="32">
        <f>SUM(H77)</f>
        <v>12747.5</v>
      </c>
    </row>
    <row r="78" spans="1:15" ht="15.95" customHeight="1" x14ac:dyDescent="0.25">
      <c r="A78" s="247">
        <v>223</v>
      </c>
      <c r="B78" s="248"/>
      <c r="C78" s="249"/>
      <c r="D78" s="249" t="s">
        <v>320</v>
      </c>
      <c r="E78" s="4"/>
      <c r="F78" s="4"/>
      <c r="G78" s="4"/>
      <c r="H78" s="32"/>
      <c r="I78" s="250"/>
      <c r="J78" s="5"/>
    </row>
    <row r="79" spans="1:15" ht="15.75" customHeight="1" x14ac:dyDescent="0.2">
      <c r="A79" s="241"/>
      <c r="B79" s="203">
        <v>222003</v>
      </c>
      <c r="C79" s="204">
        <v>41</v>
      </c>
      <c r="D79" s="204" t="s">
        <v>602</v>
      </c>
      <c r="E79" s="220">
        <v>300</v>
      </c>
      <c r="F79" s="220">
        <v>300</v>
      </c>
      <c r="G79" s="220">
        <v>300</v>
      </c>
      <c r="H79" s="228"/>
      <c r="I79" s="163">
        <f t="shared" ref="I79:I99" si="8">SUM(H79/G79)*100</f>
        <v>0</v>
      </c>
      <c r="J79" s="165"/>
    </row>
    <row r="80" spans="1:15" ht="15.75" customHeight="1" x14ac:dyDescent="0.2">
      <c r="A80" s="186"/>
      <c r="B80" s="138" t="s">
        <v>483</v>
      </c>
      <c r="C80" s="139">
        <v>41</v>
      </c>
      <c r="D80" s="139" t="s">
        <v>484</v>
      </c>
      <c r="E80" s="220">
        <v>300</v>
      </c>
      <c r="F80" s="220">
        <v>300</v>
      </c>
      <c r="G80" s="220">
        <v>300</v>
      </c>
      <c r="H80" s="228">
        <v>180</v>
      </c>
      <c r="I80" s="163">
        <f t="shared" si="8"/>
        <v>60</v>
      </c>
      <c r="J80" s="165"/>
    </row>
    <row r="81" spans="1:10" ht="15.75" customHeight="1" x14ac:dyDescent="0.2">
      <c r="A81" s="186"/>
      <c r="B81" s="142" t="s">
        <v>214</v>
      </c>
      <c r="C81" s="139">
        <v>41</v>
      </c>
      <c r="D81" s="139" t="s">
        <v>837</v>
      </c>
      <c r="E81" s="220">
        <v>1093</v>
      </c>
      <c r="F81" s="220">
        <v>1093</v>
      </c>
      <c r="G81" s="220">
        <v>1093</v>
      </c>
      <c r="H81" s="228">
        <v>214.99</v>
      </c>
      <c r="I81" s="163">
        <f t="shared" si="8"/>
        <v>19.669716376944191</v>
      </c>
      <c r="J81" s="165"/>
    </row>
    <row r="82" spans="1:10" ht="15.75" customHeight="1" x14ac:dyDescent="0.2">
      <c r="A82" s="186"/>
      <c r="B82" s="142" t="s">
        <v>215</v>
      </c>
      <c r="C82" s="139">
        <v>41</v>
      </c>
      <c r="D82" s="139" t="s">
        <v>562</v>
      </c>
      <c r="E82" s="220">
        <v>2200</v>
      </c>
      <c r="F82" s="220">
        <v>2200</v>
      </c>
      <c r="G82" s="220">
        <v>2200</v>
      </c>
      <c r="H82" s="228"/>
      <c r="I82" s="163">
        <f t="shared" si="8"/>
        <v>0</v>
      </c>
      <c r="J82" s="165"/>
    </row>
    <row r="83" spans="1:10" ht="15.75" customHeight="1" x14ac:dyDescent="0.2">
      <c r="A83" s="186"/>
      <c r="B83" s="142" t="s">
        <v>216</v>
      </c>
      <c r="C83" s="139">
        <v>41</v>
      </c>
      <c r="D83" s="139" t="s">
        <v>302</v>
      </c>
      <c r="E83" s="220">
        <v>23592</v>
      </c>
      <c r="F83" s="220">
        <v>23592</v>
      </c>
      <c r="G83" s="220">
        <v>23592</v>
      </c>
      <c r="H83" s="228">
        <v>23576.6</v>
      </c>
      <c r="I83" s="163">
        <f t="shared" si="8"/>
        <v>99.934723635130553</v>
      </c>
      <c r="J83" s="165"/>
    </row>
    <row r="84" spans="1:10" ht="15.75" customHeight="1" x14ac:dyDescent="0.2">
      <c r="A84" s="186"/>
      <c r="B84" s="142" t="s">
        <v>217</v>
      </c>
      <c r="C84" s="139">
        <v>41</v>
      </c>
      <c r="D84" s="139" t="s">
        <v>433</v>
      </c>
      <c r="E84" s="220">
        <v>22416</v>
      </c>
      <c r="F84" s="220">
        <v>22416</v>
      </c>
      <c r="G84" s="220">
        <v>22416</v>
      </c>
      <c r="H84" s="228">
        <v>23389.62</v>
      </c>
      <c r="I84" s="163">
        <f t="shared" si="8"/>
        <v>104.34341541755887</v>
      </c>
      <c r="J84" s="165"/>
    </row>
    <row r="85" spans="1:10" ht="15.75" customHeight="1" x14ac:dyDescent="0.2">
      <c r="A85" s="186"/>
      <c r="B85" s="142" t="s">
        <v>218</v>
      </c>
      <c r="C85" s="139">
        <v>41</v>
      </c>
      <c r="D85" s="139" t="s">
        <v>219</v>
      </c>
      <c r="E85" s="220">
        <v>600</v>
      </c>
      <c r="F85" s="220">
        <v>600</v>
      </c>
      <c r="G85" s="220">
        <v>600</v>
      </c>
      <c r="H85" s="228">
        <v>516</v>
      </c>
      <c r="I85" s="163">
        <f t="shared" si="8"/>
        <v>86</v>
      </c>
      <c r="J85" s="165"/>
    </row>
    <row r="86" spans="1:10" ht="15.75" customHeight="1" x14ac:dyDescent="0.2">
      <c r="A86" s="186"/>
      <c r="B86" s="142" t="s">
        <v>220</v>
      </c>
      <c r="C86" s="139">
        <v>41</v>
      </c>
      <c r="D86" s="139" t="s">
        <v>221</v>
      </c>
      <c r="E86" s="220">
        <v>130</v>
      </c>
      <c r="F86" s="220">
        <v>130</v>
      </c>
      <c r="G86" s="220">
        <v>130</v>
      </c>
      <c r="H86" s="228">
        <v>-55.31</v>
      </c>
      <c r="I86" s="163">
        <f t="shared" si="8"/>
        <v>-42.54615384615385</v>
      </c>
      <c r="J86" s="165"/>
    </row>
    <row r="87" spans="1:10" ht="15.75" customHeight="1" x14ac:dyDescent="0.2">
      <c r="A87" s="186"/>
      <c r="B87" s="142" t="s">
        <v>434</v>
      </c>
      <c r="C87" s="139">
        <v>41</v>
      </c>
      <c r="D87" s="139" t="s">
        <v>601</v>
      </c>
      <c r="E87" s="220">
        <v>518</v>
      </c>
      <c r="F87" s="220">
        <v>800</v>
      </c>
      <c r="G87" s="220">
        <v>800</v>
      </c>
      <c r="H87" s="228">
        <v>865.2</v>
      </c>
      <c r="I87" s="163">
        <f t="shared" si="8"/>
        <v>108.15</v>
      </c>
      <c r="J87" s="165"/>
    </row>
    <row r="88" spans="1:10" ht="15.75" customHeight="1" x14ac:dyDescent="0.2">
      <c r="A88" s="186"/>
      <c r="B88" s="142" t="s">
        <v>435</v>
      </c>
      <c r="C88" s="139">
        <v>41</v>
      </c>
      <c r="D88" s="139" t="s">
        <v>415</v>
      </c>
      <c r="E88" s="220">
        <v>4000</v>
      </c>
      <c r="F88" s="220">
        <v>4000</v>
      </c>
      <c r="G88" s="220">
        <v>4000</v>
      </c>
      <c r="H88" s="228">
        <v>2529.6</v>
      </c>
      <c r="I88" s="163">
        <f t="shared" si="8"/>
        <v>63.239999999999995</v>
      </c>
      <c r="J88" s="165"/>
    </row>
    <row r="89" spans="1:10" ht="15.75" customHeight="1" x14ac:dyDescent="0.2">
      <c r="A89" s="186"/>
      <c r="B89" s="142" t="s">
        <v>281</v>
      </c>
      <c r="C89" s="139">
        <v>41</v>
      </c>
      <c r="D89" s="139" t="s">
        <v>282</v>
      </c>
      <c r="E89" s="220">
        <v>208</v>
      </c>
      <c r="F89" s="220">
        <v>208</v>
      </c>
      <c r="G89" s="220">
        <v>208</v>
      </c>
      <c r="H89" s="228"/>
      <c r="I89" s="163">
        <f t="shared" si="8"/>
        <v>0</v>
      </c>
      <c r="J89" s="165"/>
    </row>
    <row r="90" spans="1:10" ht="15.75" customHeight="1" x14ac:dyDescent="0.2">
      <c r="A90" s="186"/>
      <c r="B90" s="142" t="s">
        <v>523</v>
      </c>
      <c r="C90" s="139">
        <v>41</v>
      </c>
      <c r="D90" s="139" t="s">
        <v>564</v>
      </c>
      <c r="E90" s="220">
        <v>132</v>
      </c>
      <c r="F90" s="220">
        <v>132</v>
      </c>
      <c r="G90" s="220">
        <v>132</v>
      </c>
      <c r="H90" s="228"/>
      <c r="I90" s="163">
        <f t="shared" si="8"/>
        <v>0</v>
      </c>
      <c r="J90" s="165"/>
    </row>
    <row r="91" spans="1:10" ht="15.75" customHeight="1" x14ac:dyDescent="0.2">
      <c r="A91" s="186"/>
      <c r="B91" s="142" t="s">
        <v>586</v>
      </c>
      <c r="C91" s="139">
        <v>41</v>
      </c>
      <c r="D91" s="139" t="s">
        <v>587</v>
      </c>
      <c r="E91" s="220">
        <v>1109</v>
      </c>
      <c r="F91" s="220">
        <v>1109</v>
      </c>
      <c r="G91" s="220">
        <v>1109</v>
      </c>
      <c r="H91" s="228">
        <v>351.3</v>
      </c>
      <c r="I91" s="163">
        <f t="shared" si="8"/>
        <v>31.677186654643823</v>
      </c>
      <c r="J91" s="165"/>
    </row>
    <row r="92" spans="1:10" ht="15.75" customHeight="1" x14ac:dyDescent="0.2">
      <c r="A92" s="186"/>
      <c r="B92" s="142" t="s">
        <v>616</v>
      </c>
      <c r="C92" s="139">
        <v>41</v>
      </c>
      <c r="D92" s="139" t="s">
        <v>617</v>
      </c>
      <c r="E92" s="220">
        <v>0</v>
      </c>
      <c r="F92" s="220">
        <v>419</v>
      </c>
      <c r="G92" s="220">
        <v>419</v>
      </c>
      <c r="H92" s="228">
        <v>419</v>
      </c>
      <c r="I92" s="163">
        <f t="shared" si="8"/>
        <v>100</v>
      </c>
      <c r="J92" s="165"/>
    </row>
    <row r="93" spans="1:10" ht="15.75" customHeight="1" x14ac:dyDescent="0.2">
      <c r="A93" s="186"/>
      <c r="B93" s="142" t="s">
        <v>764</v>
      </c>
      <c r="C93" s="139">
        <v>41</v>
      </c>
      <c r="D93" s="139" t="s">
        <v>765</v>
      </c>
      <c r="E93" s="220">
        <v>0</v>
      </c>
      <c r="F93" s="220">
        <v>3524</v>
      </c>
      <c r="G93" s="220">
        <v>3524</v>
      </c>
      <c r="H93" s="228">
        <v>3523.95</v>
      </c>
      <c r="I93" s="163">
        <f t="shared" si="8"/>
        <v>99.998581157775249</v>
      </c>
      <c r="J93" s="165"/>
    </row>
    <row r="94" spans="1:10" ht="15.75" customHeight="1" x14ac:dyDescent="0.2">
      <c r="A94" s="186"/>
      <c r="B94" s="142" t="s">
        <v>722</v>
      </c>
      <c r="C94" s="139">
        <v>41</v>
      </c>
      <c r="D94" s="139" t="s">
        <v>763</v>
      </c>
      <c r="E94" s="220">
        <v>0</v>
      </c>
      <c r="F94" s="220">
        <v>100</v>
      </c>
      <c r="G94" s="220">
        <v>100</v>
      </c>
      <c r="H94" s="228">
        <v>100</v>
      </c>
      <c r="I94" s="163">
        <f t="shared" si="8"/>
        <v>100</v>
      </c>
      <c r="J94" s="165"/>
    </row>
    <row r="95" spans="1:10" ht="15.75" customHeight="1" x14ac:dyDescent="0.2">
      <c r="A95" s="186"/>
      <c r="B95" s="403">
        <v>223001</v>
      </c>
      <c r="C95" s="404">
        <v>41</v>
      </c>
      <c r="D95" s="404" t="s">
        <v>658</v>
      </c>
      <c r="E95" s="405">
        <v>9000</v>
      </c>
      <c r="F95" s="405">
        <v>9000</v>
      </c>
      <c r="G95" s="402">
        <v>6799</v>
      </c>
      <c r="H95" s="409">
        <v>6798.51</v>
      </c>
      <c r="I95" s="163">
        <f t="shared" si="8"/>
        <v>99.992793057802615</v>
      </c>
      <c r="J95" s="165"/>
    </row>
    <row r="96" spans="1:10" ht="15.75" customHeight="1" x14ac:dyDescent="0.2">
      <c r="A96" s="190">
        <v>220</v>
      </c>
      <c r="B96" s="406">
        <v>223003</v>
      </c>
      <c r="C96" s="406">
        <v>41</v>
      </c>
      <c r="D96" s="407" t="s">
        <v>751</v>
      </c>
      <c r="E96" s="405">
        <v>0</v>
      </c>
      <c r="F96" s="405">
        <v>9737.48</v>
      </c>
      <c r="G96" s="402">
        <v>7768</v>
      </c>
      <c r="H96" s="409">
        <v>7768.11</v>
      </c>
      <c r="I96" s="163">
        <f t="shared" si="8"/>
        <v>100.00141606591141</v>
      </c>
      <c r="J96" s="165"/>
    </row>
    <row r="97" spans="1:15" ht="15.75" customHeight="1" x14ac:dyDescent="0.2">
      <c r="A97" s="186"/>
      <c r="B97" s="403">
        <v>223001</v>
      </c>
      <c r="C97" s="404">
        <v>41</v>
      </c>
      <c r="D97" s="404" t="s">
        <v>388</v>
      </c>
      <c r="E97" s="405">
        <v>14040</v>
      </c>
      <c r="F97" s="405">
        <v>14040</v>
      </c>
      <c r="G97" s="402">
        <v>52460</v>
      </c>
      <c r="H97" s="409">
        <v>52459.81</v>
      </c>
      <c r="I97" s="163">
        <f t="shared" si="8"/>
        <v>99.999637819290882</v>
      </c>
      <c r="J97" s="165"/>
    </row>
    <row r="98" spans="1:15" ht="15.75" customHeight="1" x14ac:dyDescent="0.2">
      <c r="A98" s="191">
        <v>220</v>
      </c>
      <c r="B98" s="404">
        <v>223003</v>
      </c>
      <c r="C98" s="404">
        <v>41</v>
      </c>
      <c r="D98" s="408" t="s">
        <v>746</v>
      </c>
      <c r="E98" s="405">
        <v>17000</v>
      </c>
      <c r="F98" s="405">
        <v>17000</v>
      </c>
      <c r="G98" s="402">
        <v>13427</v>
      </c>
      <c r="H98" s="409">
        <v>13426.55</v>
      </c>
      <c r="I98" s="163">
        <f t="shared" si="8"/>
        <v>99.996648543978552</v>
      </c>
      <c r="J98" s="165"/>
      <c r="M98" s="32"/>
      <c r="N98" s="32"/>
      <c r="O98" s="32"/>
    </row>
    <row r="99" spans="1:15" ht="15.6" customHeight="1" x14ac:dyDescent="0.25">
      <c r="A99" s="295"/>
      <c r="B99" s="296"/>
      <c r="C99" s="297"/>
      <c r="D99" s="297" t="s">
        <v>86</v>
      </c>
      <c r="E99" s="234">
        <f t="shared" ref="E99:H99" si="9">SUM(E79:E98)</f>
        <v>96638</v>
      </c>
      <c r="F99" s="234">
        <f t="shared" si="9"/>
        <v>110700.48</v>
      </c>
      <c r="G99" s="234">
        <f t="shared" si="9"/>
        <v>141377</v>
      </c>
      <c r="H99" s="426">
        <f t="shared" si="9"/>
        <v>136063.93</v>
      </c>
      <c r="I99" s="163">
        <f t="shared" si="8"/>
        <v>96.241913465415166</v>
      </c>
      <c r="J99" s="420"/>
      <c r="K99" s="32">
        <f>SUM(G99)</f>
        <v>141377</v>
      </c>
      <c r="L99" s="32">
        <f>SUM(H99)</f>
        <v>136063.93</v>
      </c>
    </row>
    <row r="100" spans="1:15" ht="15.6" customHeight="1" x14ac:dyDescent="0.25">
      <c r="A100" s="247">
        <v>229</v>
      </c>
      <c r="B100" s="248"/>
      <c r="C100" s="249"/>
      <c r="D100" s="249" t="s">
        <v>321</v>
      </c>
      <c r="E100" s="4"/>
      <c r="F100" s="4"/>
      <c r="G100" s="4"/>
      <c r="H100" s="32"/>
      <c r="I100" s="250"/>
      <c r="J100" s="5"/>
    </row>
    <row r="101" spans="1:15" ht="15.6" customHeight="1" x14ac:dyDescent="0.2">
      <c r="A101" s="241"/>
      <c r="B101" s="203">
        <v>229005</v>
      </c>
      <c r="C101" s="204">
        <v>41</v>
      </c>
      <c r="D101" s="204" t="s">
        <v>222</v>
      </c>
      <c r="E101" s="220">
        <v>400</v>
      </c>
      <c r="F101" s="220">
        <v>400</v>
      </c>
      <c r="G101" s="220">
        <v>400</v>
      </c>
      <c r="H101" s="228">
        <v>202.9</v>
      </c>
      <c r="I101" s="163">
        <f t="shared" ref="I101:I102" si="10">SUM(H101/G101)*100</f>
        <v>50.724999999999994</v>
      </c>
      <c r="J101" s="165"/>
      <c r="M101" s="32"/>
      <c r="N101" s="32"/>
      <c r="O101" s="32"/>
    </row>
    <row r="102" spans="1:15" ht="15.6" customHeight="1" x14ac:dyDescent="0.25">
      <c r="A102" s="295"/>
      <c r="B102" s="296"/>
      <c r="C102" s="297"/>
      <c r="D102" s="297" t="s">
        <v>86</v>
      </c>
      <c r="E102" s="234">
        <f t="shared" ref="E102:H102" si="11">SUM(E101)</f>
        <v>400</v>
      </c>
      <c r="F102" s="234">
        <f t="shared" si="11"/>
        <v>400</v>
      </c>
      <c r="G102" s="234">
        <f t="shared" si="11"/>
        <v>400</v>
      </c>
      <c r="H102" s="426">
        <f t="shared" si="11"/>
        <v>202.9</v>
      </c>
      <c r="I102" s="163">
        <f t="shared" si="10"/>
        <v>50.724999999999994</v>
      </c>
      <c r="J102" s="420"/>
      <c r="K102" s="32">
        <f>SUM(G102)</f>
        <v>400</v>
      </c>
      <c r="L102" s="32">
        <f>SUM(H102)</f>
        <v>202.9</v>
      </c>
    </row>
    <row r="103" spans="1:15" ht="15.6" customHeight="1" x14ac:dyDescent="0.25">
      <c r="A103" s="247">
        <v>240</v>
      </c>
      <c r="B103" s="248"/>
      <c r="C103" s="249"/>
      <c r="D103" s="249" t="s">
        <v>322</v>
      </c>
      <c r="E103" s="4"/>
      <c r="F103" s="4"/>
      <c r="G103" s="4"/>
      <c r="H103" s="32"/>
      <c r="I103" s="250"/>
      <c r="J103" s="5"/>
    </row>
    <row r="104" spans="1:15" ht="15.6" customHeight="1" x14ac:dyDescent="0.2">
      <c r="A104" s="241"/>
      <c r="B104" s="203">
        <v>242</v>
      </c>
      <c r="C104" s="204">
        <v>41</v>
      </c>
      <c r="D104" s="204" t="s">
        <v>223</v>
      </c>
      <c r="E104" s="220">
        <v>5</v>
      </c>
      <c r="F104" s="220">
        <v>5</v>
      </c>
      <c r="G104" s="220">
        <v>5</v>
      </c>
      <c r="H104" s="228"/>
      <c r="I104" s="163">
        <f t="shared" ref="I104:I105" si="12">SUM(H104/G104)*100</f>
        <v>0</v>
      </c>
      <c r="J104" s="165"/>
      <c r="M104" s="32"/>
      <c r="N104" s="32"/>
      <c r="O104" s="32"/>
    </row>
    <row r="105" spans="1:15" ht="15.6" customHeight="1" x14ac:dyDescent="0.25">
      <c r="A105" s="295"/>
      <c r="B105" s="296"/>
      <c r="C105" s="297"/>
      <c r="D105" s="297" t="s">
        <v>86</v>
      </c>
      <c r="E105" s="234">
        <f t="shared" ref="E105:H105" si="13">SUM(E104)</f>
        <v>5</v>
      </c>
      <c r="F105" s="234">
        <f t="shared" si="13"/>
        <v>5</v>
      </c>
      <c r="G105" s="234">
        <f t="shared" si="13"/>
        <v>5</v>
      </c>
      <c r="H105" s="426">
        <f t="shared" si="13"/>
        <v>0</v>
      </c>
      <c r="I105" s="163">
        <f t="shared" si="12"/>
        <v>0</v>
      </c>
      <c r="J105" s="420"/>
      <c r="K105" s="32">
        <f>SUM(G105)</f>
        <v>5</v>
      </c>
      <c r="L105" s="32">
        <f>SUM(H105)</f>
        <v>0</v>
      </c>
    </row>
    <row r="106" spans="1:15" ht="15.6" customHeight="1" x14ac:dyDescent="0.25">
      <c r="A106" s="243">
        <v>290</v>
      </c>
      <c r="B106" s="244"/>
      <c r="C106" s="245"/>
      <c r="D106" s="245" t="s">
        <v>323</v>
      </c>
      <c r="E106" s="4"/>
      <c r="F106" s="4"/>
      <c r="G106" s="4"/>
      <c r="H106" s="32"/>
      <c r="I106" s="246"/>
      <c r="J106" s="5"/>
    </row>
    <row r="107" spans="1:15" ht="15.6" customHeight="1" x14ac:dyDescent="0.25">
      <c r="A107" s="194">
        <v>292</v>
      </c>
      <c r="B107" s="195"/>
      <c r="C107" s="196"/>
      <c r="D107" s="196" t="s">
        <v>324</v>
      </c>
      <c r="E107" s="4"/>
      <c r="F107" s="4"/>
      <c r="G107" s="4"/>
      <c r="H107" s="32"/>
      <c r="I107" s="197"/>
      <c r="J107" s="5"/>
    </row>
    <row r="108" spans="1:15" ht="15.6" customHeight="1" x14ac:dyDescent="0.2">
      <c r="A108" s="241"/>
      <c r="B108" s="203">
        <v>292008</v>
      </c>
      <c r="C108" s="204">
        <v>41</v>
      </c>
      <c r="D108" s="204" t="s">
        <v>224</v>
      </c>
      <c r="E108" s="220">
        <v>800</v>
      </c>
      <c r="F108" s="220">
        <v>800</v>
      </c>
      <c r="G108" s="220">
        <v>800</v>
      </c>
      <c r="H108" s="228">
        <v>355.27</v>
      </c>
      <c r="I108" s="163">
        <f t="shared" ref="I108:I113" si="14">SUM(H108/G108)*100</f>
        <v>44.408749999999998</v>
      </c>
      <c r="J108" s="165"/>
    </row>
    <row r="109" spans="1:15" ht="15.6" customHeight="1" x14ac:dyDescent="0.2">
      <c r="A109" s="186"/>
      <c r="B109" s="138">
        <v>292019</v>
      </c>
      <c r="C109" s="139">
        <v>41</v>
      </c>
      <c r="D109" s="139" t="s">
        <v>225</v>
      </c>
      <c r="E109" s="220">
        <v>251</v>
      </c>
      <c r="F109" s="220">
        <v>251</v>
      </c>
      <c r="G109" s="220">
        <v>251</v>
      </c>
      <c r="H109" s="228">
        <v>279.97000000000003</v>
      </c>
      <c r="I109" s="163">
        <f t="shared" si="14"/>
        <v>111.54183266932272</v>
      </c>
      <c r="J109" s="165"/>
    </row>
    <row r="110" spans="1:15" ht="15.6" customHeight="1" x14ac:dyDescent="0.2">
      <c r="A110" s="192"/>
      <c r="B110" s="193" t="s">
        <v>583</v>
      </c>
      <c r="C110" s="141">
        <v>41</v>
      </c>
      <c r="D110" s="167" t="s">
        <v>607</v>
      </c>
      <c r="E110" s="220">
        <v>8208</v>
      </c>
      <c r="F110" s="220">
        <v>8208</v>
      </c>
      <c r="G110" s="220">
        <v>8208</v>
      </c>
      <c r="H110" s="228">
        <v>21708.959999999999</v>
      </c>
      <c r="I110" s="163">
        <f t="shared" si="14"/>
        <v>264.48538011695905</v>
      </c>
      <c r="J110" s="165"/>
    </row>
    <row r="111" spans="1:15" ht="15.6" customHeight="1" x14ac:dyDescent="0.2">
      <c r="A111" s="192"/>
      <c r="B111" s="143">
        <v>292027</v>
      </c>
      <c r="C111" s="141">
        <v>41</v>
      </c>
      <c r="D111" s="141" t="s">
        <v>731</v>
      </c>
      <c r="E111" s="220">
        <v>136</v>
      </c>
      <c r="F111" s="220">
        <v>414</v>
      </c>
      <c r="G111" s="220">
        <v>414</v>
      </c>
      <c r="H111" s="228">
        <v>414.2</v>
      </c>
      <c r="I111" s="163">
        <f t="shared" si="14"/>
        <v>100.04830917874396</v>
      </c>
      <c r="J111" s="165"/>
    </row>
    <row r="112" spans="1:15" ht="15.6" customHeight="1" x14ac:dyDescent="0.2">
      <c r="A112" s="192"/>
      <c r="B112" s="143">
        <v>292027</v>
      </c>
      <c r="C112" s="141">
        <v>41</v>
      </c>
      <c r="D112" s="141" t="s">
        <v>732</v>
      </c>
      <c r="E112" s="220">
        <v>292</v>
      </c>
      <c r="F112" s="220">
        <v>506</v>
      </c>
      <c r="G112" s="220">
        <v>506</v>
      </c>
      <c r="H112" s="228">
        <v>506.37</v>
      </c>
      <c r="I112" s="163">
        <f t="shared" si="14"/>
        <v>100.07312252964427</v>
      </c>
      <c r="J112" s="165"/>
      <c r="M112" s="32"/>
      <c r="N112" s="32"/>
      <c r="O112" s="32"/>
    </row>
    <row r="113" spans="1:15" ht="15.95" customHeight="1" x14ac:dyDescent="0.25">
      <c r="A113" s="293"/>
      <c r="B113" s="294"/>
      <c r="C113" s="291"/>
      <c r="D113" s="291" t="s">
        <v>86</v>
      </c>
      <c r="E113" s="234">
        <f t="shared" ref="E113:H113" si="15">SUM(E108:E112)</f>
        <v>9687</v>
      </c>
      <c r="F113" s="234">
        <f t="shared" si="15"/>
        <v>10179</v>
      </c>
      <c r="G113" s="234">
        <f t="shared" si="15"/>
        <v>10179</v>
      </c>
      <c r="H113" s="426">
        <f t="shared" si="15"/>
        <v>23264.77</v>
      </c>
      <c r="I113" s="163">
        <f t="shared" si="14"/>
        <v>228.55653797033108</v>
      </c>
      <c r="J113" s="420"/>
      <c r="K113" s="32">
        <f>SUM(G113)</f>
        <v>10179</v>
      </c>
      <c r="L113" s="32">
        <f>SUM(H113)</f>
        <v>23264.77</v>
      </c>
    </row>
    <row r="114" spans="1:15" ht="15.95" customHeight="1" x14ac:dyDescent="0.25">
      <c r="A114" s="327"/>
      <c r="B114" s="328"/>
      <c r="C114" s="329"/>
      <c r="D114" s="329"/>
      <c r="E114" s="4"/>
      <c r="F114" s="4"/>
      <c r="G114" s="4"/>
      <c r="H114" s="32"/>
      <c r="I114" s="165"/>
      <c r="J114" s="165"/>
      <c r="K114" s="32"/>
      <c r="L114" s="32"/>
    </row>
    <row r="115" spans="1:15" ht="15.95" customHeight="1" x14ac:dyDescent="0.25">
      <c r="A115" s="16">
        <v>300</v>
      </c>
      <c r="B115" s="86"/>
      <c r="C115" s="56"/>
      <c r="D115" s="56" t="s">
        <v>325</v>
      </c>
      <c r="E115" s="4"/>
      <c r="F115" s="4"/>
      <c r="G115" s="4"/>
      <c r="H115" s="32"/>
      <c r="I115" s="5"/>
      <c r="J115" s="5"/>
    </row>
    <row r="116" spans="1:15" ht="15.95" customHeight="1" x14ac:dyDescent="0.25">
      <c r="A116" s="194">
        <v>311</v>
      </c>
      <c r="B116" s="195"/>
      <c r="C116" s="196"/>
      <c r="D116" s="196" t="s">
        <v>326</v>
      </c>
      <c r="E116" s="4"/>
      <c r="F116" s="4"/>
      <c r="G116" s="4"/>
      <c r="H116" s="32"/>
      <c r="I116" s="197"/>
      <c r="J116" s="5"/>
    </row>
    <row r="117" spans="1:15" ht="15.95" customHeight="1" x14ac:dyDescent="0.2">
      <c r="A117" s="241"/>
      <c r="B117" s="203" t="s">
        <v>226</v>
      </c>
      <c r="C117" s="204" t="s">
        <v>476</v>
      </c>
      <c r="D117" s="204" t="s">
        <v>227</v>
      </c>
      <c r="E117" s="220">
        <v>3130</v>
      </c>
      <c r="F117" s="220">
        <v>3130</v>
      </c>
      <c r="G117" s="220">
        <v>3130</v>
      </c>
      <c r="H117" s="228">
        <v>1243.07</v>
      </c>
      <c r="I117" s="163">
        <f t="shared" ref="I117:I124" si="16">SUM(H117/G117)*100</f>
        <v>39.714696485623001</v>
      </c>
      <c r="J117" s="165"/>
    </row>
    <row r="118" spans="1:15" ht="15.95" customHeight="1" x14ac:dyDescent="0.2">
      <c r="A118" s="186"/>
      <c r="B118" s="138" t="s">
        <v>228</v>
      </c>
      <c r="C118" s="139" t="s">
        <v>476</v>
      </c>
      <c r="D118" s="139" t="s">
        <v>229</v>
      </c>
      <c r="E118" s="220">
        <v>2530</v>
      </c>
      <c r="F118" s="220">
        <v>2530</v>
      </c>
      <c r="G118" s="220">
        <v>2530</v>
      </c>
      <c r="H118" s="228">
        <v>739.52</v>
      </c>
      <c r="I118" s="163">
        <f t="shared" si="16"/>
        <v>29.230039525691698</v>
      </c>
      <c r="J118" s="165"/>
    </row>
    <row r="119" spans="1:15" ht="15.95" customHeight="1" x14ac:dyDescent="0.2">
      <c r="A119" s="186"/>
      <c r="B119" s="138" t="s">
        <v>230</v>
      </c>
      <c r="C119" s="139" t="s">
        <v>476</v>
      </c>
      <c r="D119" s="139" t="s">
        <v>233</v>
      </c>
      <c r="E119" s="220">
        <v>5030</v>
      </c>
      <c r="F119" s="220">
        <v>5030</v>
      </c>
      <c r="G119" s="220">
        <v>5030</v>
      </c>
      <c r="H119" s="228">
        <v>1432.16</v>
      </c>
      <c r="I119" s="163">
        <f t="shared" si="16"/>
        <v>28.472365805168987</v>
      </c>
      <c r="J119" s="165"/>
    </row>
    <row r="120" spans="1:15" ht="15.95" customHeight="1" x14ac:dyDescent="0.2">
      <c r="A120" s="186"/>
      <c r="B120" s="138" t="s">
        <v>234</v>
      </c>
      <c r="C120" s="139" t="s">
        <v>476</v>
      </c>
      <c r="D120" s="139" t="s">
        <v>235</v>
      </c>
      <c r="E120" s="220">
        <v>3360</v>
      </c>
      <c r="F120" s="220">
        <v>3360</v>
      </c>
      <c r="G120" s="220">
        <v>3360</v>
      </c>
      <c r="H120" s="228">
        <v>1402.4</v>
      </c>
      <c r="I120" s="163">
        <f t="shared" si="16"/>
        <v>41.738095238095241</v>
      </c>
      <c r="J120" s="165"/>
    </row>
    <row r="121" spans="1:15" ht="15.95" customHeight="1" x14ac:dyDescent="0.2">
      <c r="A121" s="186"/>
      <c r="B121" s="138" t="s">
        <v>236</v>
      </c>
      <c r="C121" s="139" t="s">
        <v>476</v>
      </c>
      <c r="D121" s="139" t="s">
        <v>237</v>
      </c>
      <c r="E121" s="220">
        <v>2860</v>
      </c>
      <c r="F121" s="220">
        <v>2860</v>
      </c>
      <c r="G121" s="220">
        <v>2860</v>
      </c>
      <c r="H121" s="228">
        <v>989.04</v>
      </c>
      <c r="I121" s="163">
        <f t="shared" si="16"/>
        <v>34.581818181818178</v>
      </c>
      <c r="J121" s="165"/>
    </row>
    <row r="122" spans="1:15" ht="17.45" customHeight="1" x14ac:dyDescent="0.2">
      <c r="A122" s="186"/>
      <c r="B122" s="138" t="s">
        <v>238</v>
      </c>
      <c r="C122" s="139" t="s">
        <v>476</v>
      </c>
      <c r="D122" s="139" t="s">
        <v>239</v>
      </c>
      <c r="E122" s="220">
        <v>2965</v>
      </c>
      <c r="F122" s="220">
        <v>2965</v>
      </c>
      <c r="G122" s="220">
        <v>2965</v>
      </c>
      <c r="H122" s="228">
        <v>1279.1300000000001</v>
      </c>
      <c r="I122" s="163">
        <f t="shared" si="16"/>
        <v>43.140978077571674</v>
      </c>
      <c r="J122" s="165"/>
    </row>
    <row r="123" spans="1:15" ht="17.45" customHeight="1" x14ac:dyDescent="0.2">
      <c r="A123" s="192"/>
      <c r="B123" s="143" t="s">
        <v>858</v>
      </c>
      <c r="C123" s="141" t="s">
        <v>859</v>
      </c>
      <c r="D123" s="141" t="s">
        <v>860</v>
      </c>
      <c r="E123" s="220">
        <v>0</v>
      </c>
      <c r="F123" s="220">
        <v>537</v>
      </c>
      <c r="G123" s="220">
        <v>537</v>
      </c>
      <c r="H123" s="228">
        <v>537</v>
      </c>
      <c r="I123" s="163">
        <f t="shared" si="16"/>
        <v>100</v>
      </c>
      <c r="J123" s="165"/>
    </row>
    <row r="124" spans="1:15" ht="15.95" customHeight="1" x14ac:dyDescent="0.25">
      <c r="A124" s="295"/>
      <c r="B124" s="296"/>
      <c r="C124" s="297"/>
      <c r="D124" s="297" t="s">
        <v>86</v>
      </c>
      <c r="E124" s="234">
        <f t="shared" ref="E124:H124" si="17">SUM(E117:E123)</f>
        <v>19875</v>
      </c>
      <c r="F124" s="234">
        <f t="shared" si="17"/>
        <v>20412</v>
      </c>
      <c r="G124" s="234">
        <f t="shared" si="17"/>
        <v>20412</v>
      </c>
      <c r="H124" s="426">
        <f t="shared" si="17"/>
        <v>7622.32</v>
      </c>
      <c r="I124" s="163">
        <f t="shared" si="16"/>
        <v>37.342347638643936</v>
      </c>
      <c r="J124" s="420"/>
      <c r="K124" s="4">
        <f>SUM(G124)</f>
        <v>20412</v>
      </c>
      <c r="L124" s="4">
        <f>SUM(H124)</f>
        <v>7622.32</v>
      </c>
    </row>
    <row r="125" spans="1:15" ht="15.95" customHeight="1" x14ac:dyDescent="0.25">
      <c r="A125" s="247">
        <v>312</v>
      </c>
      <c r="B125" s="248"/>
      <c r="C125" s="249"/>
      <c r="D125" s="249" t="s">
        <v>327</v>
      </c>
      <c r="E125" s="4"/>
      <c r="F125" s="4"/>
      <c r="G125" s="4"/>
      <c r="H125" s="32"/>
      <c r="I125" s="250"/>
      <c r="J125" s="5"/>
    </row>
    <row r="126" spans="1:15" ht="15.95" customHeight="1" x14ac:dyDescent="0.2">
      <c r="A126" s="241"/>
      <c r="B126" s="242" t="s">
        <v>418</v>
      </c>
      <c r="C126" s="204">
        <v>111</v>
      </c>
      <c r="D126" s="204" t="s">
        <v>241</v>
      </c>
      <c r="E126" s="220">
        <v>10885</v>
      </c>
      <c r="F126" s="220">
        <v>10211</v>
      </c>
      <c r="G126" s="220">
        <v>10211</v>
      </c>
      <c r="H126" s="228">
        <v>12073.16</v>
      </c>
      <c r="I126" s="163">
        <f t="shared" ref="I126:I158" si="18">SUM(H126/G126)*100</f>
        <v>118.23680344726274</v>
      </c>
      <c r="J126" s="165"/>
      <c r="M126" s="32"/>
      <c r="N126" s="32"/>
      <c r="O126" s="32"/>
    </row>
    <row r="127" spans="1:15" ht="15.95" customHeight="1" x14ac:dyDescent="0.2">
      <c r="A127" s="186"/>
      <c r="B127" s="142" t="s">
        <v>588</v>
      </c>
      <c r="C127" s="139">
        <v>111</v>
      </c>
      <c r="D127" s="139" t="s">
        <v>565</v>
      </c>
      <c r="E127" s="220">
        <v>4493</v>
      </c>
      <c r="F127" s="220">
        <v>5850</v>
      </c>
      <c r="G127" s="220">
        <v>5850</v>
      </c>
      <c r="H127" s="228">
        <v>5849.82</v>
      </c>
      <c r="I127" s="163">
        <f t="shared" si="18"/>
        <v>99.996923076923068</v>
      </c>
      <c r="J127" s="165"/>
      <c r="K127" s="32"/>
      <c r="L127" s="32"/>
    </row>
    <row r="128" spans="1:15" ht="15.95" customHeight="1" x14ac:dyDescent="0.2">
      <c r="A128" s="186"/>
      <c r="B128" s="142" t="s">
        <v>417</v>
      </c>
      <c r="C128" s="139">
        <v>111</v>
      </c>
      <c r="D128" s="139" t="s">
        <v>566</v>
      </c>
      <c r="E128" s="220">
        <v>175</v>
      </c>
      <c r="F128" s="220">
        <v>173</v>
      </c>
      <c r="G128" s="220">
        <v>173</v>
      </c>
      <c r="H128" s="228">
        <v>173.1</v>
      </c>
      <c r="I128" s="163">
        <f t="shared" si="18"/>
        <v>100.05780346820809</v>
      </c>
      <c r="J128" s="165"/>
    </row>
    <row r="129" spans="1:10" ht="15.95" customHeight="1" x14ac:dyDescent="0.2">
      <c r="A129" s="186"/>
      <c r="B129" s="142" t="s">
        <v>589</v>
      </c>
      <c r="C129" s="139">
        <v>111</v>
      </c>
      <c r="D129" s="139" t="s">
        <v>242</v>
      </c>
      <c r="E129" s="220">
        <v>1336</v>
      </c>
      <c r="F129" s="220">
        <v>1322</v>
      </c>
      <c r="G129" s="220">
        <v>1322</v>
      </c>
      <c r="H129" s="228">
        <v>1322.31</v>
      </c>
      <c r="I129" s="163">
        <f t="shared" si="18"/>
        <v>100.02344931921331</v>
      </c>
      <c r="J129" s="165"/>
    </row>
    <row r="130" spans="1:10" ht="15.95" customHeight="1" x14ac:dyDescent="0.2">
      <c r="A130" s="186"/>
      <c r="B130" s="142" t="s">
        <v>590</v>
      </c>
      <c r="C130" s="139">
        <v>111</v>
      </c>
      <c r="D130" s="139" t="s">
        <v>575</v>
      </c>
      <c r="E130" s="220">
        <v>77</v>
      </c>
      <c r="F130" s="220">
        <v>122</v>
      </c>
      <c r="G130" s="220">
        <v>122</v>
      </c>
      <c r="H130" s="228">
        <v>122</v>
      </c>
      <c r="I130" s="163">
        <f t="shared" si="18"/>
        <v>100</v>
      </c>
      <c r="J130" s="165"/>
    </row>
    <row r="131" spans="1:10" ht="15.95" customHeight="1" x14ac:dyDescent="0.2">
      <c r="A131" s="186"/>
      <c r="B131" s="142" t="s">
        <v>422</v>
      </c>
      <c r="C131" s="139">
        <v>111</v>
      </c>
      <c r="D131" s="139" t="s">
        <v>295</v>
      </c>
      <c r="E131" s="220">
        <v>378</v>
      </c>
      <c r="F131" s="220">
        <v>381</v>
      </c>
      <c r="G131" s="220">
        <v>381</v>
      </c>
      <c r="H131" s="228">
        <v>380.67</v>
      </c>
      <c r="I131" s="163">
        <f t="shared" si="18"/>
        <v>99.913385826771659</v>
      </c>
      <c r="J131" s="165"/>
    </row>
    <row r="132" spans="1:10" ht="15.95" customHeight="1" x14ac:dyDescent="0.2">
      <c r="A132" s="186"/>
      <c r="B132" s="142" t="s">
        <v>416</v>
      </c>
      <c r="C132" s="139">
        <v>111</v>
      </c>
      <c r="D132" s="139" t="s">
        <v>240</v>
      </c>
      <c r="E132" s="227">
        <v>750000</v>
      </c>
      <c r="F132" s="227">
        <v>802962</v>
      </c>
      <c r="G132" s="401">
        <v>842771</v>
      </c>
      <c r="H132" s="364">
        <v>842771</v>
      </c>
      <c r="I132" s="163">
        <f t="shared" si="18"/>
        <v>100</v>
      </c>
      <c r="J132" s="165"/>
    </row>
    <row r="133" spans="1:10" ht="15.95" customHeight="1" x14ac:dyDescent="0.2">
      <c r="A133" s="186"/>
      <c r="B133" s="142" t="s">
        <v>423</v>
      </c>
      <c r="C133" s="139">
        <v>111</v>
      </c>
      <c r="D133" s="139" t="s">
        <v>436</v>
      </c>
      <c r="E133" s="220">
        <v>400</v>
      </c>
      <c r="F133" s="220">
        <v>400</v>
      </c>
      <c r="G133" s="402">
        <v>0</v>
      </c>
      <c r="H133" s="228">
        <v>0</v>
      </c>
      <c r="I133" s="163">
        <v>0</v>
      </c>
      <c r="J133" s="165"/>
    </row>
    <row r="134" spans="1:10" ht="15.95" customHeight="1" x14ac:dyDescent="0.2">
      <c r="A134" s="186"/>
      <c r="B134" s="142" t="s">
        <v>420</v>
      </c>
      <c r="C134" s="139">
        <v>111</v>
      </c>
      <c r="D134" s="139" t="s">
        <v>485</v>
      </c>
      <c r="E134" s="220">
        <v>21000</v>
      </c>
      <c r="F134" s="220">
        <v>21000</v>
      </c>
      <c r="G134" s="402">
        <v>12355</v>
      </c>
      <c r="H134" s="228">
        <v>12354.94</v>
      </c>
      <c r="I134" s="163">
        <f t="shared" si="18"/>
        <v>99.999514366653187</v>
      </c>
      <c r="J134" s="165"/>
    </row>
    <row r="135" spans="1:10" ht="15.95" customHeight="1" x14ac:dyDescent="0.2">
      <c r="A135" s="186"/>
      <c r="B135" s="142" t="s">
        <v>421</v>
      </c>
      <c r="C135" s="139">
        <v>111</v>
      </c>
      <c r="D135" s="139" t="s">
        <v>163</v>
      </c>
      <c r="E135" s="220">
        <v>11000</v>
      </c>
      <c r="F135" s="220">
        <v>11000</v>
      </c>
      <c r="G135" s="402">
        <v>10803</v>
      </c>
      <c r="H135" s="228">
        <v>10803</v>
      </c>
      <c r="I135" s="163">
        <f t="shared" si="18"/>
        <v>100</v>
      </c>
      <c r="J135" s="165"/>
    </row>
    <row r="136" spans="1:10" ht="15.95" customHeight="1" x14ac:dyDescent="0.2">
      <c r="A136" s="192"/>
      <c r="B136" s="142" t="s">
        <v>243</v>
      </c>
      <c r="C136" s="141">
        <v>111</v>
      </c>
      <c r="D136" s="141" t="s">
        <v>749</v>
      </c>
      <c r="E136" s="220">
        <v>9000</v>
      </c>
      <c r="F136" s="220">
        <v>9000</v>
      </c>
      <c r="G136" s="402">
        <v>8669</v>
      </c>
      <c r="H136" s="228">
        <v>8668.7999999999993</v>
      </c>
      <c r="I136" s="163">
        <f t="shared" si="18"/>
        <v>99.997692928826837</v>
      </c>
      <c r="J136" s="165"/>
    </row>
    <row r="137" spans="1:10" ht="15.95" customHeight="1" x14ac:dyDescent="0.2">
      <c r="A137" s="192"/>
      <c r="B137" s="193" t="s">
        <v>285</v>
      </c>
      <c r="C137" s="141">
        <v>111</v>
      </c>
      <c r="D137" s="141" t="s">
        <v>733</v>
      </c>
      <c r="E137" s="220">
        <v>70000</v>
      </c>
      <c r="F137" s="220">
        <v>70000</v>
      </c>
      <c r="G137" s="402">
        <v>56842</v>
      </c>
      <c r="H137" s="228">
        <v>56841.599999999999</v>
      </c>
      <c r="I137" s="163">
        <f t="shared" si="18"/>
        <v>99.99929629499313</v>
      </c>
      <c r="J137" s="165"/>
    </row>
    <row r="138" spans="1:10" ht="15.95" customHeight="1" x14ac:dyDescent="0.2">
      <c r="A138" s="192"/>
      <c r="B138" s="193" t="s">
        <v>286</v>
      </c>
      <c r="C138" s="141">
        <v>111</v>
      </c>
      <c r="D138" s="141" t="s">
        <v>287</v>
      </c>
      <c r="E138" s="220">
        <v>17</v>
      </c>
      <c r="F138" s="220">
        <v>17</v>
      </c>
      <c r="G138" s="220">
        <v>17</v>
      </c>
      <c r="H138" s="228">
        <v>0</v>
      </c>
      <c r="I138" s="163">
        <f t="shared" si="18"/>
        <v>0</v>
      </c>
      <c r="J138" s="165"/>
    </row>
    <row r="139" spans="1:10" ht="15.95" customHeight="1" x14ac:dyDescent="0.2">
      <c r="A139" s="186"/>
      <c r="B139" s="142" t="s">
        <v>419</v>
      </c>
      <c r="C139" s="139">
        <v>111</v>
      </c>
      <c r="D139" s="139" t="s">
        <v>278</v>
      </c>
      <c r="E139" s="220">
        <v>7000</v>
      </c>
      <c r="F139" s="220">
        <v>7000</v>
      </c>
      <c r="G139" s="402">
        <v>7188</v>
      </c>
      <c r="H139" s="228">
        <v>7188</v>
      </c>
      <c r="I139" s="163">
        <f t="shared" si="18"/>
        <v>100</v>
      </c>
      <c r="J139" s="165"/>
    </row>
    <row r="140" spans="1:10" ht="15.95" customHeight="1" x14ac:dyDescent="0.2">
      <c r="A140" s="192"/>
      <c r="B140" s="193" t="s">
        <v>283</v>
      </c>
      <c r="C140" s="141">
        <v>111</v>
      </c>
      <c r="D140" s="141" t="s">
        <v>284</v>
      </c>
      <c r="E140" s="220">
        <v>2870</v>
      </c>
      <c r="F140" s="220">
        <v>2870</v>
      </c>
      <c r="G140" s="220">
        <v>2870</v>
      </c>
      <c r="H140" s="228">
        <v>1718.5</v>
      </c>
      <c r="I140" s="163">
        <f t="shared" si="18"/>
        <v>59.878048780487802</v>
      </c>
      <c r="J140" s="165"/>
    </row>
    <row r="141" spans="1:10" ht="15.95" customHeight="1" x14ac:dyDescent="0.2">
      <c r="A141" s="192"/>
      <c r="B141" s="193" t="s">
        <v>727</v>
      </c>
      <c r="C141" s="141">
        <v>111</v>
      </c>
      <c r="D141" s="141" t="s">
        <v>772</v>
      </c>
      <c r="E141" s="220">
        <v>0</v>
      </c>
      <c r="F141" s="220">
        <v>4134</v>
      </c>
      <c r="G141" s="220">
        <v>4134</v>
      </c>
      <c r="H141" s="228">
        <v>4134.2299999999996</v>
      </c>
      <c r="I141" s="163">
        <f t="shared" si="18"/>
        <v>100.00556361877115</v>
      </c>
      <c r="J141" s="165"/>
    </row>
    <row r="142" spans="1:10" ht="15.95" customHeight="1" x14ac:dyDescent="0.2">
      <c r="A142" s="186"/>
      <c r="B142" s="142" t="s">
        <v>581</v>
      </c>
      <c r="C142" s="166">
        <v>111</v>
      </c>
      <c r="D142" s="166" t="s">
        <v>582</v>
      </c>
      <c r="E142" s="220">
        <v>3000</v>
      </c>
      <c r="F142" s="220">
        <v>3000</v>
      </c>
      <c r="G142" s="220">
        <v>3000</v>
      </c>
      <c r="H142" s="228">
        <v>3000</v>
      </c>
      <c r="I142" s="163">
        <f t="shared" si="18"/>
        <v>100</v>
      </c>
      <c r="J142" s="165"/>
    </row>
    <row r="143" spans="1:10" ht="15.95" customHeight="1" x14ac:dyDescent="0.2">
      <c r="A143" s="186"/>
      <c r="B143" s="142" t="s">
        <v>628</v>
      </c>
      <c r="C143" s="166">
        <v>111</v>
      </c>
      <c r="D143" s="166" t="s">
        <v>629</v>
      </c>
      <c r="E143" s="220">
        <v>1400</v>
      </c>
      <c r="F143" s="220">
        <v>1400</v>
      </c>
      <c r="G143" s="220">
        <v>1400</v>
      </c>
      <c r="H143" s="228">
        <v>1400</v>
      </c>
      <c r="I143" s="163">
        <f t="shared" si="18"/>
        <v>100</v>
      </c>
      <c r="J143" s="165"/>
    </row>
    <row r="144" spans="1:10" ht="15.95" customHeight="1" x14ac:dyDescent="0.2">
      <c r="A144" s="192"/>
      <c r="B144" s="193" t="s">
        <v>524</v>
      </c>
      <c r="C144" s="167">
        <v>111</v>
      </c>
      <c r="D144" s="141" t="s">
        <v>525</v>
      </c>
      <c r="E144" s="225">
        <v>1500</v>
      </c>
      <c r="F144" s="225">
        <v>10484</v>
      </c>
      <c r="G144" s="225">
        <v>10484</v>
      </c>
      <c r="H144" s="363">
        <v>10484</v>
      </c>
      <c r="I144" s="163">
        <f t="shared" si="18"/>
        <v>100</v>
      </c>
      <c r="J144" s="165"/>
    </row>
    <row r="145" spans="1:15" ht="15.95" customHeight="1" x14ac:dyDescent="0.2">
      <c r="A145" s="192"/>
      <c r="B145" s="193" t="s">
        <v>667</v>
      </c>
      <c r="C145" s="167">
        <v>111</v>
      </c>
      <c r="D145" s="141" t="s">
        <v>526</v>
      </c>
      <c r="E145" s="225">
        <v>11000</v>
      </c>
      <c r="F145" s="225">
        <v>12192</v>
      </c>
      <c r="G145" s="225">
        <v>12192</v>
      </c>
      <c r="H145" s="363">
        <v>12192</v>
      </c>
      <c r="I145" s="163">
        <f t="shared" si="18"/>
        <v>100</v>
      </c>
      <c r="J145" s="165"/>
    </row>
    <row r="146" spans="1:15" ht="15.95" customHeight="1" x14ac:dyDescent="0.2">
      <c r="A146" s="186"/>
      <c r="B146" s="142">
        <v>312012</v>
      </c>
      <c r="C146" s="166">
        <v>111</v>
      </c>
      <c r="D146" s="139" t="s">
        <v>560</v>
      </c>
      <c r="E146" s="220">
        <v>5000</v>
      </c>
      <c r="F146" s="220">
        <v>0</v>
      </c>
      <c r="G146" s="220">
        <v>0</v>
      </c>
      <c r="H146" s="228">
        <v>0</v>
      </c>
      <c r="I146" s="163">
        <v>0</v>
      </c>
      <c r="J146" s="165"/>
    </row>
    <row r="147" spans="1:15" ht="15.95" customHeight="1" x14ac:dyDescent="0.2">
      <c r="A147" s="192"/>
      <c r="B147" s="193" t="s">
        <v>569</v>
      </c>
      <c r="C147" s="167">
        <v>111</v>
      </c>
      <c r="D147" s="141" t="s">
        <v>570</v>
      </c>
      <c r="E147" s="225">
        <v>4500</v>
      </c>
      <c r="F147" s="225">
        <v>4050</v>
      </c>
      <c r="G147" s="225">
        <v>4050</v>
      </c>
      <c r="H147" s="363">
        <v>4050</v>
      </c>
      <c r="I147" s="163">
        <f t="shared" si="18"/>
        <v>100</v>
      </c>
      <c r="J147" s="165"/>
    </row>
    <row r="148" spans="1:15" ht="15.95" customHeight="1" x14ac:dyDescent="0.2">
      <c r="A148" s="192"/>
      <c r="B148" s="193" t="s">
        <v>571</v>
      </c>
      <c r="C148" s="167">
        <v>111</v>
      </c>
      <c r="D148" s="141" t="s">
        <v>572</v>
      </c>
      <c r="E148" s="225">
        <v>4000</v>
      </c>
      <c r="F148" s="225">
        <v>4700</v>
      </c>
      <c r="G148" s="400">
        <v>0</v>
      </c>
      <c r="H148" s="363">
        <v>0</v>
      </c>
      <c r="I148" s="163">
        <v>0</v>
      </c>
      <c r="J148" s="165"/>
    </row>
    <row r="149" spans="1:15" ht="15.95" customHeight="1" x14ac:dyDescent="0.2">
      <c r="A149" s="192"/>
      <c r="B149" s="193" t="s">
        <v>950</v>
      </c>
      <c r="C149" s="167">
        <v>111</v>
      </c>
      <c r="D149" s="141" t="s">
        <v>951</v>
      </c>
      <c r="E149" s="225"/>
      <c r="F149" s="225"/>
      <c r="G149" s="400">
        <v>1391</v>
      </c>
      <c r="H149" s="363">
        <v>1391.44</v>
      </c>
      <c r="I149" s="163">
        <f t="shared" si="18"/>
        <v>100.03163191948239</v>
      </c>
      <c r="J149" s="165"/>
    </row>
    <row r="150" spans="1:15" ht="15.95" customHeight="1" x14ac:dyDescent="0.2">
      <c r="A150" s="192"/>
      <c r="B150" s="193" t="s">
        <v>953</v>
      </c>
      <c r="C150" s="167">
        <v>111</v>
      </c>
      <c r="D150" s="141" t="s">
        <v>952</v>
      </c>
      <c r="E150" s="225"/>
      <c r="F150" s="225"/>
      <c r="G150" s="400">
        <v>6114</v>
      </c>
      <c r="H150" s="363">
        <v>6113.79</v>
      </c>
      <c r="I150" s="163">
        <f t="shared" si="18"/>
        <v>99.996565260058873</v>
      </c>
      <c r="J150" s="165"/>
    </row>
    <row r="151" spans="1:15" ht="15.95" customHeight="1" x14ac:dyDescent="0.2">
      <c r="A151" s="192"/>
      <c r="B151" s="193" t="s">
        <v>954</v>
      </c>
      <c r="C151" s="167">
        <v>111</v>
      </c>
      <c r="D151" s="141" t="s">
        <v>955</v>
      </c>
      <c r="E151" s="225"/>
      <c r="F151" s="225"/>
      <c r="G151" s="400">
        <v>800</v>
      </c>
      <c r="H151" s="363">
        <v>800</v>
      </c>
      <c r="I151" s="163">
        <f t="shared" si="18"/>
        <v>100</v>
      </c>
      <c r="J151" s="165"/>
    </row>
    <row r="152" spans="1:15" ht="15.95" customHeight="1" x14ac:dyDescent="0.2">
      <c r="A152" s="192"/>
      <c r="B152" s="193" t="s">
        <v>833</v>
      </c>
      <c r="C152" s="167">
        <v>111</v>
      </c>
      <c r="D152" s="141" t="s">
        <v>834</v>
      </c>
      <c r="E152" s="225">
        <v>0</v>
      </c>
      <c r="F152" s="225">
        <v>6964</v>
      </c>
      <c r="G152" s="225">
        <v>6964</v>
      </c>
      <c r="H152" s="363">
        <v>6964</v>
      </c>
      <c r="I152" s="163">
        <f t="shared" si="18"/>
        <v>100</v>
      </c>
      <c r="J152" s="165"/>
    </row>
    <row r="153" spans="1:15" ht="15.95" customHeight="1" x14ac:dyDescent="0.2">
      <c r="A153" s="192"/>
      <c r="B153" s="193" t="s">
        <v>835</v>
      </c>
      <c r="C153" s="167">
        <v>111</v>
      </c>
      <c r="D153" s="141" t="s">
        <v>836</v>
      </c>
      <c r="E153" s="220">
        <v>0</v>
      </c>
      <c r="F153" s="220">
        <v>4320</v>
      </c>
      <c r="G153" s="220">
        <v>4320</v>
      </c>
      <c r="H153" s="228">
        <v>4320</v>
      </c>
      <c r="I153" s="163">
        <f t="shared" si="18"/>
        <v>100</v>
      </c>
      <c r="J153" s="165"/>
    </row>
    <row r="154" spans="1:15" ht="15.95" customHeight="1" x14ac:dyDescent="0.2">
      <c r="A154" s="192"/>
      <c r="B154" s="193" t="s">
        <v>946</v>
      </c>
      <c r="C154" s="167">
        <v>111</v>
      </c>
      <c r="D154" s="141" t="s">
        <v>947</v>
      </c>
      <c r="E154" s="225"/>
      <c r="F154" s="225"/>
      <c r="G154" s="225"/>
      <c r="H154" s="363">
        <v>68.12</v>
      </c>
      <c r="I154" s="163">
        <v>0</v>
      </c>
      <c r="J154" s="165"/>
    </row>
    <row r="155" spans="1:15" ht="15.95" customHeight="1" x14ac:dyDescent="0.2">
      <c r="A155" s="192"/>
      <c r="B155" s="193" t="s">
        <v>948</v>
      </c>
      <c r="C155" s="167">
        <v>111</v>
      </c>
      <c r="D155" s="141" t="s">
        <v>949</v>
      </c>
      <c r="E155" s="225"/>
      <c r="F155" s="225"/>
      <c r="G155" s="225"/>
      <c r="H155" s="363">
        <v>19526.349999999999</v>
      </c>
      <c r="I155" s="163">
        <v>0</v>
      </c>
      <c r="J155" s="165"/>
    </row>
    <row r="156" spans="1:15" ht="15.95" customHeight="1" x14ac:dyDescent="0.2">
      <c r="A156" s="192"/>
      <c r="B156" s="193">
        <v>312002</v>
      </c>
      <c r="C156" s="167">
        <v>45</v>
      </c>
      <c r="D156" s="139" t="s">
        <v>956</v>
      </c>
      <c r="E156" s="225"/>
      <c r="F156" s="225">
        <v>38100</v>
      </c>
      <c r="G156" s="225">
        <v>38100</v>
      </c>
      <c r="H156" s="363">
        <v>35978.35</v>
      </c>
      <c r="I156" s="163">
        <f t="shared" si="18"/>
        <v>94.43136482939633</v>
      </c>
      <c r="J156" s="165"/>
    </row>
    <row r="157" spans="1:15" ht="15.95" customHeight="1" thickBot="1" x14ac:dyDescent="0.3">
      <c r="A157" s="298"/>
      <c r="B157" s="299"/>
      <c r="C157" s="300"/>
      <c r="D157" s="300" t="s">
        <v>86</v>
      </c>
      <c r="E157" s="292">
        <f t="shared" ref="E157" si="19">SUM(E126:E153)</f>
        <v>919031</v>
      </c>
      <c r="F157" s="292">
        <f>SUM(F126:F156)</f>
        <v>1031652</v>
      </c>
      <c r="G157" s="292">
        <f t="shared" ref="G157:H157" si="20">SUM(G126:G156)</f>
        <v>1052523</v>
      </c>
      <c r="H157" s="304">
        <f t="shared" si="20"/>
        <v>1070689.18</v>
      </c>
      <c r="I157" s="306">
        <f t="shared" si="18"/>
        <v>101.7259651333035</v>
      </c>
      <c r="J157" s="420"/>
      <c r="K157" s="4">
        <f>SUM(G157)</f>
        <v>1052523</v>
      </c>
      <c r="L157" s="4">
        <f>SUM(H157)</f>
        <v>1070689.18</v>
      </c>
    </row>
    <row r="158" spans="1:15" ht="15.95" customHeight="1" thickBot="1" x14ac:dyDescent="0.3">
      <c r="A158" s="198" t="s">
        <v>244</v>
      </c>
      <c r="B158" s="199"/>
      <c r="C158" s="199"/>
      <c r="D158" s="200"/>
      <c r="E158" s="331">
        <f t="shared" ref="E158" si="21">SUM(H158)</f>
        <v>3201272.04</v>
      </c>
      <c r="F158" s="331">
        <v>3143065</v>
      </c>
      <c r="G158" s="331">
        <f>SUM(K158)</f>
        <v>3194613</v>
      </c>
      <c r="H158" s="370">
        <f>SUM(L158)</f>
        <v>3201272.04</v>
      </c>
      <c r="I158" s="422">
        <f t="shared" si="18"/>
        <v>100.2084459056543</v>
      </c>
      <c r="J158" s="420"/>
      <c r="K158" s="4">
        <f t="shared" ref="K158:L158" si="22">SUM(K30:K157)</f>
        <v>3194613</v>
      </c>
      <c r="L158" s="4">
        <f t="shared" si="22"/>
        <v>3201272.04</v>
      </c>
    </row>
    <row r="159" spans="1:15" ht="15.95" customHeight="1" x14ac:dyDescent="0.25">
      <c r="A159" s="16"/>
      <c r="B159" s="187"/>
      <c r="C159" s="187"/>
      <c r="D159" s="16"/>
      <c r="E159" s="4"/>
      <c r="F159" s="4"/>
      <c r="G159" s="4"/>
      <c r="H159" s="32"/>
      <c r="I159" s="223"/>
      <c r="J159" s="223"/>
      <c r="K159" s="4"/>
      <c r="L159" s="4"/>
    </row>
    <row r="160" spans="1:15" ht="15.95" customHeight="1" x14ac:dyDescent="0.25">
      <c r="A160" s="194">
        <v>230</v>
      </c>
      <c r="B160" s="196"/>
      <c r="C160" s="196"/>
      <c r="D160" s="194" t="s">
        <v>246</v>
      </c>
      <c r="E160" s="4"/>
      <c r="F160" s="4"/>
      <c r="G160" s="4"/>
      <c r="H160" s="32"/>
      <c r="I160" s="5"/>
      <c r="J160" s="5"/>
      <c r="K160" s="32"/>
      <c r="L160" s="32"/>
      <c r="M160" s="32"/>
      <c r="N160" s="32"/>
      <c r="O160" s="32"/>
    </row>
    <row r="161" spans="1:12" ht="15.95" customHeight="1" x14ac:dyDescent="0.2">
      <c r="A161" s="186"/>
      <c r="B161" s="167" t="s">
        <v>618</v>
      </c>
      <c r="C161" s="141">
        <v>43</v>
      </c>
      <c r="D161" s="139" t="s">
        <v>957</v>
      </c>
      <c r="E161" s="224">
        <v>0</v>
      </c>
      <c r="F161" s="224">
        <v>1456</v>
      </c>
      <c r="G161" s="224">
        <v>1456</v>
      </c>
      <c r="H161" s="360">
        <v>1740.7</v>
      </c>
      <c r="I161" s="163">
        <f t="shared" ref="I161:I171" si="23">SUM(H161/G161)*100</f>
        <v>119.55357142857143</v>
      </c>
      <c r="J161" s="165"/>
    </row>
    <row r="162" spans="1:12" ht="15.95" customHeight="1" x14ac:dyDescent="0.2">
      <c r="A162" s="186"/>
      <c r="B162" s="167">
        <v>233001</v>
      </c>
      <c r="C162" s="141">
        <v>43</v>
      </c>
      <c r="D162" s="139" t="s">
        <v>738</v>
      </c>
      <c r="E162" s="224">
        <v>113620</v>
      </c>
      <c r="F162" s="224">
        <v>161069</v>
      </c>
      <c r="G162" s="224">
        <v>161069</v>
      </c>
      <c r="H162" s="360">
        <v>161069.20000000001</v>
      </c>
      <c r="I162" s="163">
        <f t="shared" si="23"/>
        <v>100.00012417038661</v>
      </c>
      <c r="J162" s="165"/>
    </row>
    <row r="163" spans="1:12" ht="15.95" customHeight="1" x14ac:dyDescent="0.2">
      <c r="A163" s="186"/>
      <c r="B163" s="167" t="s">
        <v>862</v>
      </c>
      <c r="C163" s="141">
        <v>43</v>
      </c>
      <c r="D163" s="139" t="s">
        <v>863</v>
      </c>
      <c r="E163" s="224">
        <v>0</v>
      </c>
      <c r="F163" s="224">
        <v>2700</v>
      </c>
      <c r="G163" s="224">
        <v>2700</v>
      </c>
      <c r="H163" s="360">
        <v>2700.28</v>
      </c>
      <c r="I163" s="163">
        <f t="shared" si="23"/>
        <v>100.01037037037037</v>
      </c>
      <c r="J163" s="165"/>
    </row>
    <row r="164" spans="1:12" ht="15.95" customHeight="1" x14ac:dyDescent="0.2">
      <c r="A164" s="186"/>
      <c r="B164" s="167" t="s">
        <v>766</v>
      </c>
      <c r="C164" s="141">
        <v>43</v>
      </c>
      <c r="D164" s="139" t="s">
        <v>767</v>
      </c>
      <c r="E164" s="224">
        <v>0</v>
      </c>
      <c r="F164" s="224">
        <v>65000</v>
      </c>
      <c r="G164" s="224">
        <v>65000</v>
      </c>
      <c r="H164" s="360">
        <v>65000</v>
      </c>
      <c r="I164" s="163">
        <f t="shared" si="23"/>
        <v>100</v>
      </c>
      <c r="J164" s="165"/>
    </row>
    <row r="165" spans="1:12" ht="15.95" customHeight="1" x14ac:dyDescent="0.2">
      <c r="A165" s="186"/>
      <c r="B165" s="193" t="s">
        <v>861</v>
      </c>
      <c r="C165" s="141">
        <v>111</v>
      </c>
      <c r="D165" s="141" t="s">
        <v>739</v>
      </c>
      <c r="E165" s="225">
        <v>20000</v>
      </c>
      <c r="F165" s="225">
        <v>20000</v>
      </c>
      <c r="G165" s="225">
        <v>20000</v>
      </c>
      <c r="H165" s="363">
        <v>20000</v>
      </c>
      <c r="I165" s="163">
        <f t="shared" si="23"/>
        <v>100</v>
      </c>
      <c r="J165" s="165"/>
    </row>
    <row r="166" spans="1:12" ht="15.95" customHeight="1" x14ac:dyDescent="0.2">
      <c r="A166" s="186"/>
      <c r="B166" s="193" t="s">
        <v>907</v>
      </c>
      <c r="C166" s="141" t="s">
        <v>872</v>
      </c>
      <c r="D166" s="141" t="s">
        <v>908</v>
      </c>
      <c r="E166" s="225">
        <v>0</v>
      </c>
      <c r="F166" s="225">
        <v>300541</v>
      </c>
      <c r="G166" s="225">
        <v>300541</v>
      </c>
      <c r="H166" s="363">
        <v>300540.78000000003</v>
      </c>
      <c r="I166" s="163">
        <f t="shared" si="23"/>
        <v>99.999926798673073</v>
      </c>
      <c r="J166" s="165"/>
    </row>
    <row r="167" spans="1:12" ht="15.95" customHeight="1" x14ac:dyDescent="0.2">
      <c r="A167" s="186"/>
      <c r="B167" s="193" t="s">
        <v>907</v>
      </c>
      <c r="C167" s="141" t="s">
        <v>873</v>
      </c>
      <c r="D167" s="141" t="s">
        <v>909</v>
      </c>
      <c r="E167" s="220">
        <v>0</v>
      </c>
      <c r="F167" s="220">
        <v>35358</v>
      </c>
      <c r="G167" s="220">
        <v>35358</v>
      </c>
      <c r="H167" s="228">
        <v>35357.74</v>
      </c>
      <c r="I167" s="163">
        <f t="shared" si="23"/>
        <v>99.999264664290962</v>
      </c>
      <c r="J167" s="165"/>
    </row>
    <row r="168" spans="1:12" ht="15.95" customHeight="1" x14ac:dyDescent="0.2">
      <c r="A168" s="186"/>
      <c r="B168" s="193" t="s">
        <v>958</v>
      </c>
      <c r="C168" s="141" t="s">
        <v>959</v>
      </c>
      <c r="D168" s="141" t="s">
        <v>960</v>
      </c>
      <c r="E168" s="225"/>
      <c r="F168" s="225"/>
      <c r="G168" s="225"/>
      <c r="H168" s="363">
        <v>132812.13</v>
      </c>
      <c r="I168" s="163">
        <v>0</v>
      </c>
      <c r="J168" s="165"/>
    </row>
    <row r="169" spans="1:12" ht="15.95" customHeight="1" x14ac:dyDescent="0.2">
      <c r="A169" s="186"/>
      <c r="B169" s="193" t="s">
        <v>958</v>
      </c>
      <c r="C169" s="141" t="s">
        <v>961</v>
      </c>
      <c r="D169" s="141" t="s">
        <v>962</v>
      </c>
      <c r="E169" s="225"/>
      <c r="F169" s="225"/>
      <c r="G169" s="225"/>
      <c r="H169" s="363">
        <v>15624.95</v>
      </c>
      <c r="I169" s="163">
        <v>0</v>
      </c>
      <c r="J169" s="165"/>
    </row>
    <row r="170" spans="1:12" ht="15.95" customHeight="1" thickBot="1" x14ac:dyDescent="0.3">
      <c r="A170" s="293"/>
      <c r="B170" s="297"/>
      <c r="C170" s="297"/>
      <c r="D170" s="297" t="s">
        <v>86</v>
      </c>
      <c r="E170" s="292">
        <f>SUM(E161:E169)</f>
        <v>133620</v>
      </c>
      <c r="F170" s="292">
        <f>SUM(F161:F169)</f>
        <v>586124</v>
      </c>
      <c r="G170" s="292">
        <f t="shared" ref="G170:H170" si="24">SUM(G161:G169)</f>
        <v>586124</v>
      </c>
      <c r="H170" s="304">
        <f t="shared" si="24"/>
        <v>734845.78</v>
      </c>
      <c r="I170" s="163">
        <f t="shared" si="23"/>
        <v>125.37377415017983</v>
      </c>
      <c r="J170" s="420"/>
      <c r="K170" s="4">
        <f>SUM(G170)</f>
        <v>586124</v>
      </c>
      <c r="L170" s="4">
        <f>SUM(H170)</f>
        <v>734845.78</v>
      </c>
    </row>
    <row r="171" spans="1:12" ht="15.95" customHeight="1" thickBot="1" x14ac:dyDescent="0.3">
      <c r="A171" s="305" t="s">
        <v>247</v>
      </c>
      <c r="B171" s="201"/>
      <c r="C171" s="201"/>
      <c r="D171" s="201"/>
      <c r="E171" s="331">
        <v>133620</v>
      </c>
      <c r="F171" s="331">
        <v>586124</v>
      </c>
      <c r="G171" s="331">
        <f>SUM(K171)</f>
        <v>586124</v>
      </c>
      <c r="H171" s="370">
        <f>SUM(L171)</f>
        <v>734845.78</v>
      </c>
      <c r="I171" s="422">
        <f t="shared" si="23"/>
        <v>125.37377415017983</v>
      </c>
      <c r="J171" s="420"/>
      <c r="K171" s="4">
        <f t="shared" ref="K171:L171" si="25">SUM(K170)</f>
        <v>586124</v>
      </c>
      <c r="L171" s="4">
        <f t="shared" si="25"/>
        <v>734845.78</v>
      </c>
    </row>
    <row r="172" spans="1:12" ht="15.95" customHeight="1" x14ac:dyDescent="0.2">
      <c r="A172" s="183"/>
      <c r="B172" s="56"/>
      <c r="C172" s="56"/>
      <c r="D172" s="56" t="s">
        <v>248</v>
      </c>
      <c r="E172" s="4"/>
      <c r="F172" s="4"/>
      <c r="G172" s="4"/>
      <c r="H172" s="32"/>
      <c r="I172" s="5"/>
      <c r="J172" s="5"/>
    </row>
    <row r="173" spans="1:12" ht="15.95" customHeight="1" x14ac:dyDescent="0.25">
      <c r="A173" s="202" t="s">
        <v>609</v>
      </c>
      <c r="B173" s="196"/>
      <c r="C173" s="196"/>
      <c r="D173" s="196" t="s">
        <v>249</v>
      </c>
      <c r="E173" s="4"/>
      <c r="F173" s="4"/>
      <c r="G173" s="4"/>
      <c r="H173" s="32"/>
      <c r="I173" s="5"/>
      <c r="J173" s="5"/>
    </row>
    <row r="174" spans="1:12" ht="15.95" customHeight="1" x14ac:dyDescent="0.2">
      <c r="A174" s="190"/>
      <c r="B174" s="203">
        <v>454001</v>
      </c>
      <c r="C174" s="204">
        <v>46</v>
      </c>
      <c r="D174" s="204" t="s">
        <v>773</v>
      </c>
      <c r="E174" s="220">
        <v>0</v>
      </c>
      <c r="F174" s="220">
        <v>32732</v>
      </c>
      <c r="G174" s="220">
        <v>32732</v>
      </c>
      <c r="H174" s="228">
        <v>32732.04</v>
      </c>
      <c r="I174" s="163">
        <f t="shared" ref="I174:I184" si="26">SUM(H174/G174)*100</f>
        <v>100.00012220457046</v>
      </c>
      <c r="J174" s="165"/>
    </row>
    <row r="175" spans="1:12" ht="15.95" customHeight="1" x14ac:dyDescent="0.2">
      <c r="A175" s="191"/>
      <c r="B175" s="138">
        <v>410000</v>
      </c>
      <c r="C175" s="139">
        <v>41</v>
      </c>
      <c r="D175" s="139" t="s">
        <v>654</v>
      </c>
      <c r="E175" s="225">
        <v>6765</v>
      </c>
      <c r="F175" s="225">
        <v>6765</v>
      </c>
      <c r="G175" s="225">
        <v>6765</v>
      </c>
      <c r="H175" s="363">
        <v>1127.42</v>
      </c>
      <c r="I175" s="163">
        <f t="shared" si="26"/>
        <v>16.665484109386551</v>
      </c>
      <c r="J175" s="165"/>
    </row>
    <row r="176" spans="1:12" ht="15.95" customHeight="1" x14ac:dyDescent="0.2">
      <c r="A176" s="191"/>
      <c r="B176" s="138">
        <v>513002</v>
      </c>
      <c r="C176" s="139">
        <v>51</v>
      </c>
      <c r="D176" s="166" t="s">
        <v>838</v>
      </c>
      <c r="E176" s="225">
        <v>300000</v>
      </c>
      <c r="F176" s="225">
        <v>300000</v>
      </c>
      <c r="G176" s="225">
        <v>300000</v>
      </c>
      <c r="H176" s="363">
        <v>112460.19</v>
      </c>
      <c r="I176" s="163">
        <f t="shared" si="26"/>
        <v>37.486730000000001</v>
      </c>
      <c r="J176" s="165"/>
    </row>
    <row r="177" spans="1:81" ht="15.95" customHeight="1" x14ac:dyDescent="0.2">
      <c r="A177" s="205"/>
      <c r="B177" s="143">
        <v>514002</v>
      </c>
      <c r="C177" s="141">
        <v>111</v>
      </c>
      <c r="D177" s="167" t="s">
        <v>923</v>
      </c>
      <c r="E177" s="225">
        <v>0</v>
      </c>
      <c r="F177" s="225">
        <v>75500</v>
      </c>
      <c r="G177" s="225">
        <v>75500</v>
      </c>
      <c r="H177" s="363">
        <v>75500</v>
      </c>
      <c r="I177" s="163">
        <f t="shared" si="26"/>
        <v>100</v>
      </c>
      <c r="J177" s="165"/>
    </row>
    <row r="178" spans="1:81" ht="15.95" customHeight="1" x14ac:dyDescent="0.2">
      <c r="A178" s="205"/>
      <c r="B178" s="375" t="s">
        <v>669</v>
      </c>
      <c r="C178" s="376" t="s">
        <v>770</v>
      </c>
      <c r="D178" s="412" t="s">
        <v>768</v>
      </c>
      <c r="E178" s="378">
        <v>0</v>
      </c>
      <c r="F178" s="378">
        <v>1420</v>
      </c>
      <c r="G178" s="378">
        <v>1420</v>
      </c>
      <c r="H178" s="379">
        <v>1420.46</v>
      </c>
      <c r="I178" s="163">
        <f t="shared" si="26"/>
        <v>100.03239436619718</v>
      </c>
      <c r="J178" s="165"/>
      <c r="K178" s="32"/>
      <c r="L178" s="32"/>
      <c r="M178" s="32"/>
      <c r="N178" s="32"/>
      <c r="O178" s="32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</row>
    <row r="179" spans="1:81" ht="15.95" customHeight="1" x14ac:dyDescent="0.2">
      <c r="A179" s="205"/>
      <c r="B179" s="143" t="s">
        <v>769</v>
      </c>
      <c r="C179" s="141" t="s">
        <v>770</v>
      </c>
      <c r="D179" s="167" t="s">
        <v>771</v>
      </c>
      <c r="E179" s="225">
        <v>0</v>
      </c>
      <c r="F179" s="225">
        <v>27000</v>
      </c>
      <c r="G179" s="225">
        <v>27000</v>
      </c>
      <c r="H179" s="363">
        <v>27000</v>
      </c>
      <c r="I179" s="163">
        <f t="shared" si="26"/>
        <v>100</v>
      </c>
      <c r="J179" s="165"/>
      <c r="K179" s="32"/>
      <c r="L179" s="32"/>
      <c r="M179" s="32"/>
      <c r="N179" s="32"/>
      <c r="O179" s="32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</row>
    <row r="180" spans="1:81" ht="15.95" customHeight="1" x14ac:dyDescent="0.2">
      <c r="A180" s="205"/>
      <c r="B180" s="375">
        <v>453000</v>
      </c>
      <c r="C180" s="376" t="s">
        <v>770</v>
      </c>
      <c r="D180" s="377" t="s">
        <v>826</v>
      </c>
      <c r="E180" s="378">
        <v>0</v>
      </c>
      <c r="F180" s="378">
        <v>9908</v>
      </c>
      <c r="G180" s="378">
        <v>9908</v>
      </c>
      <c r="H180" s="379">
        <v>9907.82</v>
      </c>
      <c r="I180" s="163">
        <f t="shared" si="26"/>
        <v>99.998183286233342</v>
      </c>
      <c r="J180" s="165"/>
      <c r="K180" s="32"/>
      <c r="L180" s="32"/>
      <c r="M180" s="32"/>
      <c r="N180" s="32"/>
      <c r="O180" s="32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</row>
    <row r="181" spans="1:81" ht="15.95" customHeight="1" x14ac:dyDescent="0.2">
      <c r="A181" s="205"/>
      <c r="B181" s="375">
        <v>453000</v>
      </c>
      <c r="C181" s="376" t="s">
        <v>770</v>
      </c>
      <c r="D181" s="377" t="s">
        <v>827</v>
      </c>
      <c r="E181" s="378">
        <v>0</v>
      </c>
      <c r="F181" s="378">
        <v>2530</v>
      </c>
      <c r="G181" s="378">
        <v>2530</v>
      </c>
      <c r="H181" s="379">
        <v>2530.08</v>
      </c>
      <c r="I181" s="163">
        <f t="shared" si="26"/>
        <v>100.00316205533596</v>
      </c>
      <c r="J181" s="165"/>
      <c r="K181" s="32"/>
      <c r="L181" s="32"/>
      <c r="M181" s="32"/>
      <c r="N181" s="32"/>
      <c r="O181" s="32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</row>
    <row r="182" spans="1:81" ht="15.95" customHeight="1" x14ac:dyDescent="0.2">
      <c r="A182" s="191"/>
      <c r="B182" s="410">
        <v>453000</v>
      </c>
      <c r="C182" s="383" t="s">
        <v>770</v>
      </c>
      <c r="D182" s="377" t="s">
        <v>825</v>
      </c>
      <c r="E182" s="381">
        <v>0</v>
      </c>
      <c r="F182" s="381">
        <v>4488</v>
      </c>
      <c r="G182" s="381">
        <v>4488</v>
      </c>
      <c r="H182" s="411">
        <v>4488</v>
      </c>
      <c r="I182" s="163">
        <f t="shared" si="26"/>
        <v>100</v>
      </c>
      <c r="J182" s="165"/>
      <c r="K182" s="32"/>
      <c r="L182" s="32"/>
      <c r="M182" s="32"/>
      <c r="N182" s="32"/>
      <c r="O182" s="32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</row>
    <row r="183" spans="1:81" ht="15.95" customHeight="1" thickBot="1" x14ac:dyDescent="0.3">
      <c r="A183" s="293"/>
      <c r="B183" s="273"/>
      <c r="C183" s="273"/>
      <c r="D183" s="300" t="s">
        <v>86</v>
      </c>
      <c r="E183" s="292">
        <f t="shared" ref="E183:H183" si="27">SUM(E174:E182)</f>
        <v>306765</v>
      </c>
      <c r="F183" s="292">
        <f t="shared" si="27"/>
        <v>460343</v>
      </c>
      <c r="G183" s="292">
        <f t="shared" si="27"/>
        <v>460343</v>
      </c>
      <c r="H183" s="304">
        <f t="shared" si="27"/>
        <v>267166.01</v>
      </c>
      <c r="I183" s="163">
        <f t="shared" si="26"/>
        <v>58.036292503633156</v>
      </c>
      <c r="J183" s="420"/>
      <c r="K183" s="4">
        <f>SUM(G183)</f>
        <v>460343</v>
      </c>
      <c r="L183" s="4">
        <f>SUM(H183)</f>
        <v>267166.01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</row>
    <row r="184" spans="1:81" s="88" customFormat="1" ht="15" customHeight="1" thickBot="1" x14ac:dyDescent="0.3">
      <c r="A184" s="258" t="s">
        <v>250</v>
      </c>
      <c r="B184" s="259"/>
      <c r="C184" s="259"/>
      <c r="D184" s="206"/>
      <c r="E184" s="331">
        <v>306765</v>
      </c>
      <c r="F184" s="331">
        <v>460343</v>
      </c>
      <c r="G184" s="331">
        <f>SUM(K184)</f>
        <v>460343</v>
      </c>
      <c r="H184" s="370">
        <f>SUM(L184)</f>
        <v>267166.01</v>
      </c>
      <c r="I184" s="422">
        <f t="shared" si="26"/>
        <v>58.036292503633156</v>
      </c>
      <c r="J184" s="420"/>
      <c r="K184" s="301">
        <f t="shared" ref="K184:L184" si="28">SUM(K183)</f>
        <v>460343</v>
      </c>
      <c r="L184" s="301">
        <f t="shared" si="28"/>
        <v>267166.01</v>
      </c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</row>
    <row r="185" spans="1:81" ht="15" customHeight="1" x14ac:dyDescent="0.25">
      <c r="A185" s="16"/>
      <c r="B185" s="188"/>
      <c r="C185" s="188"/>
      <c r="D185" s="158"/>
      <c r="E185" s="301"/>
      <c r="F185" s="301"/>
      <c r="G185" s="301"/>
      <c r="H185" s="311"/>
      <c r="I185" s="5"/>
      <c r="J185" s="5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</row>
    <row r="186" spans="1:81" ht="15" customHeight="1" x14ac:dyDescent="0.25">
      <c r="A186" s="207" t="s">
        <v>208</v>
      </c>
      <c r="B186" s="188"/>
      <c r="C186" s="188"/>
      <c r="D186" s="188"/>
      <c r="E186" s="301"/>
      <c r="F186" s="301"/>
      <c r="G186" s="301"/>
      <c r="H186" s="311"/>
      <c r="I186" s="118"/>
      <c r="J186" s="118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</row>
    <row r="187" spans="1:81" s="88" customFormat="1" ht="19.5" customHeight="1" thickBot="1" x14ac:dyDescent="0.3">
      <c r="B187" s="208"/>
      <c r="C187" s="208"/>
      <c r="D187" s="251" t="s">
        <v>251</v>
      </c>
      <c r="E187" s="341"/>
      <c r="F187" s="341"/>
      <c r="G187" s="341"/>
      <c r="H187" s="372"/>
      <c r="I187" s="120"/>
      <c r="J187" s="42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</row>
    <row r="188" spans="1:81" ht="15.95" customHeight="1" thickBot="1" x14ac:dyDescent="0.3">
      <c r="A188" s="19" t="s">
        <v>176</v>
      </c>
      <c r="B188" s="209"/>
      <c r="C188" s="209"/>
      <c r="D188" s="209"/>
      <c r="E188" s="330">
        <v>3106430</v>
      </c>
      <c r="F188" s="330">
        <v>3143065</v>
      </c>
      <c r="G188" s="330">
        <f>SUM(G158)</f>
        <v>3194613</v>
      </c>
      <c r="H188" s="312">
        <f>SUM(H158)</f>
        <v>3201272.04</v>
      </c>
      <c r="I188" s="421">
        <f t="shared" ref="I188:I191" si="29">SUM(H188/G188)*100</f>
        <v>100.2084459056543</v>
      </c>
      <c r="J188" s="420"/>
    </row>
    <row r="189" spans="1:81" ht="15.95" customHeight="1" thickBot="1" x14ac:dyDescent="0.3">
      <c r="A189" s="18" t="s">
        <v>245</v>
      </c>
      <c r="B189" s="42"/>
      <c r="C189" s="210"/>
      <c r="D189" s="210"/>
      <c r="E189" s="330">
        <v>133620</v>
      </c>
      <c r="F189" s="330">
        <v>586124</v>
      </c>
      <c r="G189" s="330">
        <f>SUM(G171)</f>
        <v>586124</v>
      </c>
      <c r="H189" s="312">
        <f>SUM(H171)</f>
        <v>734845.78</v>
      </c>
      <c r="I189" s="421">
        <f t="shared" si="29"/>
        <v>125.37377415017983</v>
      </c>
      <c r="J189" s="420"/>
    </row>
    <row r="190" spans="1:81" ht="15" customHeight="1" thickBot="1" x14ac:dyDescent="0.3">
      <c r="A190" s="19" t="s">
        <v>248</v>
      </c>
      <c r="B190" s="54"/>
      <c r="C190" s="209"/>
      <c r="D190" s="209"/>
      <c r="E190" s="330">
        <v>306765</v>
      </c>
      <c r="F190" s="330">
        <v>460343</v>
      </c>
      <c r="G190" s="330">
        <f>SUM(G184)</f>
        <v>460343</v>
      </c>
      <c r="H190" s="312">
        <f>SUM(H184)</f>
        <v>267166.01</v>
      </c>
      <c r="I190" s="421">
        <f t="shared" si="29"/>
        <v>58.036292503633156</v>
      </c>
      <c r="J190" s="420"/>
    </row>
    <row r="191" spans="1:81" s="7" customFormat="1" ht="15.95" customHeight="1" thickBot="1" x14ac:dyDescent="0.3">
      <c r="A191" s="15" t="s">
        <v>373</v>
      </c>
      <c r="B191" s="211"/>
      <c r="C191" s="44"/>
      <c r="D191" s="44"/>
      <c r="E191" s="331">
        <f t="shared" ref="E191:F191" si="30">SUM(E188:E190)</f>
        <v>3546815</v>
      </c>
      <c r="F191" s="331">
        <f t="shared" si="30"/>
        <v>4189532</v>
      </c>
      <c r="G191" s="331">
        <f t="shared" ref="G191:H191" si="31">SUM(G188:G190)</f>
        <v>4241080</v>
      </c>
      <c r="H191" s="370">
        <f t="shared" si="31"/>
        <v>4203283.83</v>
      </c>
      <c r="I191" s="422">
        <f t="shared" si="29"/>
        <v>99.108807897988243</v>
      </c>
      <c r="J191" s="420"/>
    </row>
    <row r="192" spans="1:81" ht="15" x14ac:dyDescent="0.2">
      <c r="E192" s="4"/>
      <c r="F192" s="32"/>
      <c r="G192" s="7"/>
    </row>
    <row r="193" spans="5:8" x14ac:dyDescent="0.2">
      <c r="F193" s="32"/>
      <c r="H193" s="32"/>
    </row>
    <row r="194" spans="5:8" x14ac:dyDescent="0.2">
      <c r="E194" s="90"/>
      <c r="F194" s="90"/>
    </row>
    <row r="195" spans="5:8" x14ac:dyDescent="0.2">
      <c r="F195" s="256"/>
    </row>
    <row r="196" spans="5:8" x14ac:dyDescent="0.2">
      <c r="F196" s="309"/>
    </row>
    <row r="198" spans="5:8" x14ac:dyDescent="0.2">
      <c r="G198" s="212"/>
    </row>
  </sheetData>
  <sheetProtection selectLockedCells="1" selectUnlockedCells="1"/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Výdavky 1-12 2020</vt:lpstr>
      <vt:lpstr>Príjmy 1-12 2020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HOLLAN Jozef</cp:lastModifiedBy>
  <cp:lastPrinted>2021-06-08T09:34:10Z</cp:lastPrinted>
  <dcterms:created xsi:type="dcterms:W3CDTF">1997-01-24T11:07:25Z</dcterms:created>
  <dcterms:modified xsi:type="dcterms:W3CDTF">2021-06-14T12:28:41Z</dcterms:modified>
</cp:coreProperties>
</file>