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09739\Documents\OZ 2015\OZ 14.12.2015\"/>
    </mc:Choice>
  </mc:AlternateContent>
  <bookViews>
    <workbookView xWindow="0" yWindow="0" windowWidth="28800" windowHeight="12435" activeTab="1"/>
  </bookViews>
  <sheets>
    <sheet name="Výdavky 1-9 2015" sheetId="9" r:id="rId1"/>
    <sheet name="Príjmy 1-9 2015" sheetId="8" r:id="rId2"/>
  </sheets>
  <calcPr calcId="152511" calcOnSave="0"/>
</workbook>
</file>

<file path=xl/calcChain.xml><?xml version="1.0" encoding="utf-8"?>
<calcChain xmlns="http://schemas.openxmlformats.org/spreadsheetml/2006/main">
  <c r="U311" i="9" l="1"/>
  <c r="S311" i="9"/>
  <c r="R311" i="9"/>
  <c r="L311" i="9"/>
  <c r="K311" i="9"/>
  <c r="J311" i="9"/>
  <c r="I311" i="9"/>
  <c r="H311" i="9"/>
  <c r="G311" i="9"/>
  <c r="F311" i="9"/>
  <c r="U166" i="8"/>
  <c r="T166" i="8"/>
  <c r="K166" i="8"/>
  <c r="J166" i="8"/>
  <c r="I166" i="8"/>
  <c r="H166" i="8"/>
  <c r="F166" i="8"/>
  <c r="E166" i="8"/>
  <c r="T13" i="9" l="1"/>
  <c r="T14" i="9"/>
  <c r="T15" i="9"/>
  <c r="T16" i="9"/>
  <c r="T17" i="9"/>
  <c r="T19" i="9"/>
  <c r="T20" i="9"/>
  <c r="T21" i="9"/>
  <c r="T22" i="9"/>
  <c r="T23" i="9"/>
  <c r="T24" i="9"/>
  <c r="T25" i="9"/>
  <c r="T26" i="9"/>
  <c r="T27" i="9"/>
  <c r="T28" i="9"/>
  <c r="T29" i="9"/>
  <c r="T30" i="9"/>
  <c r="T32" i="9"/>
  <c r="T34" i="9"/>
  <c r="T35" i="9"/>
  <c r="T36" i="9"/>
  <c r="T37" i="9"/>
  <c r="T38" i="9"/>
  <c r="T39" i="9"/>
  <c r="T40" i="9"/>
  <c r="T41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8" i="9"/>
  <c r="T59" i="9"/>
  <c r="T62" i="9"/>
  <c r="T63" i="9"/>
  <c r="T64" i="9"/>
  <c r="T65" i="9"/>
  <c r="T66" i="9"/>
  <c r="T68" i="9"/>
  <c r="T69" i="9"/>
  <c r="T70" i="9"/>
  <c r="T71" i="9"/>
  <c r="T74" i="9"/>
  <c r="T76" i="9"/>
  <c r="T77" i="9"/>
  <c r="T81" i="9"/>
  <c r="T82" i="9"/>
  <c r="T86" i="9"/>
  <c r="T87" i="9"/>
  <c r="T89" i="9"/>
  <c r="T90" i="9"/>
  <c r="T91" i="9"/>
  <c r="T92" i="9"/>
  <c r="T99" i="9"/>
  <c r="T100" i="9"/>
  <c r="T101" i="9"/>
  <c r="T102" i="9"/>
  <c r="T103" i="9"/>
  <c r="T105" i="9"/>
  <c r="T107" i="9"/>
  <c r="T108" i="9"/>
  <c r="T109" i="9"/>
  <c r="T110" i="9"/>
  <c r="T113" i="9"/>
  <c r="T114" i="9"/>
  <c r="T115" i="9"/>
  <c r="T120" i="9"/>
  <c r="T121" i="9"/>
  <c r="T122" i="9"/>
  <c r="T123" i="9"/>
  <c r="T124" i="9"/>
  <c r="T125" i="9"/>
  <c r="T133" i="9"/>
  <c r="T134" i="9"/>
  <c r="T138" i="9"/>
  <c r="T139" i="9"/>
  <c r="T140" i="9"/>
  <c r="T141" i="9"/>
  <c r="T142" i="9"/>
  <c r="T143" i="9"/>
  <c r="T144" i="9"/>
  <c r="T145" i="9"/>
  <c r="T146" i="9"/>
  <c r="T147" i="9"/>
  <c r="T148" i="9"/>
  <c r="T149" i="9"/>
  <c r="T150" i="9"/>
  <c r="T151" i="9"/>
  <c r="T152" i="9"/>
  <c r="T157" i="9"/>
  <c r="T158" i="9"/>
  <c r="T159" i="9"/>
  <c r="T160" i="9"/>
  <c r="T161" i="9"/>
  <c r="T162" i="9"/>
  <c r="T163" i="9"/>
  <c r="T165" i="9"/>
  <c r="T167" i="9"/>
  <c r="T168" i="9"/>
  <c r="T169" i="9"/>
  <c r="T170" i="9"/>
  <c r="T171" i="9"/>
  <c r="T172" i="9"/>
  <c r="T175" i="9"/>
  <c r="T176" i="9"/>
  <c r="T182" i="9"/>
  <c r="T183" i="9"/>
  <c r="T185" i="9"/>
  <c r="T186" i="9"/>
  <c r="T187" i="9"/>
  <c r="T198" i="9"/>
  <c r="T199" i="9"/>
  <c r="T200" i="9"/>
  <c r="T201" i="9"/>
  <c r="T202" i="9"/>
  <c r="T203" i="9"/>
  <c r="T204" i="9"/>
  <c r="T205" i="9"/>
  <c r="T207" i="9"/>
  <c r="T208" i="9"/>
  <c r="T209" i="9"/>
  <c r="T210" i="9"/>
  <c r="T211" i="9"/>
  <c r="T212" i="9"/>
  <c r="T213" i="9"/>
  <c r="T220" i="9"/>
  <c r="T221" i="9"/>
  <c r="T222" i="9"/>
  <c r="T223" i="9"/>
  <c r="T224" i="9"/>
  <c r="T225" i="9"/>
  <c r="T230" i="9"/>
  <c r="T231" i="9"/>
  <c r="T233" i="9"/>
  <c r="T238" i="9"/>
  <c r="T239" i="9"/>
  <c r="T240" i="9"/>
  <c r="T241" i="9"/>
  <c r="T242" i="9"/>
  <c r="T243" i="9"/>
  <c r="T244" i="9"/>
  <c r="T245" i="9"/>
  <c r="T246" i="9"/>
  <c r="T247" i="9"/>
  <c r="T249" i="9"/>
  <c r="T251" i="9"/>
  <c r="T252" i="9"/>
  <c r="T253" i="9"/>
  <c r="T254" i="9"/>
  <c r="T255" i="9"/>
  <c r="T263" i="9"/>
  <c r="T264" i="9"/>
  <c r="T265" i="9"/>
  <c r="T266" i="9"/>
  <c r="T271" i="9"/>
  <c r="T272" i="9"/>
  <c r="T273" i="9"/>
  <c r="T274" i="9"/>
  <c r="T275" i="9"/>
  <c r="T276" i="9"/>
  <c r="T277" i="9"/>
  <c r="T278" i="9"/>
  <c r="T279" i="9"/>
  <c r="T281" i="9"/>
  <c r="T282" i="9"/>
  <c r="T283" i="9"/>
  <c r="T284" i="9"/>
  <c r="T285" i="9"/>
  <c r="T286" i="9"/>
  <c r="T287" i="9"/>
  <c r="T288" i="9"/>
  <c r="T289" i="9"/>
  <c r="T290" i="9"/>
  <c r="T291" i="9"/>
  <c r="T294" i="9"/>
  <c r="T295" i="9"/>
  <c r="T296" i="9"/>
  <c r="T297" i="9"/>
  <c r="T298" i="9"/>
  <c r="T299" i="9"/>
  <c r="T300" i="9"/>
  <c r="T301" i="9"/>
  <c r="T302" i="9"/>
  <c r="T304" i="9"/>
  <c r="T305" i="9"/>
  <c r="T309" i="9"/>
  <c r="T312" i="9"/>
  <c r="T313" i="9"/>
  <c r="T314" i="9"/>
  <c r="T315" i="9"/>
  <c r="T316" i="9"/>
  <c r="T317" i="9"/>
  <c r="T322" i="9"/>
  <c r="T329" i="9"/>
  <c r="T330" i="9"/>
  <c r="T333" i="9"/>
  <c r="T334" i="9"/>
  <c r="T335" i="9"/>
  <c r="T336" i="9"/>
  <c r="T337" i="9"/>
  <c r="T338" i="9"/>
  <c r="T339" i="9"/>
  <c r="T340" i="9"/>
  <c r="T342" i="9"/>
  <c r="T343" i="9"/>
  <c r="T344" i="9"/>
  <c r="T345" i="9"/>
  <c r="T348" i="9"/>
  <c r="T349" i="9"/>
  <c r="T350" i="9"/>
  <c r="T355" i="9"/>
  <c r="T356" i="9"/>
  <c r="T359" i="9"/>
  <c r="T360" i="9"/>
  <c r="T361" i="9"/>
  <c r="T362" i="9"/>
  <c r="T363" i="9"/>
  <c r="T364" i="9"/>
  <c r="T365" i="9"/>
  <c r="T366" i="9"/>
  <c r="T367" i="9"/>
  <c r="T368" i="9"/>
  <c r="T369" i="9"/>
  <c r="T370" i="9"/>
  <c r="T371" i="9"/>
  <c r="T372" i="9"/>
  <c r="T374" i="9"/>
  <c r="T379" i="9"/>
  <c r="T380" i="9"/>
  <c r="T381" i="9"/>
  <c r="T382" i="9"/>
  <c r="T383" i="9"/>
  <c r="T390" i="9"/>
  <c r="T391" i="9"/>
  <c r="T392" i="9"/>
  <c r="T393" i="9"/>
  <c r="T398" i="9"/>
  <c r="T399" i="9"/>
  <c r="T400" i="9"/>
  <c r="T401" i="9"/>
  <c r="T406" i="9"/>
  <c r="T408" i="9"/>
  <c r="T410" i="9"/>
  <c r="T411" i="9"/>
  <c r="T412" i="9"/>
  <c r="T416" i="9"/>
  <c r="T418" i="9"/>
  <c r="T419" i="9"/>
  <c r="T420" i="9"/>
  <c r="T421" i="9"/>
  <c r="T422" i="9"/>
  <c r="T423" i="9"/>
  <c r="T427" i="9"/>
  <c r="T431" i="9"/>
  <c r="T432" i="9"/>
  <c r="T435" i="9"/>
  <c r="T440" i="9"/>
  <c r="T445" i="9"/>
  <c r="T450" i="9"/>
  <c r="T451" i="9"/>
  <c r="T452" i="9"/>
  <c r="T453" i="9"/>
  <c r="T457" i="9"/>
  <c r="T458" i="9"/>
  <c r="T459" i="9"/>
  <c r="T460" i="9"/>
  <c r="T463" i="9"/>
  <c r="T464" i="9"/>
  <c r="T466" i="9"/>
  <c r="T474" i="9"/>
  <c r="T475" i="9"/>
  <c r="T476" i="9"/>
  <c r="T477" i="9"/>
  <c r="T478" i="9"/>
  <c r="T479" i="9"/>
  <c r="T480" i="9"/>
  <c r="T483" i="9"/>
  <c r="T492" i="9"/>
  <c r="T493" i="9"/>
  <c r="T494" i="9"/>
  <c r="T495" i="9"/>
  <c r="T496" i="9"/>
  <c r="T497" i="9"/>
  <c r="T498" i="9"/>
  <c r="T511" i="9"/>
  <c r="T512" i="9"/>
  <c r="T513" i="9"/>
  <c r="V160" i="8"/>
  <c r="V29" i="8"/>
  <c r="V30" i="8"/>
  <c r="V33" i="8"/>
  <c r="V34" i="8"/>
  <c r="V35" i="8"/>
  <c r="V37" i="8"/>
  <c r="V38" i="8"/>
  <c r="V39" i="8"/>
  <c r="V40" i="8"/>
  <c r="V47" i="8"/>
  <c r="V50" i="8"/>
  <c r="V51" i="8"/>
  <c r="V52" i="8"/>
  <c r="V53" i="8"/>
  <c r="V54" i="8"/>
  <c r="V55" i="8"/>
  <c r="V56" i="8"/>
  <c r="V57" i="8"/>
  <c r="V58" i="8"/>
  <c r="V59" i="8"/>
  <c r="V62" i="8"/>
  <c r="V63" i="8"/>
  <c r="V64" i="8"/>
  <c r="V68" i="8"/>
  <c r="V69" i="8"/>
  <c r="V70" i="8"/>
  <c r="V71" i="8"/>
  <c r="V72" i="8"/>
  <c r="V73" i="8"/>
  <c r="V74" i="8"/>
  <c r="V77" i="8"/>
  <c r="V78" i="8"/>
  <c r="V79" i="8"/>
  <c r="V80" i="8"/>
  <c r="V81" i="8"/>
  <c r="V82" i="8"/>
  <c r="V83" i="8"/>
  <c r="V84" i="8"/>
  <c r="V85" i="8"/>
  <c r="V86" i="8"/>
  <c r="V88" i="8"/>
  <c r="V89" i="8"/>
  <c r="V90" i="8"/>
  <c r="V92" i="8"/>
  <c r="V93" i="8"/>
  <c r="V95" i="8"/>
  <c r="V96" i="8"/>
  <c r="V98" i="8"/>
  <c r="V102" i="8"/>
  <c r="V104" i="8"/>
  <c r="V107" i="8"/>
  <c r="V110" i="8"/>
  <c r="V116" i="8"/>
  <c r="V117" i="8"/>
  <c r="V118" i="8"/>
  <c r="V119" i="8"/>
  <c r="V120" i="8"/>
  <c r="V124" i="8"/>
  <c r="V125" i="8"/>
  <c r="V126" i="8"/>
  <c r="V127" i="8"/>
  <c r="V128" i="8"/>
  <c r="V129" i="8"/>
  <c r="V133" i="8"/>
  <c r="V135" i="8"/>
  <c r="V136" i="8"/>
  <c r="V137" i="8"/>
  <c r="V138" i="8"/>
  <c r="V139" i="8"/>
  <c r="V140" i="8"/>
  <c r="V141" i="8"/>
  <c r="V142" i="8"/>
  <c r="V144" i="8"/>
  <c r="V145" i="8"/>
  <c r="V147" i="8"/>
  <c r="V149" i="8"/>
  <c r="V150" i="8"/>
  <c r="V151" i="8"/>
  <c r="V153" i="8"/>
  <c r="V164" i="8"/>
  <c r="V185" i="8"/>
  <c r="V186" i="8"/>
  <c r="V26" i="8"/>
  <c r="T12" i="9"/>
  <c r="W166" i="8" l="1"/>
  <c r="W167" i="8" s="1"/>
  <c r="S486" i="9"/>
  <c r="S487" i="9" s="1"/>
  <c r="R486" i="9"/>
  <c r="L486" i="9"/>
  <c r="K486" i="9"/>
  <c r="I486" i="9"/>
  <c r="H486" i="9"/>
  <c r="G486" i="9"/>
  <c r="F486" i="9"/>
  <c r="U486" i="9"/>
  <c r="U487" i="9" s="1"/>
  <c r="U519" i="9"/>
  <c r="W159" i="8"/>
  <c r="W131" i="8"/>
  <c r="W121" i="8"/>
  <c r="W111" i="8"/>
  <c r="W108" i="8"/>
  <c r="W105" i="8"/>
  <c r="W75" i="8"/>
  <c r="W65" i="8"/>
  <c r="W45" i="8"/>
  <c r="W41" i="8"/>
  <c r="W31" i="8"/>
  <c r="W27" i="8"/>
  <c r="S465" i="9"/>
  <c r="S461" i="9"/>
  <c r="S454" i="9"/>
  <c r="S446" i="9"/>
  <c r="S441" i="9"/>
  <c r="S436" i="9"/>
  <c r="S433" i="9"/>
  <c r="S428" i="9"/>
  <c r="S417" i="9"/>
  <c r="S413" i="9"/>
  <c r="S409" i="9"/>
  <c r="S402" i="9"/>
  <c r="S394" i="9"/>
  <c r="S386" i="9"/>
  <c r="S375" i="9"/>
  <c r="S351" i="9"/>
  <c r="S323" i="9"/>
  <c r="S318" i="9"/>
  <c r="S267" i="9"/>
  <c r="S256" i="9"/>
  <c r="S234" i="9"/>
  <c r="S226" i="9"/>
  <c r="S215" i="9"/>
  <c r="S194" i="9"/>
  <c r="S188" i="9"/>
  <c r="S179" i="9"/>
  <c r="S154" i="9"/>
  <c r="S135" i="9"/>
  <c r="S126" i="9"/>
  <c r="S116" i="9"/>
  <c r="S111" i="9"/>
  <c r="S96" i="9"/>
  <c r="S93" i="9"/>
  <c r="S83" i="9"/>
  <c r="S79" i="9"/>
  <c r="F465" i="9"/>
  <c r="G465" i="9"/>
  <c r="H465" i="9"/>
  <c r="I465" i="9"/>
  <c r="J465" i="9"/>
  <c r="K465" i="9"/>
  <c r="L465" i="9"/>
  <c r="R465" i="9"/>
  <c r="U465" i="9"/>
  <c r="U461" i="9"/>
  <c r="U454" i="9"/>
  <c r="U446" i="9"/>
  <c r="U441" i="9"/>
  <c r="U436" i="9"/>
  <c r="U433" i="9"/>
  <c r="U428" i="9"/>
  <c r="U417" i="9"/>
  <c r="U413" i="9"/>
  <c r="U409" i="9"/>
  <c r="U402" i="9"/>
  <c r="U394" i="9"/>
  <c r="U386" i="9"/>
  <c r="U375" i="9"/>
  <c r="U351" i="9"/>
  <c r="U323" i="9"/>
  <c r="U318" i="9"/>
  <c r="U267" i="9"/>
  <c r="U256" i="9"/>
  <c r="U234" i="9"/>
  <c r="U226" i="9"/>
  <c r="U215" i="9"/>
  <c r="U194" i="9"/>
  <c r="U188" i="9"/>
  <c r="U179" i="9"/>
  <c r="U154" i="9"/>
  <c r="U135" i="9"/>
  <c r="U126" i="9"/>
  <c r="U116" i="9"/>
  <c r="U111" i="9"/>
  <c r="U96" i="9"/>
  <c r="U93" i="9"/>
  <c r="U83" i="9"/>
  <c r="U79" i="9"/>
  <c r="U514" i="9"/>
  <c r="U499" i="9"/>
  <c r="U500" i="9" s="1"/>
  <c r="S514" i="9"/>
  <c r="S499" i="9"/>
  <c r="S516" i="9"/>
  <c r="T516" i="9" s="1"/>
  <c r="S517" i="9"/>
  <c r="T517" i="9" s="1"/>
  <c r="U159" i="8"/>
  <c r="U131" i="8"/>
  <c r="V131" i="8" s="1"/>
  <c r="U121" i="8"/>
  <c r="V121" i="8" s="1"/>
  <c r="U111" i="8"/>
  <c r="V111" i="8" s="1"/>
  <c r="U108" i="8"/>
  <c r="V108" i="8" s="1"/>
  <c r="U105" i="8"/>
  <c r="U75" i="8"/>
  <c r="V75" i="8" s="1"/>
  <c r="U65" i="8"/>
  <c r="U41" i="8"/>
  <c r="V41" i="8" s="1"/>
  <c r="U31" i="8"/>
  <c r="U27" i="8"/>
  <c r="U189" i="8"/>
  <c r="F79" i="9"/>
  <c r="R386" i="9"/>
  <c r="L386" i="9"/>
  <c r="K386" i="9"/>
  <c r="J386" i="9"/>
  <c r="I386" i="9"/>
  <c r="H386" i="9"/>
  <c r="G386" i="9"/>
  <c r="F386" i="9"/>
  <c r="R215" i="9"/>
  <c r="L215" i="9"/>
  <c r="K215" i="9"/>
  <c r="J215" i="9"/>
  <c r="I215" i="9"/>
  <c r="H215" i="9"/>
  <c r="G215" i="9"/>
  <c r="F215" i="9"/>
  <c r="R154" i="9"/>
  <c r="L154" i="9"/>
  <c r="K154" i="9"/>
  <c r="J154" i="9"/>
  <c r="I154" i="9"/>
  <c r="H154" i="9"/>
  <c r="G154" i="9"/>
  <c r="F154" i="9"/>
  <c r="T465" i="9" l="1"/>
  <c r="T154" i="9"/>
  <c r="T215" i="9"/>
  <c r="S500" i="9"/>
  <c r="T486" i="9"/>
  <c r="T386" i="9"/>
  <c r="U167" i="8"/>
  <c r="S519" i="9"/>
  <c r="T159" i="8" l="1"/>
  <c r="V159" i="8" s="1"/>
  <c r="K159" i="8"/>
  <c r="J159" i="8"/>
  <c r="H159" i="8"/>
  <c r="G159" i="8"/>
  <c r="F159" i="8"/>
  <c r="E159" i="8"/>
  <c r="L79" i="9"/>
  <c r="K79" i="9"/>
  <c r="J79" i="9"/>
  <c r="I79" i="9"/>
  <c r="H79" i="9"/>
  <c r="R179" i="9"/>
  <c r="T179" i="9" s="1"/>
  <c r="L179" i="9"/>
  <c r="K179" i="9"/>
  <c r="J179" i="9"/>
  <c r="I179" i="9"/>
  <c r="H179" i="9"/>
  <c r="G179" i="9"/>
  <c r="F179" i="9"/>
  <c r="T311" i="9"/>
  <c r="G351" i="9"/>
  <c r="H351" i="9"/>
  <c r="I351" i="9"/>
  <c r="J351" i="9"/>
  <c r="K351" i="9"/>
  <c r="L351" i="9"/>
  <c r="M351" i="9"/>
  <c r="N351" i="9"/>
  <c r="O351" i="9"/>
  <c r="P351" i="9"/>
  <c r="Q351" i="9"/>
  <c r="R351" i="9"/>
  <c r="T351" i="9" s="1"/>
  <c r="H409" i="9"/>
  <c r="I409" i="9"/>
  <c r="J409" i="9"/>
  <c r="K409" i="9"/>
  <c r="L409" i="9"/>
  <c r="R409" i="9"/>
  <c r="T409" i="9" s="1"/>
  <c r="R487" i="9"/>
  <c r="T487" i="9" s="1"/>
  <c r="T27" i="8"/>
  <c r="V27" i="8" s="1"/>
  <c r="T31" i="8"/>
  <c r="V31" i="8" s="1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T65" i="8"/>
  <c r="V65" i="8" s="1"/>
  <c r="T105" i="8"/>
  <c r="V105" i="8" s="1"/>
  <c r="I159" i="8"/>
  <c r="T189" i="8"/>
  <c r="V189" i="8" s="1"/>
  <c r="F519" i="9"/>
  <c r="R519" i="9"/>
  <c r="T519" i="9" s="1"/>
  <c r="L519" i="9"/>
  <c r="K519" i="9"/>
  <c r="R514" i="9"/>
  <c r="T514" i="9" s="1"/>
  <c r="L514" i="9"/>
  <c r="K514" i="9"/>
  <c r="F514" i="9"/>
  <c r="I519" i="9"/>
  <c r="I514" i="9"/>
  <c r="H519" i="9"/>
  <c r="H514" i="9"/>
  <c r="F351" i="9"/>
  <c r="F323" i="9"/>
  <c r="G323" i="9"/>
  <c r="H323" i="9"/>
  <c r="I323" i="9"/>
  <c r="J323" i="9"/>
  <c r="K323" i="9"/>
  <c r="L323" i="9"/>
  <c r="R323" i="9"/>
  <c r="T323" i="9" s="1"/>
  <c r="T167" i="8" l="1"/>
  <c r="V167" i="8" s="1"/>
  <c r="V166" i="8"/>
  <c r="G519" i="9"/>
  <c r="G514" i="9"/>
  <c r="G79" i="9" l="1"/>
  <c r="R79" i="9"/>
  <c r="T79" i="9" s="1"/>
  <c r="W187" i="8" l="1"/>
  <c r="W186" i="8"/>
  <c r="W189" i="8" s="1"/>
  <c r="S173" i="8"/>
  <c r="S187" i="8" s="1"/>
  <c r="R173" i="8"/>
  <c r="R175" i="8" s="1"/>
  <c r="Q173" i="8"/>
  <c r="Q175" i="8" s="1"/>
  <c r="P173" i="8"/>
  <c r="N173" i="8"/>
  <c r="N175" i="8" s="1"/>
  <c r="M173" i="8"/>
  <c r="M175" i="8" s="1"/>
  <c r="L173" i="8"/>
  <c r="S172" i="8"/>
  <c r="R172" i="8"/>
  <c r="Q172" i="8"/>
  <c r="P172" i="8"/>
  <c r="O172" i="8"/>
  <c r="N172" i="8"/>
  <c r="M172" i="8"/>
  <c r="L172" i="8"/>
  <c r="K172" i="8"/>
  <c r="J172" i="8"/>
  <c r="S166" i="8"/>
  <c r="S167" i="8" s="1"/>
  <c r="S186" i="8" s="1"/>
  <c r="R166" i="8"/>
  <c r="R167" i="8" s="1"/>
  <c r="R186" i="8" s="1"/>
  <c r="Q166" i="8"/>
  <c r="Q167" i="8" s="1"/>
  <c r="P166" i="8"/>
  <c r="P167" i="8" s="1"/>
  <c r="O166" i="8"/>
  <c r="O167" i="8" s="1"/>
  <c r="N166" i="8"/>
  <c r="N167" i="8" s="1"/>
  <c r="M166" i="8"/>
  <c r="M167" i="8" s="1"/>
  <c r="L166" i="8"/>
  <c r="L167" i="8" s="1"/>
  <c r="K167" i="8"/>
  <c r="J167" i="8"/>
  <c r="S185" i="8"/>
  <c r="R185" i="8"/>
  <c r="S159" i="8"/>
  <c r="R159" i="8"/>
  <c r="Q159" i="8"/>
  <c r="P159" i="8"/>
  <c r="O159" i="8"/>
  <c r="N159" i="8"/>
  <c r="M159" i="8"/>
  <c r="L159" i="8"/>
  <c r="S131" i="8"/>
  <c r="R131" i="8"/>
  <c r="Q131" i="8"/>
  <c r="P131" i="8"/>
  <c r="O131" i="8"/>
  <c r="N131" i="8"/>
  <c r="M131" i="8"/>
  <c r="L131" i="8"/>
  <c r="K131" i="8"/>
  <c r="J131" i="8"/>
  <c r="S121" i="8"/>
  <c r="R121" i="8"/>
  <c r="Q121" i="8"/>
  <c r="P121" i="8"/>
  <c r="O121" i="8"/>
  <c r="N121" i="8"/>
  <c r="M121" i="8"/>
  <c r="L121" i="8"/>
  <c r="K121" i="8"/>
  <c r="J121" i="8"/>
  <c r="S105" i="8"/>
  <c r="R105" i="8"/>
  <c r="Q105" i="8"/>
  <c r="P105" i="8"/>
  <c r="O105" i="8"/>
  <c r="N105" i="8"/>
  <c r="M105" i="8"/>
  <c r="L105" i="8"/>
  <c r="K105" i="8"/>
  <c r="J105" i="8"/>
  <c r="S75" i="8"/>
  <c r="R75" i="8"/>
  <c r="Q75" i="8"/>
  <c r="P75" i="8"/>
  <c r="O75" i="8"/>
  <c r="N75" i="8"/>
  <c r="M75" i="8"/>
  <c r="L75" i="8"/>
  <c r="K75" i="8"/>
  <c r="J75" i="8"/>
  <c r="S65" i="8"/>
  <c r="R65" i="8"/>
  <c r="Q65" i="8"/>
  <c r="P65" i="8"/>
  <c r="O65" i="8"/>
  <c r="N65" i="8"/>
  <c r="M65" i="8"/>
  <c r="L65" i="8"/>
  <c r="K65" i="8"/>
  <c r="J65" i="8"/>
  <c r="S41" i="8"/>
  <c r="R41" i="8"/>
  <c r="Q41" i="8"/>
  <c r="P41" i="8"/>
  <c r="O41" i="8"/>
  <c r="N41" i="8"/>
  <c r="M41" i="8"/>
  <c r="L41" i="8"/>
  <c r="K41" i="8"/>
  <c r="J41" i="8"/>
  <c r="S31" i="8"/>
  <c r="R31" i="8"/>
  <c r="Q31" i="8"/>
  <c r="P31" i="8"/>
  <c r="O31" i="8"/>
  <c r="N31" i="8"/>
  <c r="M31" i="8"/>
  <c r="L31" i="8"/>
  <c r="K31" i="8"/>
  <c r="J31" i="8"/>
  <c r="S27" i="8"/>
  <c r="R27" i="8"/>
  <c r="Q27" i="8"/>
  <c r="P27" i="8"/>
  <c r="O27" i="8"/>
  <c r="N27" i="8"/>
  <c r="M27" i="8"/>
  <c r="L27" i="8"/>
  <c r="K27" i="8"/>
  <c r="J27" i="8"/>
  <c r="H172" i="8"/>
  <c r="G172" i="8"/>
  <c r="F172" i="8"/>
  <c r="E172" i="8"/>
  <c r="H167" i="8"/>
  <c r="G166" i="8"/>
  <c r="G167" i="8" s="1"/>
  <c r="F167" i="8"/>
  <c r="E167" i="8"/>
  <c r="H131" i="8"/>
  <c r="G131" i="8"/>
  <c r="F131" i="8"/>
  <c r="E131" i="8"/>
  <c r="H121" i="8"/>
  <c r="G121" i="8"/>
  <c r="F121" i="8"/>
  <c r="E121" i="8"/>
  <c r="H105" i="8"/>
  <c r="G105" i="8"/>
  <c r="F105" i="8"/>
  <c r="E105" i="8"/>
  <c r="H75" i="8"/>
  <c r="G75" i="8"/>
  <c r="F75" i="8"/>
  <c r="E75" i="8"/>
  <c r="H65" i="8"/>
  <c r="G65" i="8"/>
  <c r="F65" i="8"/>
  <c r="E65" i="8"/>
  <c r="H41" i="8"/>
  <c r="G41" i="8"/>
  <c r="F41" i="8"/>
  <c r="E41" i="8"/>
  <c r="H31" i="8"/>
  <c r="G31" i="8"/>
  <c r="F31" i="8"/>
  <c r="E31" i="8"/>
  <c r="H27" i="8"/>
  <c r="G27" i="8"/>
  <c r="F27" i="8"/>
  <c r="E27" i="8"/>
  <c r="R521" i="9"/>
  <c r="R499" i="9"/>
  <c r="R461" i="9"/>
  <c r="T461" i="9" s="1"/>
  <c r="R454" i="9"/>
  <c r="T454" i="9" s="1"/>
  <c r="R446" i="9"/>
  <c r="T446" i="9" s="1"/>
  <c r="R441" i="9"/>
  <c r="T441" i="9" s="1"/>
  <c r="R436" i="9"/>
  <c r="T436" i="9" s="1"/>
  <c r="R433" i="9"/>
  <c r="T433" i="9" s="1"/>
  <c r="R428" i="9"/>
  <c r="T428" i="9" s="1"/>
  <c r="R417" i="9"/>
  <c r="T417" i="9" s="1"/>
  <c r="R413" i="9"/>
  <c r="T413" i="9" s="1"/>
  <c r="R402" i="9"/>
  <c r="T402" i="9" s="1"/>
  <c r="R394" i="9"/>
  <c r="T394" i="9" s="1"/>
  <c r="R375" i="9"/>
  <c r="T375" i="9" s="1"/>
  <c r="R318" i="9"/>
  <c r="T318" i="9" s="1"/>
  <c r="R267" i="9"/>
  <c r="T267" i="9" s="1"/>
  <c r="R256" i="9"/>
  <c r="T256" i="9" s="1"/>
  <c r="R234" i="9"/>
  <c r="T234" i="9" s="1"/>
  <c r="R226" i="9"/>
  <c r="T226" i="9" s="1"/>
  <c r="R188" i="9"/>
  <c r="T188" i="9" s="1"/>
  <c r="R135" i="9"/>
  <c r="T135" i="9" s="1"/>
  <c r="R126" i="9"/>
  <c r="T126" i="9" s="1"/>
  <c r="R116" i="9"/>
  <c r="T116" i="9" s="1"/>
  <c r="R111" i="9"/>
  <c r="T111" i="9" s="1"/>
  <c r="R96" i="9"/>
  <c r="R93" i="9"/>
  <c r="T93" i="9" s="1"/>
  <c r="R83" i="9"/>
  <c r="T83" i="9" s="1"/>
  <c r="I499" i="9"/>
  <c r="N499" i="9" s="1"/>
  <c r="I500" i="9" s="1"/>
  <c r="I461" i="9"/>
  <c r="N461" i="9" s="1"/>
  <c r="I454" i="9"/>
  <c r="N454" i="9" s="1"/>
  <c r="I446" i="9"/>
  <c r="N446" i="9" s="1"/>
  <c r="I441" i="9"/>
  <c r="N441" i="9" s="1"/>
  <c r="I436" i="9"/>
  <c r="N436" i="9" s="1"/>
  <c r="I433" i="9"/>
  <c r="N433" i="9" s="1"/>
  <c r="I428" i="9"/>
  <c r="N428" i="9" s="1"/>
  <c r="I417" i="9"/>
  <c r="N417" i="9" s="1"/>
  <c r="I413" i="9"/>
  <c r="N413" i="9" s="1"/>
  <c r="I402" i="9"/>
  <c r="N402" i="9" s="1"/>
  <c r="I394" i="9"/>
  <c r="N394" i="9" s="1"/>
  <c r="N386" i="9"/>
  <c r="I375" i="9"/>
  <c r="N375" i="9" s="1"/>
  <c r="I318" i="9"/>
  <c r="N318" i="9" s="1"/>
  <c r="N311" i="9"/>
  <c r="I267" i="9"/>
  <c r="N267" i="9" s="1"/>
  <c r="I256" i="9"/>
  <c r="N256" i="9" s="1"/>
  <c r="I234" i="9"/>
  <c r="N234" i="9" s="1"/>
  <c r="I226" i="9"/>
  <c r="N226" i="9" s="1"/>
  <c r="N215" i="9"/>
  <c r="I188" i="9"/>
  <c r="N188" i="9" s="1"/>
  <c r="N179" i="9"/>
  <c r="N154" i="9"/>
  <c r="I135" i="9"/>
  <c r="N135" i="9" s="1"/>
  <c r="I126" i="9"/>
  <c r="N126" i="9" s="1"/>
  <c r="I116" i="9"/>
  <c r="N116" i="9" s="1"/>
  <c r="I111" i="9"/>
  <c r="N111" i="9" s="1"/>
  <c r="I96" i="9"/>
  <c r="N96" i="9" s="1"/>
  <c r="I93" i="9"/>
  <c r="N93" i="9" s="1"/>
  <c r="I83" i="9"/>
  <c r="N83" i="9" s="1"/>
  <c r="N79" i="9"/>
  <c r="H499" i="9"/>
  <c r="M499" i="9" s="1"/>
  <c r="M500" i="9" s="1"/>
  <c r="H461" i="9"/>
  <c r="M461" i="9" s="1"/>
  <c r="H454" i="9"/>
  <c r="M454" i="9" s="1"/>
  <c r="H446" i="9"/>
  <c r="M446" i="9" s="1"/>
  <c r="H441" i="9"/>
  <c r="M441" i="9" s="1"/>
  <c r="H436" i="9"/>
  <c r="M436" i="9" s="1"/>
  <c r="H433" i="9"/>
  <c r="M433" i="9" s="1"/>
  <c r="H428" i="9"/>
  <c r="M428" i="9" s="1"/>
  <c r="H417" i="9"/>
  <c r="M417" i="9" s="1"/>
  <c r="H413" i="9"/>
  <c r="M413" i="9" s="1"/>
  <c r="H402" i="9"/>
  <c r="M402" i="9" s="1"/>
  <c r="H394" i="9"/>
  <c r="M394" i="9" s="1"/>
  <c r="M386" i="9"/>
  <c r="H375" i="9"/>
  <c r="M375" i="9" s="1"/>
  <c r="H318" i="9"/>
  <c r="M318" i="9" s="1"/>
  <c r="M311" i="9"/>
  <c r="H267" i="9"/>
  <c r="M267" i="9" s="1"/>
  <c r="H256" i="9"/>
  <c r="M256" i="9" s="1"/>
  <c r="H234" i="9"/>
  <c r="M234" i="9" s="1"/>
  <c r="H226" i="9"/>
  <c r="M226" i="9" s="1"/>
  <c r="M215" i="9"/>
  <c r="H188" i="9"/>
  <c r="M188" i="9" s="1"/>
  <c r="M179" i="9"/>
  <c r="M154" i="9"/>
  <c r="H135" i="9"/>
  <c r="M135" i="9" s="1"/>
  <c r="H126" i="9"/>
  <c r="M126" i="9" s="1"/>
  <c r="H116" i="9"/>
  <c r="M116" i="9" s="1"/>
  <c r="H111" i="9"/>
  <c r="M111" i="9" s="1"/>
  <c r="H96" i="9"/>
  <c r="M96" i="9" s="1"/>
  <c r="H93" i="9"/>
  <c r="M93" i="9" s="1"/>
  <c r="H83" i="9"/>
  <c r="M83" i="9" s="1"/>
  <c r="M79" i="9"/>
  <c r="G499" i="9"/>
  <c r="G487" i="9"/>
  <c r="G461" i="9"/>
  <c r="G454" i="9"/>
  <c r="G446" i="9"/>
  <c r="G441" i="9"/>
  <c r="G436" i="9"/>
  <c r="G433" i="9"/>
  <c r="G428" i="9"/>
  <c r="G417" i="9"/>
  <c r="G413" i="9"/>
  <c r="G409" i="9"/>
  <c r="G402" i="9"/>
  <c r="G394" i="9"/>
  <c r="G375" i="9"/>
  <c r="G318" i="9"/>
  <c r="G267" i="9"/>
  <c r="G256" i="9"/>
  <c r="G234" i="9"/>
  <c r="G226" i="9"/>
  <c r="G188" i="9"/>
  <c r="G135" i="9"/>
  <c r="G126" i="9"/>
  <c r="G116" i="9"/>
  <c r="G111" i="9"/>
  <c r="G96" i="9"/>
  <c r="G93" i="9"/>
  <c r="G83" i="9"/>
  <c r="F499" i="9"/>
  <c r="F487" i="9"/>
  <c r="F461" i="9"/>
  <c r="F454" i="9"/>
  <c r="F446" i="9"/>
  <c r="F441" i="9"/>
  <c r="F436" i="9"/>
  <c r="F433" i="9"/>
  <c r="F428" i="9"/>
  <c r="F417" i="9"/>
  <c r="F413" i="9"/>
  <c r="F409" i="9"/>
  <c r="F402" i="9"/>
  <c r="F394" i="9"/>
  <c r="F375" i="9"/>
  <c r="F318" i="9"/>
  <c r="F267" i="9"/>
  <c r="F256" i="9"/>
  <c r="F234" i="9"/>
  <c r="F226" i="9"/>
  <c r="F188" i="9"/>
  <c r="F135" i="9"/>
  <c r="F126" i="9"/>
  <c r="F116" i="9"/>
  <c r="F111" i="9"/>
  <c r="F96" i="9"/>
  <c r="F93" i="9"/>
  <c r="F83" i="9"/>
  <c r="Q179" i="9"/>
  <c r="P179" i="9"/>
  <c r="O179" i="9"/>
  <c r="H173" i="8"/>
  <c r="I172" i="8"/>
  <c r="I167" i="8"/>
  <c r="I131" i="8"/>
  <c r="I121" i="8"/>
  <c r="I105" i="8"/>
  <c r="I75" i="8"/>
  <c r="I65" i="8"/>
  <c r="I41" i="8"/>
  <c r="I31" i="8"/>
  <c r="I27" i="8"/>
  <c r="J499" i="9"/>
  <c r="O499" i="9" s="1"/>
  <c r="K499" i="9"/>
  <c r="P499" i="9" s="1"/>
  <c r="L499" i="9"/>
  <c r="Q499" i="9" s="1"/>
  <c r="J486" i="9"/>
  <c r="J461" i="9"/>
  <c r="O461" i="9" s="1"/>
  <c r="K461" i="9"/>
  <c r="P461" i="9" s="1"/>
  <c r="L461" i="9"/>
  <c r="Q461" i="9" s="1"/>
  <c r="J454" i="9"/>
  <c r="O454" i="9" s="1"/>
  <c r="K454" i="9"/>
  <c r="P454" i="9" s="1"/>
  <c r="L454" i="9"/>
  <c r="Q454" i="9" s="1"/>
  <c r="J446" i="9"/>
  <c r="O446" i="9" s="1"/>
  <c r="K446" i="9"/>
  <c r="P446" i="9" s="1"/>
  <c r="L446" i="9"/>
  <c r="Q446" i="9" s="1"/>
  <c r="J441" i="9"/>
  <c r="O441" i="9" s="1"/>
  <c r="K441" i="9"/>
  <c r="P441" i="9" s="1"/>
  <c r="L441" i="9"/>
  <c r="Q441" i="9" s="1"/>
  <c r="J436" i="9"/>
  <c r="O436" i="9" s="1"/>
  <c r="K436" i="9"/>
  <c r="P436" i="9" s="1"/>
  <c r="L436" i="9"/>
  <c r="Q436" i="9" s="1"/>
  <c r="J433" i="9"/>
  <c r="O433" i="9" s="1"/>
  <c r="K433" i="9"/>
  <c r="P433" i="9" s="1"/>
  <c r="L433" i="9"/>
  <c r="Q433" i="9" s="1"/>
  <c r="J428" i="9"/>
  <c r="O428" i="9" s="1"/>
  <c r="K428" i="9"/>
  <c r="P428" i="9" s="1"/>
  <c r="L428" i="9"/>
  <c r="Q428" i="9" s="1"/>
  <c r="J417" i="9"/>
  <c r="O417" i="9" s="1"/>
  <c r="K417" i="9"/>
  <c r="P417" i="9" s="1"/>
  <c r="L417" i="9"/>
  <c r="Q417" i="9" s="1"/>
  <c r="J413" i="9"/>
  <c r="O413" i="9" s="1"/>
  <c r="K413" i="9"/>
  <c r="P413" i="9" s="1"/>
  <c r="L413" i="9"/>
  <c r="Q413" i="9" s="1"/>
  <c r="J402" i="9"/>
  <c r="O402" i="9" s="1"/>
  <c r="K402" i="9"/>
  <c r="P402" i="9" s="1"/>
  <c r="L402" i="9"/>
  <c r="Q402" i="9" s="1"/>
  <c r="J394" i="9"/>
  <c r="O394" i="9" s="1"/>
  <c r="K394" i="9"/>
  <c r="P394" i="9" s="1"/>
  <c r="L394" i="9"/>
  <c r="Q394" i="9" s="1"/>
  <c r="O386" i="9"/>
  <c r="P386" i="9"/>
  <c r="Q386" i="9"/>
  <c r="J375" i="9"/>
  <c r="O375" i="9" s="1"/>
  <c r="K375" i="9"/>
  <c r="P375" i="9" s="1"/>
  <c r="L375" i="9"/>
  <c r="Q375" i="9" s="1"/>
  <c r="J318" i="9"/>
  <c r="O318" i="9" s="1"/>
  <c r="K318" i="9"/>
  <c r="P318" i="9" s="1"/>
  <c r="L318" i="9"/>
  <c r="Q318" i="9" s="1"/>
  <c r="O311" i="9"/>
  <c r="P311" i="9"/>
  <c r="Q311" i="9"/>
  <c r="J267" i="9"/>
  <c r="O267" i="9" s="1"/>
  <c r="K267" i="9"/>
  <c r="P267" i="9" s="1"/>
  <c r="L267" i="9"/>
  <c r="Q267" i="9" s="1"/>
  <c r="J256" i="9"/>
  <c r="O256" i="9" s="1"/>
  <c r="K256" i="9"/>
  <c r="P256" i="9" s="1"/>
  <c r="L256" i="9"/>
  <c r="Q256" i="9" s="1"/>
  <c r="J234" i="9"/>
  <c r="O234" i="9" s="1"/>
  <c r="K234" i="9"/>
  <c r="P234" i="9" s="1"/>
  <c r="L234" i="9"/>
  <c r="Q234" i="9" s="1"/>
  <c r="J226" i="9"/>
  <c r="O226" i="9" s="1"/>
  <c r="K226" i="9"/>
  <c r="P226" i="9" s="1"/>
  <c r="L226" i="9"/>
  <c r="Q226" i="9" s="1"/>
  <c r="O215" i="9"/>
  <c r="P215" i="9"/>
  <c r="Q215" i="9"/>
  <c r="J188" i="9"/>
  <c r="O188" i="9" s="1"/>
  <c r="K188" i="9"/>
  <c r="P188" i="9" s="1"/>
  <c r="L188" i="9"/>
  <c r="Q188" i="9" s="1"/>
  <c r="O154" i="9"/>
  <c r="P154" i="9"/>
  <c r="Q154" i="9"/>
  <c r="J135" i="9"/>
  <c r="O135" i="9" s="1"/>
  <c r="K135" i="9"/>
  <c r="P135" i="9" s="1"/>
  <c r="L135" i="9"/>
  <c r="Q135" i="9" s="1"/>
  <c r="J126" i="9"/>
  <c r="O126" i="9" s="1"/>
  <c r="K126" i="9"/>
  <c r="P126" i="9" s="1"/>
  <c r="L126" i="9"/>
  <c r="Q126" i="9" s="1"/>
  <c r="J96" i="9"/>
  <c r="O96" i="9" s="1"/>
  <c r="K96" i="9"/>
  <c r="P96" i="9" s="1"/>
  <c r="L96" i="9"/>
  <c r="Q96" i="9" s="1"/>
  <c r="J116" i="9"/>
  <c r="O116" i="9" s="1"/>
  <c r="K116" i="9"/>
  <c r="P116" i="9" s="1"/>
  <c r="L116" i="9"/>
  <c r="Q116" i="9" s="1"/>
  <c r="J111" i="9"/>
  <c r="O111" i="9" s="1"/>
  <c r="K111" i="9"/>
  <c r="P111" i="9" s="1"/>
  <c r="L111" i="9"/>
  <c r="Q111" i="9" s="1"/>
  <c r="J93" i="9"/>
  <c r="O93" i="9" s="1"/>
  <c r="K93" i="9"/>
  <c r="P93" i="9" s="1"/>
  <c r="L93" i="9"/>
  <c r="Q93" i="9" s="1"/>
  <c r="J83" i="9"/>
  <c r="O83" i="9" s="1"/>
  <c r="K83" i="9"/>
  <c r="P83" i="9" s="1"/>
  <c r="L83" i="9"/>
  <c r="Q83" i="9" s="1"/>
  <c r="O79" i="9"/>
  <c r="P79" i="9"/>
  <c r="Q79" i="9"/>
  <c r="R500" i="9" l="1"/>
  <c r="T500" i="9" s="1"/>
  <c r="T499" i="9"/>
  <c r="Q486" i="9"/>
  <c r="Q487" i="9" s="1"/>
  <c r="L487" i="9"/>
  <c r="P486" i="9"/>
  <c r="P487" i="9" s="1"/>
  <c r="K487" i="9"/>
  <c r="O486" i="9"/>
  <c r="O487" i="9" s="1"/>
  <c r="J487" i="9"/>
  <c r="J512" i="9" s="1"/>
  <c r="M486" i="9"/>
  <c r="M487" i="9" s="1"/>
  <c r="H487" i="9"/>
  <c r="N486" i="9"/>
  <c r="N487" i="9" s="1"/>
  <c r="I487" i="9"/>
  <c r="E173" i="8"/>
  <c r="E175" i="8" s="1"/>
  <c r="L189" i="8"/>
  <c r="P189" i="8"/>
  <c r="J173" i="8"/>
  <c r="J175" i="8" s="1"/>
  <c r="K173" i="8"/>
  <c r="K175" i="8" s="1"/>
  <c r="S175" i="8"/>
  <c r="F173" i="8"/>
  <c r="G500" i="9"/>
  <c r="O173" i="8"/>
  <c r="I173" i="8"/>
  <c r="F500" i="9"/>
  <c r="K189" i="8"/>
  <c r="S189" i="8"/>
  <c r="L175" i="8"/>
  <c r="P175" i="8"/>
  <c r="N189" i="8"/>
  <c r="R187" i="8"/>
  <c r="R189" i="8" s="1"/>
  <c r="M189" i="8"/>
  <c r="Q189" i="8"/>
  <c r="F175" i="8"/>
  <c r="H175" i="8"/>
  <c r="E189" i="8"/>
  <c r="H500" i="9"/>
  <c r="N466" i="9"/>
  <c r="K500" i="9"/>
  <c r="P500" i="9"/>
  <c r="M466" i="9"/>
  <c r="N500" i="9"/>
  <c r="L500" i="9"/>
  <c r="Q500" i="9"/>
  <c r="J500" i="9"/>
  <c r="J513" i="9" s="1"/>
  <c r="O500" i="9"/>
  <c r="P466" i="9"/>
  <c r="O466" i="9"/>
  <c r="Q466" i="9"/>
  <c r="H189" i="8" l="1"/>
  <c r="J519" i="9"/>
  <c r="J189" i="8"/>
  <c r="F189" i="8"/>
  <c r="O189" i="8"/>
  <c r="O175" i="8"/>
  <c r="I189" i="8"/>
  <c r="I175" i="8"/>
  <c r="L521" i="9"/>
  <c r="K521" i="9"/>
  <c r="J514" i="9"/>
  <c r="J521" i="9" l="1"/>
  <c r="G189" i="8"/>
</calcChain>
</file>

<file path=xl/sharedStrings.xml><?xml version="1.0" encoding="utf-8"?>
<sst xmlns="http://schemas.openxmlformats.org/spreadsheetml/2006/main" count="1219" uniqueCount="889">
  <si>
    <t>Splátka istina z úveru v SZRB-Rekonštr.námest. LR-neopráv.a 5%spoluuč.EF</t>
  </si>
  <si>
    <t>Splátka istiny z úveru v SZRB-Rekonštr.verej.osvetl.-5%spoluúč.obce-EF</t>
  </si>
  <si>
    <t>Splátka istiny z úveru v SZRB-Rekultivácia sklád.5%spoluú.závereč.platby-EF</t>
  </si>
  <si>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</si>
  <si>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</si>
  <si>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</si>
  <si>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</si>
  <si>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</si>
  <si>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</si>
  <si>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</si>
  <si>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 xml:space="preserve">Mzdy - referenta pre kultúru,  evidenciu a výberu dane z nehnuteľností v obci </t>
  </si>
  <si>
    <t>Odvody zo mzdy -referent pre kultúru a výber dane z nehnuteľností</t>
  </si>
  <si>
    <t xml:space="preserve">                               -stravné pre referenta kultúry a dane z nehnut.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</si>
  <si>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</si>
  <si>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</si>
  <si>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</si>
  <si>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</si>
  <si>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</si>
  <si>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</si>
  <si>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</si>
  <si>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</si>
  <si>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</si>
  <si>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</si>
  <si>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</si>
  <si>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</si>
  <si>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</si>
  <si>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</si>
  <si>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</si>
  <si>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</si>
  <si>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</si>
  <si>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parkovné 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</si>
  <si>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</si>
  <si>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</si>
  <si>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</si>
  <si>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</si>
  <si>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</si>
  <si>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</si>
  <si>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</si>
  <si>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</si>
  <si>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</si>
  <si>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</si>
  <si>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</si>
  <si>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</si>
  <si>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</si>
  <si>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</si>
  <si>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</si>
  <si>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</si>
  <si>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</si>
  <si>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</si>
  <si>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</si>
  <si>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</si>
  <si>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</si>
  <si>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</si>
  <si>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</si>
  <si>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</si>
  <si>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</si>
  <si>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</si>
  <si>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</si>
  <si>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</si>
  <si>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výpoč.techniky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</si>
  <si>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</si>
  <si>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</si>
  <si>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</si>
  <si>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</si>
  <si>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</si>
  <si>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Správa OcÚ - servis a aktual.programov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</si>
  <si>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</si>
  <si>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</si>
  <si>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</si>
  <si>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</si>
  <si>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</si>
  <si>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</si>
  <si>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</si>
  <si>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</si>
  <si>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</si>
  <si>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</si>
  <si>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</si>
  <si>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</si>
  <si>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Kontrolór - poplatky za školenie,cestovné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</si>
  <si>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</si>
  <si>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</si>
  <si>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</si>
  <si>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</si>
  <si>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</si>
  <si>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</si>
  <si>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212003-11</t>
  </si>
  <si>
    <t>637015-52</t>
  </si>
  <si>
    <t>Prevod z peň.fond.prev.z RF-prebytok hospodár.-zost.na BU 2012,2013 a ďalšie</t>
  </si>
  <si>
    <t>Stavebný poriadok-dofinancovanie od obce Kvašov za rok 2009,2010,-nedoplatky,r.2012</t>
  </si>
  <si>
    <t>635005-02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</si>
  <si>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</si>
  <si>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</si>
  <si>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</si>
  <si>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</si>
  <si>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</si>
  <si>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</si>
  <si>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</si>
  <si>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</si>
  <si>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</si>
  <si>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</si>
  <si>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</si>
  <si>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</si>
  <si>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</si>
  <si>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</si>
  <si>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</si>
  <si>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</si>
  <si>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</si>
  <si>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>Pož.ochr.LR    - stravné, súťaže</t>
  </si>
  <si>
    <t>631003-01</t>
  </si>
  <si>
    <t>Pož.ochr.HH   -  stravné, súťaže</t>
  </si>
  <si>
    <t xml:space="preserve">       -Led.Rovne - vodné </t>
  </si>
  <si>
    <t>632002-01</t>
  </si>
  <si>
    <t xml:space="preserve">       - Led.Rovne - telef.popl.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</si>
  <si>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</si>
  <si>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</si>
  <si>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</si>
  <si>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</si>
  <si>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</si>
  <si>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</si>
  <si>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</si>
  <si>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</si>
  <si>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</si>
  <si>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</si>
  <si>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</si>
  <si>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</si>
  <si>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</si>
  <si>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</si>
  <si>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</si>
  <si>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</si>
  <si>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</si>
  <si>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</si>
  <si>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</si>
  <si>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</si>
  <si>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</si>
  <si>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</si>
  <si>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</si>
  <si>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</si>
  <si>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</si>
  <si>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</si>
  <si>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</si>
  <si>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635006-02</t>
  </si>
  <si>
    <t>04,7,3</t>
  </si>
  <si>
    <t xml:space="preserve">Cestovný ruch </t>
  </si>
  <si>
    <t>05,1,0</t>
  </si>
  <si>
    <t>MŠ SR-dotácia pre vých.a vzdel.predškolák.MŠ-HN-školské pomôcky</t>
  </si>
  <si>
    <t>Nakladanie s odpadmi</t>
  </si>
  <si>
    <t xml:space="preserve">Inkasné popl., poštovné 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</si>
  <si>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</si>
  <si>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</si>
  <si>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</si>
  <si>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</si>
  <si>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</si>
  <si>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</si>
  <si>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</si>
  <si>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</si>
  <si>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</si>
  <si>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</si>
  <si>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</si>
  <si>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</si>
  <si>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</si>
  <si>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</si>
  <si>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</si>
  <si>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DEL - vodné - k prefakturácii</t>
  </si>
  <si>
    <t>VUB LR-vodné,stočné k prefakturácií</t>
  </si>
  <si>
    <t>07,6,0</t>
  </si>
  <si>
    <t>Zdravotníctvo</t>
  </si>
  <si>
    <t>08,1,0</t>
  </si>
  <si>
    <t>Kultúra, náboženstvo, šport. služby</t>
  </si>
  <si>
    <t>Kúpalisko - mzdy strážcov</t>
  </si>
  <si>
    <t xml:space="preserve">               - odvody do fondov</t>
  </si>
  <si>
    <t>Podpora zariadenia- šport ŠK Rona</t>
  </si>
  <si>
    <t xml:space="preserve">Farský úrad LR - príspevok 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</si>
  <si>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</si>
  <si>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</si>
  <si>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</si>
  <si>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</si>
  <si>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</si>
  <si>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</si>
  <si>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</si>
  <si>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</si>
  <si>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</si>
  <si>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Oprava miestneho rozhlasu</t>
  </si>
  <si>
    <t>08,4,0</t>
  </si>
  <si>
    <t>Náboženské a iné spoločenské služby</t>
  </si>
  <si>
    <t>Cintorín.služby - odmeny na dohodu</t>
  </si>
  <si>
    <t>642006-01</t>
  </si>
  <si>
    <t>Člen .príspevok do združenia SPOZ</t>
  </si>
  <si>
    <t>642006-02</t>
  </si>
  <si>
    <t>Člen.príspevok do ZMOSu</t>
  </si>
  <si>
    <t>642006-03</t>
  </si>
  <si>
    <t>Člen.príspevok do MAS,hradná cesta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</si>
  <si>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</si>
  <si>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</si>
  <si>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</si>
  <si>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</si>
  <si>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</si>
  <si>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</si>
  <si>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</si>
  <si>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09.6.0.4</t>
  </si>
  <si>
    <t>Zariadenia pre záujmové 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</si>
  <si>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</si>
  <si>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</si>
  <si>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</si>
  <si>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Mzdy opatrovateliek- finan.z rozpočtu obce </t>
  </si>
  <si>
    <t xml:space="preserve">Opatrov.služba-odvody do fondov finan.z rozp.obce 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</si>
  <si>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</si>
  <si>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</si>
  <si>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</si>
  <si>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</si>
  <si>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</si>
  <si>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</si>
  <si>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</si>
  <si>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</si>
  <si>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</si>
  <si>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</si>
  <si>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</si>
  <si>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</si>
  <si>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</si>
  <si>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</si>
  <si>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</si>
  <si>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</si>
  <si>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</si>
  <si>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</si>
  <si>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</si>
  <si>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</si>
  <si>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</si>
  <si>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</si>
  <si>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</si>
  <si>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</si>
  <si>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</si>
  <si>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 xml:space="preserve">Dividendy - Dexia banka </t>
  </si>
  <si>
    <t xml:space="preserve">z prenajatých pozemkov, z reklam.tabúľ </t>
  </si>
  <si>
    <t xml:space="preserve">prenájom budov - Centrum pre rodinu </t>
  </si>
  <si>
    <t>212003-02</t>
  </si>
  <si>
    <t xml:space="preserve">                       - Hotel, Barková </t>
  </si>
  <si>
    <t>212003-03</t>
  </si>
  <si>
    <t xml:space="preserve">                       - VÚB 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</si>
  <si>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</si>
  <si>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</si>
  <si>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</si>
  <si>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</si>
  <si>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</si>
  <si>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</si>
  <si>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</si>
  <si>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212003-08</t>
  </si>
  <si>
    <t xml:space="preserve">                       - služobný byt</t>
  </si>
  <si>
    <t>Správne poplatky</t>
  </si>
  <si>
    <t>221004-01</t>
  </si>
  <si>
    <t xml:space="preserve">     -  "  -             -  matrika</t>
  </si>
  <si>
    <t>221004-02</t>
  </si>
  <si>
    <t xml:space="preserve">     -  "  -             - výrub stromov </t>
  </si>
  <si>
    <t>221004-04</t>
  </si>
  <si>
    <t xml:space="preserve">poplatky za rybárske lístky </t>
  </si>
  <si>
    <t>221004-05</t>
  </si>
  <si>
    <t>Kult.dom  HH-material na prevádzku</t>
  </si>
  <si>
    <t xml:space="preserve">                                                                      </t>
  </si>
  <si>
    <t>Finančné operácie a nerozpočtované pohyby na účtoch školských jedální-potraviny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</si>
  <si>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</si>
  <si>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</si>
  <si>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charset val="238"/>
      </rPr>
      <t>a následne  uskutočnené výdavky z týchto prostriedkov</t>
    </r>
  </si>
  <si>
    <t>Vares B.Bystrica-  prenájom TKR</t>
  </si>
  <si>
    <t>1.5.</t>
  </si>
  <si>
    <t>Nenormatívne bežné výdavky -PK-dopravné pre žiakov ZŠ -bežné</t>
  </si>
  <si>
    <t xml:space="preserve">                                                                                                </t>
  </si>
  <si>
    <t xml:space="preserve">                                                                                                     starosta obce</t>
  </si>
  <si>
    <t>Návrh</t>
  </si>
  <si>
    <t>133013-04</t>
  </si>
  <si>
    <t xml:space="preserve">Poplatky za uloženie odpadu na skládku Podstránie-Megawaste </t>
  </si>
  <si>
    <t xml:space="preserve">     -  "  -             - stavebný poriadok </t>
  </si>
  <si>
    <t>221004-06</t>
  </si>
  <si>
    <t xml:space="preserve">Vývoz všetkého druhu odpadu-veľkoobjemové kontajnery-prepravné </t>
  </si>
  <si>
    <t>631001-1</t>
  </si>
  <si>
    <t>Poplatok za povolenie zábavných hracích prístrojov v obci</t>
  </si>
  <si>
    <t>223001-01</t>
  </si>
  <si>
    <t xml:space="preserve">Prefakturácia - vodné  - VÚB </t>
  </si>
  <si>
    <t>223001-02</t>
  </si>
  <si>
    <t xml:space="preserve">                                - DEL </t>
  </si>
  <si>
    <t>223001-03</t>
  </si>
  <si>
    <t xml:space="preserve">                                - LEDROV </t>
  </si>
  <si>
    <t>223001-06</t>
  </si>
  <si>
    <t>223001-11</t>
  </si>
  <si>
    <t xml:space="preserve">príjmy od občanov za opatrovateľskú službu </t>
  </si>
  <si>
    <t>223001-12</t>
  </si>
  <si>
    <t>223001-13</t>
  </si>
  <si>
    <t>223001-14</t>
  </si>
  <si>
    <t xml:space="preserve">za relácie v miestnom rozhlase </t>
  </si>
  <si>
    <t>223001-17</t>
  </si>
  <si>
    <t>223001-18</t>
  </si>
  <si>
    <t>Prefakturácia el.energie- Lesný komposes.Medné</t>
  </si>
  <si>
    <t>223001-25</t>
  </si>
  <si>
    <t>223001-23</t>
  </si>
  <si>
    <t>Hotel-Emibar-prefakturácia spotreby plynu</t>
  </si>
  <si>
    <t xml:space="preserve">poplatky za TKR - prípojky </t>
  </si>
  <si>
    <t>223001-32</t>
  </si>
  <si>
    <t>Príspevok z Recyklačného fondu-odpady</t>
  </si>
  <si>
    <t>Miestny poplatok za znečisťovanie ovzdušia</t>
  </si>
  <si>
    <t xml:space="preserve">Úroky z účtov finančného hospodárenia </t>
  </si>
  <si>
    <t xml:space="preserve">Finančné operácie a nerozpočtované pohyby na účtoch </t>
  </si>
  <si>
    <t>Ostatné príjjmy-3% z výťažkov-zábavných hracích prístrojov</t>
  </si>
  <si>
    <t xml:space="preserve">Refundácia mzdy skladníka CO </t>
  </si>
  <si>
    <t>292019-03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</si>
  <si>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</si>
  <si>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</si>
  <si>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</si>
  <si>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</si>
  <si>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</si>
  <si>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</si>
  <si>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>Style Karate Lednické Rovne-príspevok na činnosť/cestovné,štartovné/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</si>
  <si>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</si>
  <si>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</si>
  <si>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</si>
  <si>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</si>
  <si>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</si>
  <si>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</si>
  <si>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</si>
  <si>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</si>
  <si>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</si>
  <si>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</si>
  <si>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312001-203</t>
  </si>
  <si>
    <t>ZŠ-Výdavky-potraviny z úhrad za stravu bez režijných nákl-RO nerozp-povol.prekročiť limit</t>
  </si>
  <si>
    <t>Delimit.výdav.-stavebný poriadok,vyvlast.konan. - odvody z miezd</t>
  </si>
  <si>
    <t>312001-143</t>
  </si>
  <si>
    <t xml:space="preserve">                                                                  - výdavky na mzdy </t>
  </si>
  <si>
    <t>Delimit.výdavkov-pozemné komunikácie-výdavky na mzdy</t>
  </si>
  <si>
    <t>312001-793</t>
  </si>
  <si>
    <t>Dotácia-prenes.výkon-evidencia a registrácia obyvateľstva</t>
  </si>
  <si>
    <t>312001-313</t>
  </si>
  <si>
    <t>MŠ-Výdavky-potraviny z úhrad za stravu bez režijných nákl-RO nerozp-povol.prekročiť limit</t>
  </si>
  <si>
    <t>Dotácia-strava žiakov v hmotnej núdzi v MŠ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</si>
  <si>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</si>
  <si>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</si>
  <si>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</si>
  <si>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</si>
  <si>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</si>
  <si>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</si>
  <si>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</si>
  <si>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</si>
  <si>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</si>
  <si>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</si>
  <si>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</si>
  <si>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223001-33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</si>
  <si>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</si>
  <si>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</si>
  <si>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</si>
  <si>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</si>
  <si>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</si>
  <si>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</si>
  <si>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</si>
  <si>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</si>
  <si>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</si>
  <si>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</si>
  <si>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</si>
  <si>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</si>
  <si>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</si>
  <si>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</si>
  <si>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</si>
  <si>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</si>
  <si>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</si>
  <si>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</si>
  <si>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</si>
  <si>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</si>
  <si>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</si>
  <si>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Splátka istiny - Dexia-Komunal univerzálny úver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</si>
  <si>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</si>
  <si>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</si>
  <si>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</si>
  <si>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</si>
  <si>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</si>
  <si>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</si>
  <si>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</si>
  <si>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</si>
  <si>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</si>
  <si>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</si>
  <si>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Dotácia-strava žiakov v hmotnej núdzi v ZŠ</t>
  </si>
  <si>
    <t>312001-33</t>
  </si>
  <si>
    <t>Dotácia-škol.pomôcky žiakov v hmotnej núdzi v ZŠ</t>
  </si>
  <si>
    <t>Ostatná všeobecná prac.oblasť -odvody z dohôd</t>
  </si>
  <si>
    <t>Tenisové kurty-material</t>
  </si>
  <si>
    <t>Súdne a iné poplatky,popl.STK</t>
  </si>
  <si>
    <t>Kolkové známky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</si>
  <si>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</si>
  <si>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</si>
  <si>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</si>
  <si>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</si>
  <si>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</si>
  <si>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</si>
  <si>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</si>
  <si>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</si>
  <si>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</si>
  <si>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</si>
  <si>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</si>
  <si>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</si>
  <si>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</si>
  <si>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>09.6.0.1</t>
  </si>
  <si>
    <t xml:space="preserve">zálohy na služ. a vedľajšie poplatky - 20 b.j.I.etapa 248 Súhradka </t>
  </si>
  <si>
    <t xml:space="preserve">                                                       Bežné príjmy</t>
  </si>
  <si>
    <t xml:space="preserve">Material-na opravy v obci, 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</si>
  <si>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</si>
  <si>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</si>
  <si>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</si>
  <si>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</si>
  <si>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</si>
  <si>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</si>
  <si>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637012-3</t>
  </si>
  <si>
    <t>Úver 20 b.j.č.248-ŠFRB-úroky z úveru</t>
  </si>
  <si>
    <t>Splátka úveru ŠFRB-výstavba OS 20 bj.II.et.TV č.247-istina</t>
  </si>
  <si>
    <t xml:space="preserve">                       - školenie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</si>
  <si>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</si>
  <si>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</si>
  <si>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</si>
  <si>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>Opatrov.služba-poistné za opatrovateľky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</si>
  <si>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</si>
  <si>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</si>
  <si>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</si>
  <si>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</si>
  <si>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</si>
  <si>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</si>
  <si>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</si>
  <si>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</si>
  <si>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</si>
  <si>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</si>
  <si>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</si>
  <si>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</si>
  <si>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</si>
  <si>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</si>
  <si>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</si>
  <si>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</si>
  <si>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 xml:space="preserve">Kancel. potreby - fin. zo ŠR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</si>
  <si>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</si>
  <si>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</si>
  <si>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</si>
  <si>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</si>
  <si>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</si>
  <si>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</si>
  <si>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</si>
  <si>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</si>
  <si>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</si>
  <si>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</si>
  <si>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</si>
  <si>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</si>
  <si>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</si>
  <si>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</si>
  <si>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</si>
  <si>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</si>
  <si>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</si>
  <si>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</si>
  <si>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</si>
  <si>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</si>
  <si>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</si>
  <si>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</si>
  <si>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</si>
  <si>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</si>
  <si>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</si>
  <si>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</si>
  <si>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</si>
  <si>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</si>
  <si>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</si>
  <si>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</si>
  <si>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</si>
  <si>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</si>
  <si>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</si>
  <si>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</si>
  <si>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</si>
  <si>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</si>
  <si>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</si>
  <si>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</si>
  <si>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</si>
  <si>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</si>
  <si>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</si>
  <si>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</si>
  <si>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</si>
  <si>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</si>
  <si>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8.5.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</si>
  <si>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</si>
  <si>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</si>
  <si>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</si>
  <si>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</si>
  <si>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</si>
  <si>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</si>
  <si>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</si>
  <si>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</si>
  <si>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</si>
  <si>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</si>
  <si>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</si>
  <si>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</si>
  <si>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</si>
  <si>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</si>
  <si>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</si>
  <si>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</si>
  <si>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</si>
  <si>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</si>
  <si>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</si>
  <si>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</si>
  <si>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</si>
  <si>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</si>
  <si>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</si>
  <si>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</si>
  <si>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</si>
  <si>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</si>
  <si>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 xml:space="preserve">Zeleň - PHM, oleje, kosenie smetiska, parku </t>
  </si>
  <si>
    <t>OcÚ-odplata za stravenky</t>
  </si>
  <si>
    <t xml:space="preserve">Správa OcU-sociálne-dohoda o prac.činnosti </t>
  </si>
  <si>
    <t>Správa OcU-sociálne-odvody z dohody o prac.činn.</t>
  </si>
  <si>
    <t>Poskytovanie právnych služieb-JUDr.Bušfy</t>
  </si>
  <si>
    <t xml:space="preserve">           - kanc.potreby- z rozpočtu obce </t>
  </si>
  <si>
    <t xml:space="preserve">           - údržba a aktualizácia programu-z rozpočtu obce</t>
  </si>
  <si>
    <t>Úroky-úver v SLZRB-Rekonštr.námest. LR-neopráv.a 5%spoluuč.EF</t>
  </si>
  <si>
    <t>Úroky-úver v SLZRB-Rekultivácia sklád.5%spoluú.závereč.platby-EF</t>
  </si>
  <si>
    <t xml:space="preserve">CO- odvody z dohody- skladníka </t>
  </si>
  <si>
    <t>PHM-kosenie starej Skládky TKO Podstránie</t>
  </si>
  <si>
    <t>Údržba zelene-oriezanie stromov-odvoz a likvidácia</t>
  </si>
  <si>
    <t>Budova INFO-Námestie-elektrická energia</t>
  </si>
  <si>
    <t>Budova INFO-Námestie-plyn</t>
  </si>
  <si>
    <t>Budova Info-WC a fontána Námestie Led.Rovne-vodné, stočné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</si>
  <si>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</si>
  <si>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</si>
  <si>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</si>
  <si>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</si>
  <si>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8.5: ZUŠ-elektrická energia-prefakturácia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</si>
  <si>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</si>
  <si>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</si>
  <si>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</si>
  <si>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</si>
  <si>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 - nájomné za priestory ObP,nájom priestorov na cvič.streľbu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</si>
  <si>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</si>
  <si>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</si>
  <si>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</si>
  <si>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</si>
  <si>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Spoluúčasť na kanalizač.prípojkách-U duba,Medňanská-doplatky</t>
  </si>
  <si>
    <t>Prefakturácia-  odpredaj smetných nádob</t>
  </si>
  <si>
    <t>312001-34</t>
  </si>
  <si>
    <t>312012-013</t>
  </si>
  <si>
    <t>312012-133</t>
  </si>
  <si>
    <t>312012-153</t>
  </si>
  <si>
    <t>312012-253</t>
  </si>
  <si>
    <t>312012-263</t>
  </si>
  <si>
    <t>312012-34</t>
  </si>
  <si>
    <t>NOC Bratislava-Celoštátna súťažná prehliadka MDH LR 2013-dotácia-bežné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</si>
  <si>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</si>
  <si>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</si>
  <si>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</si>
  <si>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</si>
  <si>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</si>
  <si>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 xml:space="preserve">Údržba  budov a zariadení vo vlastníctve obce 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</si>
  <si>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</si>
  <si>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</si>
  <si>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</si>
  <si>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</si>
  <si>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</si>
  <si>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</si>
  <si>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</si>
  <si>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>TKR-spustenie digit.programov</t>
  </si>
  <si>
    <t xml:space="preserve">zálohy na služby a vedľajšie poplatky - 20 b.j.II.etapa č.247, Súhradka </t>
  </si>
  <si>
    <t>223001-35</t>
  </si>
  <si>
    <t>Metal servis-za zneškod.elektroodpadu</t>
  </si>
  <si>
    <t>223001-36</t>
  </si>
  <si>
    <t>DCA-prefakturácia nákl. na vodu vo VS č.4 Majerská</t>
  </si>
  <si>
    <t>223001-58</t>
  </si>
  <si>
    <t>Dotácia-pre ZŠ-na žiakov zo soc.znevýhod.prostredia</t>
  </si>
  <si>
    <t>312001-57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</si>
  <si>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</si>
  <si>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</si>
  <si>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</si>
  <si>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</si>
  <si>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</si>
  <si>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</si>
  <si>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>Zeleň-školenie BP-pilčíci,zvarač.kurz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</si>
  <si>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</si>
  <si>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</si>
  <si>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</si>
  <si>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Odvod za nepln.povinn.zamestnávania občanov ZŤP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</si>
  <si>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</si>
  <si>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</si>
  <si>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</si>
  <si>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</si>
  <si>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</si>
  <si>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</si>
  <si>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</si>
  <si>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651002-05</t>
  </si>
  <si>
    <t>651002-04</t>
  </si>
  <si>
    <t>651002-07</t>
  </si>
  <si>
    <t xml:space="preserve">                       - údržba výpočtovej techniky</t>
  </si>
  <si>
    <t xml:space="preserve">                       - popl.za STK,kolky</t>
  </si>
  <si>
    <t>Výpočtová technika-z rozp.obce</t>
  </si>
  <si>
    <t>ZŠ-vlastné rozpočtové príjmy-zahrnuté v rozpočte ZŠ-</t>
  </si>
  <si>
    <t>/ŠDK,úroky,nájom,režij.nákl-cudzí stravníci/</t>
  </si>
  <si>
    <t>ZŠ-príjmy  za stravu bez režijných nákl-RO nerozpočtované-povol.prekročiť limit</t>
  </si>
  <si>
    <t>MŠ-príjmy za stravu bez režijných nákl-RO nerozpočtované-povol.prekročiť limit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</si>
  <si>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</si>
  <si>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</si>
  <si>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</si>
  <si>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</si>
  <si>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</si>
  <si>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</si>
  <si>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Mierové slávnosti-zabezpečenie zdravotnej služby</t>
  </si>
  <si>
    <t>634004-02</t>
  </si>
  <si>
    <t>Odpad.hospodárstvo-kancel.papier,kanc.potreby,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</si>
  <si>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</si>
  <si>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</si>
  <si>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</si>
  <si>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</si>
  <si>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</si>
  <si>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Vým.stanica č.4-Majerská-zrážk.voda-k prefakturácii</t>
  </si>
  <si>
    <t>20 b.j.II.etapa č.247-materiál na opravy</t>
  </si>
  <si>
    <t>634004-03</t>
  </si>
  <si>
    <t>Prepravné-čistenie kanalizácie vo dvore OcÚ a pekárne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</si>
  <si>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</si>
  <si>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</si>
  <si>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</si>
  <si>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</si>
  <si>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</si>
  <si>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</si>
  <si>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</si>
  <si>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>636002-04</t>
  </si>
  <si>
    <t>SEZ-Nájomné za podperné body TKR na stĺpoch osvetlenia</t>
  </si>
  <si>
    <t xml:space="preserve">obradná sieň - kvety na sobáše,material </t>
  </si>
  <si>
    <t>Min.kult.SR-dotácia-XXII.celoštát.súť.prehl.malých dych.hudieb LR r.2013-bežné</t>
  </si>
  <si>
    <t>311-07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</si>
  <si>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</si>
  <si>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</si>
  <si>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</si>
  <si>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</si>
  <si>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633-637</t>
  </si>
  <si>
    <t>Slov.pozemk.fond-prenájom pozemkov,zariadení</t>
  </si>
  <si>
    <t>Úroky-úver v SLZRB-Rekonštr.verej.osvetl.Súhradka-5%spoluúč.obce-EF</t>
  </si>
  <si>
    <t>Akcie investičného charakteru : spolu, dľa rozhodnutia OZ</t>
  </si>
  <si>
    <t>Ledrov - preučt.vodného za cintoríny,smetisko</t>
  </si>
  <si>
    <t>účast.poplatky za školenie zamestnancov,semináre</t>
  </si>
  <si>
    <t xml:space="preserve">                       - deň úcty k starším, MDŽ</t>
  </si>
  <si>
    <t>Obec.zastupit., uvoľ.posl.-zástupca starostu-mzda, komisie-odmeny</t>
  </si>
  <si>
    <t>Obec.zastupit., uvoľ.posl.-zástupca starostu-odvody do fondov</t>
  </si>
  <si>
    <t>22003-01</t>
  </si>
  <si>
    <t>Pokuty uložené Obvodným úradom PB-odvod obci</t>
  </si>
  <si>
    <t>Pokuty uložené obecnou políciou-odvod obci</t>
  </si>
  <si>
    <t>dotácia ZŠ na úhradu dopravného žiakom</t>
  </si>
  <si>
    <t>821005-03</t>
  </si>
  <si>
    <t>821005-04</t>
  </si>
  <si>
    <t>821005-05</t>
  </si>
  <si>
    <t>Klub dôchodcov LR - el.energia</t>
  </si>
  <si>
    <t>Kultúr.a šport.akcie-reprezentačné,tomboly,</t>
  </si>
  <si>
    <t xml:space="preserve">                       -nájomné za výmen.stanice 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</si>
  <si>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</si>
  <si>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</si>
  <si>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</si>
  <si>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</si>
  <si>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</si>
  <si>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</si>
  <si>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</si>
  <si>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</si>
  <si>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 xml:space="preserve">Prefakturácia nákladov za prenájom budovy-MŠ, nedopl.za r.2014 a bežný rok  </t>
  </si>
  <si>
    <t>212003-04</t>
  </si>
  <si>
    <t xml:space="preserve">                      prenájom budovy-Infocentrum Námestie LR-</t>
  </si>
  <si>
    <t>Kúpalisko -elektrická energia</t>
  </si>
  <si>
    <t>717001-61</t>
  </si>
  <si>
    <t>Kanalizácia Ul.Sokolská-staveb.práce</t>
  </si>
  <si>
    <t>635006-05</t>
  </si>
  <si>
    <t>Cintorín Hôrka-oprava oplotenia</t>
  </si>
  <si>
    <t>Družba Skalité-autobus, futbalisti,</t>
  </si>
  <si>
    <t>Príjem z predaja budov a pozemkov</t>
  </si>
  <si>
    <t>Odstupné starosta-pri ukončení funkcie</t>
  </si>
  <si>
    <t>08,6,0</t>
  </si>
  <si>
    <t>10,2,0</t>
  </si>
  <si>
    <t>10,7,0</t>
  </si>
  <si>
    <t>Banka zrážková daň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</si>
  <si>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</si>
  <si>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</si>
  <si>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</si>
  <si>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</si>
  <si>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</si>
  <si>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</si>
  <si>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</si>
  <si>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</si>
  <si>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r>
      <t>Základná umel.škola LR-bez prevádzky-</t>
    </r>
    <r>
      <rPr>
        <sz val="8"/>
        <rFont val="Arial CE"/>
        <charset val="238"/>
      </rPr>
      <t>udržiavacie náklady/</t>
    </r>
    <r>
      <rPr>
        <sz val="9"/>
        <rFont val="Arial CE"/>
        <charset val="238"/>
      </rPr>
      <t>nájom za elekrom.a el.en./</t>
    </r>
  </si>
  <si>
    <t xml:space="preserve">Správa OcÚ - pošt.služby,známky, rozvoz letákov </t>
  </si>
  <si>
    <t>Style Karate Lednické Rovne-príspevok-nákup Tatamov-žinenky na cvičenie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</si>
  <si>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</si>
  <si>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</si>
  <si>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</si>
  <si>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</si>
  <si>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>MŠ-prenájom budovy od Rona-za prísl. rok-fin.z rozp.obce a prefakt.MŠ</t>
  </si>
  <si>
    <t>20 b.j.I.et.č.248-preplatok z RZ 2012...-služby</t>
  </si>
  <si>
    <t>20 b.j.I.et.č.247-preplatok z RZ 2012....-služby</t>
  </si>
  <si>
    <t xml:space="preserve">                              -školenie</t>
  </si>
  <si>
    <t xml:space="preserve">Nákup smetných nádob-popolníc, kontajnery na separáciu-sklo </t>
  </si>
  <si>
    <t xml:space="preserve">Vysprávky  a opravy ciest v obci a ostatné výtlky-fin z rozpočtu obc </t>
  </si>
  <si>
    <t>Autobusové zastávky 4 -poistenie</t>
  </si>
  <si>
    <t>Rekonštr.námestia LR-poistenie stavby po kolaudácií/INFOcentrum,zastávky,lavičky/</t>
  </si>
  <si>
    <t xml:space="preserve"> r.2015</t>
  </si>
  <si>
    <t>DHZ LR - príspevok na kúpu vozidla</t>
  </si>
  <si>
    <t>DHZ HH - oprava zbrojnice</t>
  </si>
  <si>
    <t>Prechod pre chodcov ul. Jilemnického</t>
  </si>
  <si>
    <t>I.úprava</t>
  </si>
  <si>
    <t>za r.2015</t>
  </si>
  <si>
    <t>II.úprava</t>
  </si>
  <si>
    <t>III.úprava</t>
  </si>
  <si>
    <t>IV.úprava</t>
  </si>
  <si>
    <t>V.úprava</t>
  </si>
  <si>
    <t>VI.úprava</t>
  </si>
  <si>
    <t>VII.úprava</t>
  </si>
  <si>
    <t xml:space="preserve">Čerpanie </t>
  </si>
  <si>
    <t>1,-9/2015</t>
  </si>
  <si>
    <t>% plnenia rozp.</t>
  </si>
  <si>
    <t>z posl.úpravy</t>
  </si>
  <si>
    <t>za 1-12/2015</t>
  </si>
  <si>
    <t>212002-4</t>
  </si>
  <si>
    <t xml:space="preserve">z prenajatých pozemkov,ČILINGOVÁ-ZMRZLINA  </t>
  </si>
  <si>
    <t>212002-01</t>
  </si>
  <si>
    <t>z prenajatých pozemkov-Koyš I.-pod garážou</t>
  </si>
  <si>
    <t>212003-13</t>
  </si>
  <si>
    <t>Prenájom zasadačky Ledrov</t>
  </si>
  <si>
    <t>212003-14</t>
  </si>
  <si>
    <t>Megawaste-prenájom starej skládky TKO</t>
  </si>
  <si>
    <t xml:space="preserve">za kosenie trávy-občania </t>
  </si>
  <si>
    <t>ĽšU LR-dobropis el.energia za r.2013,2014</t>
  </si>
  <si>
    <t>223001-61</t>
  </si>
  <si>
    <t>Služby-kopírovanie</t>
  </si>
  <si>
    <t>223001-62</t>
  </si>
  <si>
    <t>Prefakturácia-znalecké posudky pri predajocha kolkov</t>
  </si>
  <si>
    <t>TSK Trenčín-príspevok-XXII.celoštát.súť.prehl.malých dych.hudieb LR r.2013-bežné</t>
  </si>
  <si>
    <t>312001-06</t>
  </si>
  <si>
    <t>Dotácia-pomoc v hmot.núdzi zo soc.-dávka</t>
  </si>
  <si>
    <t>312001-59</t>
  </si>
  <si>
    <t>MV SR-Referendum 2015-dotácia</t>
  </si>
  <si>
    <t>11K2</t>
  </si>
  <si>
    <t>NFP-PPAaŠR-LR-úprava verejných ptiestranstiev</t>
  </si>
  <si>
    <t>312001-71</t>
  </si>
  <si>
    <t>1AC2</t>
  </si>
  <si>
    <t>ÚPSVaR-park-dotácia-BV/mzdové náklady,mater.nezamestnaní/</t>
  </si>
  <si>
    <t>312001-59.3</t>
  </si>
  <si>
    <t>MKSR-archit.hist.výskum parku-dotácia na bežné výdavky</t>
  </si>
  <si>
    <t>312012-59</t>
  </si>
  <si>
    <t>PK-ZŠ-príspevok na učebnice-nenormatívne</t>
  </si>
  <si>
    <t>312-88</t>
  </si>
  <si>
    <t>PK-ZŠ-asistent učiteľa-dotácia na mzdy</t>
  </si>
  <si>
    <t>322001-60</t>
  </si>
  <si>
    <t>MFSR-dotácia-ind.potreby obce-Rekonštruk.plyn.kotolne OcÚ-kapitálové</t>
  </si>
  <si>
    <t>322001-63</t>
  </si>
  <si>
    <t xml:space="preserve">NFP-Lednické Rovne-úprava verej.priestranstiev-závereč.platba </t>
  </si>
  <si>
    <t>Správa OcU-evid.obyvateľstva-odvody z dohody o prac.činn.</t>
  </si>
  <si>
    <t>Správa OcÚ - kanc.stolička a vybav.žaluzie</t>
  </si>
  <si>
    <t>Správa OcÚ - zabezpečovací systém-signalizácia</t>
  </si>
  <si>
    <t>Zeleň-nákup elektrocentrály, krovinorez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</si>
  <si>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</si>
  <si>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</si>
  <si>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</si>
  <si>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 xml:space="preserve">                     -nákup tlačiarne a repasov.výpočt.techniky</t>
  </si>
  <si>
    <t xml:space="preserve">                    -nákup softveru MS Windows 7 Pro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</si>
  <si>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</si>
  <si>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</si>
  <si>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</si>
  <si>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</si>
  <si>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</si>
  <si>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637006-03</t>
  </si>
  <si>
    <t>Posudky,revízie</t>
  </si>
  <si>
    <t>Spoluúčasť obce na poistných udalostiach</t>
  </si>
  <si>
    <t>Ceniny-nákup strav.lístkov na výdaj</t>
  </si>
  <si>
    <t>637026-02</t>
  </si>
  <si>
    <t xml:space="preserve">Správa OcU-evidencia obyvateľstva-dohoda o prac.činnosti </t>
  </si>
  <si>
    <t>642012-1</t>
  </si>
  <si>
    <t>01,1,1</t>
  </si>
  <si>
    <t>Nákup kosačky na zeleň</t>
  </si>
  <si>
    <t xml:space="preserve">           - nákup výpočtovej techniky </t>
  </si>
  <si>
    <t xml:space="preserve">           - tlačivá </t>
  </si>
  <si>
    <t xml:space="preserve">Odvody do fondov z odstupného a odchodného starosta a pracovníci </t>
  </si>
  <si>
    <t>Odstupné, odchodné-pracovníci pri ukončení a rušení pracovného miesta</t>
  </si>
  <si>
    <t xml:space="preserve">Výdavky-Referendum  2015-bežné výdavky    </t>
  </si>
  <si>
    <t>Výdavky-Referendum  2015-bežné výdavky</t>
  </si>
  <si>
    <t xml:space="preserve">                       -nemoc.dávky do 10 dní</t>
  </si>
  <si>
    <t>Požiar.ochrana LR-občerstvenie pre deti na MDD</t>
  </si>
  <si>
    <t>DHZ LR - tričká, dresy</t>
  </si>
  <si>
    <t>637001-01</t>
  </si>
  <si>
    <t>DHZ LR-školenie členov HJ</t>
  </si>
  <si>
    <t>DHZ HH-školenie členov HJ</t>
  </si>
  <si>
    <t>PZ H.Hôrka-Popl. za STK</t>
  </si>
  <si>
    <t>Park-výroba drevených sedadiel na lavičky</t>
  </si>
  <si>
    <t>Nákup kruhových kvetináčov-Námestie LR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</si>
  <si>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</si>
  <si>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</si>
  <si>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</si>
  <si>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>635006-04</t>
  </si>
  <si>
    <t>Ul.Hlotka-oprava a dobudovanie chodníka</t>
  </si>
  <si>
    <t xml:space="preserve">Mierové slávnosti,tlač fotodokument, občerstvenie pre hostí a futbalistov   </t>
  </si>
  <si>
    <t xml:space="preserve">Mierové slávnosti-prenájom  nafuk, atrakcí a ozvučenie </t>
  </si>
  <si>
    <t xml:space="preserve">                              -  telefonne poplatky </t>
  </si>
  <si>
    <t xml:space="preserve">                              - nákup monitora</t>
  </si>
  <si>
    <t>Externý manažment-k príspevku z recyklačného fondu</t>
  </si>
  <si>
    <t>OV-Lednické Rovne-úprava verejných priestranstiev</t>
  </si>
  <si>
    <t xml:space="preserve">OV-Lednické Rovne-úprava verejných priestranstiev-fin. z rozp.obce </t>
  </si>
  <si>
    <t>Služobný byt-kaštiel 71-el.energia</t>
  </si>
  <si>
    <t>Detské ihriská- materiál</t>
  </si>
  <si>
    <t>Búracie práce-dom po Janovec a dreváky na Háji</t>
  </si>
  <si>
    <t>637005.5</t>
  </si>
  <si>
    <t>Majetkoprávne usporiadanie Ul.Medová</t>
  </si>
  <si>
    <t>Kanalizácia Ul.Sokolská-kamerové skúšky ku kolaudácii</t>
  </si>
  <si>
    <t xml:space="preserve">Znalecké posudky -usporiadanie vlastníckych práv </t>
  </si>
  <si>
    <t>637011-3</t>
  </si>
  <si>
    <t>Garáže a parkoviská Majer-vyjadrenie k sieťam</t>
  </si>
  <si>
    <t>Ľudová škola umenia-plynová prípojka-rekonštrukcia budovy</t>
  </si>
  <si>
    <t xml:space="preserve">Kúpalisko - zabezpečovací systém, aktivácia </t>
  </si>
  <si>
    <t>Style Karate Lednické Rovne-príspevok-nákup šport.súpravy, kimoná</t>
  </si>
  <si>
    <t>Kúpalisko-nákup materiálu-hadice</t>
  </si>
  <si>
    <t>633006-07</t>
  </si>
  <si>
    <t>Slov.zväz protifašis-bojov.LR-príspevok</t>
  </si>
  <si>
    <t>633006-09</t>
  </si>
  <si>
    <t>Bežecký klub Led.Rovne-príspevok na nákup bežec.tričiek, obuv</t>
  </si>
  <si>
    <t>Oprava budovy zdravot.strediska,D.služ. a Ledrov-vo výške nájomného</t>
  </si>
  <si>
    <t>Kúpalisko-oprava čerpadla</t>
  </si>
  <si>
    <t>Style Karate Lednické Rovne-príspevok-prenájom telocvične-na učilišti</t>
  </si>
  <si>
    <t>637026-03</t>
  </si>
  <si>
    <t>Style Karate Lednické Rovne-príspevok-odmena trénera-ocen., odvody</t>
  </si>
  <si>
    <t>Slov.červ.kríž-príspevok na nákup kvetov</t>
  </si>
  <si>
    <t>XXII.Celoštát.súť.prehliadka MDH 2015-bežné výdavky fin. z NOC Bratislava</t>
  </si>
  <si>
    <t>XXII.Celošt..súť.prehliad.MDH 2015-tech.org.zab.výdavky fin. z TSK TN</t>
  </si>
  <si>
    <t xml:space="preserve">XXII.Celoštát.súť.prehliadka MDH 2015-bežné výdavky fin. z MK SR </t>
  </si>
  <si>
    <t>XXII.Celoštát.súť.prehliadka MDH 2015-výdavky -spoluúč.obce LR</t>
  </si>
  <si>
    <t>KD HH-voda,el.energ., vrátane prevádzky obchodu potravín</t>
  </si>
  <si>
    <t>KD Medné-všeob.material, čistiace</t>
  </si>
  <si>
    <t>Kultúrne akcie-nákup skladacieho altánku</t>
  </si>
  <si>
    <t>KD HH-uhlie, drevo</t>
  </si>
  <si>
    <t>636001-07</t>
  </si>
  <si>
    <t>Slovenský pozemkový fond-prenájom futbal.ihriska pri Lesoch</t>
  </si>
  <si>
    <t>Prenájom zariadenia pre deti k MDD-hrady</t>
  </si>
  <si>
    <t>637003-08</t>
  </si>
  <si>
    <t>Prezentácia cyklotrasy Trenčín a okolie v mape</t>
  </si>
  <si>
    <t>Kultúr.a šport.akcie-stavanie mája,hud.produkcia-akcie,ozvuč.Silvester</t>
  </si>
  <si>
    <t xml:space="preserve">                            - mikroregiónu, APS, asoc.prednost.matrika</t>
  </si>
  <si>
    <t>717001-05</t>
  </si>
  <si>
    <t>Oplotenie cintorína Hôrka-nová stavba-staveb.práce</t>
  </si>
  <si>
    <t>Nemoc.dávky zamestnanec  do 10 dní</t>
  </si>
  <si>
    <t>Mater.škola-nákup hnut.majetku od Rona v budove MŠ</t>
  </si>
  <si>
    <t>Budova MŠ-statický posudok k rekonštrukcii</t>
  </si>
  <si>
    <t>09,1,1,1</t>
  </si>
  <si>
    <t xml:space="preserve">Rona LR-nákup budovy MŠ  a pozemkov-na splátky </t>
  </si>
  <si>
    <t>Rekonštrukcia budovy mater.školy-projektová dokumentácia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</si>
  <si>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</si>
  <si>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</si>
  <si>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</si>
  <si>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</si>
  <si>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>05,4,0</t>
  </si>
  <si>
    <t>611,620,633</t>
  </si>
  <si>
    <t>Ochrana prírody a krajiny</t>
  </si>
  <si>
    <t>ÚPSVaR-park LR-náklady na mzdy, odvody a materiál-nezamestnaní</t>
  </si>
  <si>
    <t>717001-62</t>
  </si>
  <si>
    <t>NN prípojka verejného osvetlenia-prístupová cesta Ul.Javorová HH</t>
  </si>
  <si>
    <t>Boxklub LR-prenájom priestorov KD LR</t>
  </si>
  <si>
    <t xml:space="preserve">Príspevok darcom krvi-kvety, občerstvenie </t>
  </si>
  <si>
    <t>Uvítanie detí do života</t>
  </si>
  <si>
    <t>Nákup výsadbového materiálu kvety a stromčeky v obci</t>
  </si>
  <si>
    <t>Kúpa pozemku od Rona a.s. pod novú IBV na Háji LR-dreváky</t>
  </si>
  <si>
    <t>811005-01</t>
  </si>
  <si>
    <t>Návratná pôžička spoločnosti Ledrov so 100% účasťou obce</t>
  </si>
  <si>
    <t>716-5</t>
  </si>
  <si>
    <t>Projekt.dokumentácia na rekonštr.budovy OcÚ</t>
  </si>
  <si>
    <t>Deratizácia verejných priestranstiev v obci</t>
  </si>
  <si>
    <t>635006-06</t>
  </si>
  <si>
    <t>Oprava chodníka pre peších pri byt.č.248 Súhradka</t>
  </si>
  <si>
    <t>MK SR-dotácia Architekt.historický výskum parku-bežné</t>
  </si>
  <si>
    <t>Spluúčasť obce- Architekt.historický výskum parku-bežné</t>
  </si>
  <si>
    <t>Rekonštruk.plyn.kotolne OcÚ-kapit,výd.fin. z MFSR-dotácia-ind.pot</t>
  </si>
  <si>
    <t>Rekonštruk.plyn.kotolne OcÚ-kapit,výd.spoluúčasť obce</t>
  </si>
  <si>
    <t>PK-ZŠ-odchodné do dôchodku-dotácia</t>
  </si>
  <si>
    <t>Všeob.materiál</t>
  </si>
  <si>
    <t xml:space="preserve">                  - školenie</t>
  </si>
  <si>
    <t>Služby-zastupovanie pracovníka na daň z nehnut. od 10/2015</t>
  </si>
  <si>
    <t xml:space="preserve">                                     - VARES, odberné miesta-e.energia TKR</t>
  </si>
  <si>
    <t>ŠFRB č.248-nedoplatky RZ 2014 -služby-príjem</t>
  </si>
  <si>
    <t>ŠFRB č.247-nedoplatky RZ 2014 -služby-príjem</t>
  </si>
  <si>
    <t>Škol.jedáleň ZŠ LR-nákup varného kotla do školskej jedálne</t>
  </si>
  <si>
    <t>V Lednických Rovniach 20.11.2015                                        Mgr. Marian Horečný</t>
  </si>
  <si>
    <t>Správa OcÚ - združené poistenie majetku obce, osoby vo vozidle 0</t>
  </si>
  <si>
    <t>Ostat.všeobec.prac.oblasť -dohody,kurič,správcovia KD,BOZP</t>
  </si>
  <si>
    <t>ÚPSVaR-park LR-náklady na mzdy, odvody-nezamest-fin.OcÚ</t>
  </si>
  <si>
    <t>VIII.úprava</t>
  </si>
  <si>
    <t>očak.skutoč.rozp.</t>
  </si>
  <si>
    <t>Prefakturácia-plyn, voda a el.energia-INFOcentrum LR</t>
  </si>
  <si>
    <t>Výstavba garáží-Majerská LR</t>
  </si>
  <si>
    <t>Vklad budúcich vlastníkov-Garáže Ul.Majerká-kapitálové</t>
  </si>
  <si>
    <t xml:space="preserve">                                 Bežné príjmy spolu :</t>
  </si>
  <si>
    <t>1. až 9.2015</t>
  </si>
  <si>
    <t xml:space="preserve">Čerpanie  programového  rozpočtu obce Lednické Rovne  za 01 - 09/2015 a návrh rozpočtového opatrenia č.8/2015 </t>
  </si>
  <si>
    <t>Kód zdroja 1318- prebytok hospodárenia za uplynulý rok-nevyčerpané dotácie</t>
  </si>
  <si>
    <t>Kód zdroja 46- iné zdroje-prebytok hospodárenia za uplynulý rok</t>
  </si>
  <si>
    <t>Kód zdroja 11K1- dotácie z európ.fondu reg.rozvoja, so spoluúčasťou zo  ŠR</t>
  </si>
  <si>
    <t>Kód zdroja 11K2- dotácie z kohézneho fondu ,spoluúčasť ŠR</t>
  </si>
  <si>
    <t>Kód zdroja 1AC2- dotácie ÚPSVaR-park</t>
  </si>
  <si>
    <t>školských jedální-potraviny</t>
  </si>
  <si>
    <t xml:space="preserve">             školských jedální-potraviny</t>
  </si>
  <si>
    <t>Jednorázové dávky pre starých občanov a rodiny v hmot.núdzi</t>
  </si>
  <si>
    <t>Urbanist.štúdia riešenia výstavby lokalita Majer-garáže a Háj IBV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</si>
</sst>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charset val="238"/>
    </font>
    <font>
      <b/>
      <i/>
      <sz val="10"/>
      <name val="Arial CE"/>
      <family val="2"/>
      <charset val="238"/>
    </font>
    <font>
      <b/>
      <sz val="10"/>
      <name val="Arial CE"/>
      <charset val="238"/>
    </font>
    <font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color indexed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2"/>
      <color indexed="10"/>
      <name val="Arial CE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8"/>
      <name val="Arial CE"/>
      <charset val="238"/>
    </font>
    <font>
      <sz val="10"/>
      <color rgb="FFC00000"/>
      <name val="Arial CE"/>
      <family val="2"/>
      <charset val="238"/>
    </font>
    <font>
      <b/>
      <i/>
      <sz val="10"/>
      <color rgb="FFC00000"/>
      <name val="Arial CE"/>
      <family val="2"/>
      <charset val="238"/>
    </font>
    <font>
      <sz val="10"/>
      <color rgb="FF00B050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9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12"/>
      <color rgb="FFFF0000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b/>
      <sz val="7"/>
      <color rgb="FFFF0000"/>
      <name val="Arial CE"/>
      <charset val="238"/>
    </font>
    <font>
      <b/>
      <sz val="8"/>
      <name val="Arial CE"/>
      <family val="2"/>
      <charset val="238"/>
    </font>
    <font>
      <sz val="7"/>
      <name val="Arial CE"/>
      <charset val="238"/>
    </font>
    <font>
      <b/>
      <sz val="7"/>
      <color rgb="FFC00000"/>
      <name val="Arial CE"/>
      <charset val="238"/>
    </font>
    <font>
      <b/>
      <sz val="10"/>
      <color rgb="FFC00000"/>
      <name val="Arial CE"/>
      <charset val="238"/>
    </font>
    <font>
      <b/>
      <sz val="8"/>
      <color theme="4"/>
      <name val="Arial CE"/>
      <family val="2"/>
      <charset val="238"/>
    </font>
    <font>
      <b/>
      <i/>
      <sz val="8"/>
      <name val="Arial CE"/>
      <family val="2"/>
      <charset val="238"/>
    </font>
    <font>
      <b/>
      <sz val="8"/>
      <color rgb="FFC00000"/>
      <name val="Arial CE"/>
      <family val="2"/>
      <charset val="238"/>
    </font>
    <font>
      <sz val="14"/>
      <name val="Arial CE"/>
      <family val="2"/>
      <charset val="238"/>
    </font>
    <font>
      <sz val="14"/>
      <name val="Arial CE"/>
      <charset val="238"/>
    </font>
    <font>
      <b/>
      <sz val="14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3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 applyBorder="1"/>
    <xf numFmtId="1" fontId="0" fillId="0" borderId="0" xfId="0" applyNumberFormat="1"/>
    <xf numFmtId="0" fontId="2" fillId="0" borderId="3" xfId="0" applyFont="1" applyBorder="1"/>
    <xf numFmtId="0" fontId="2" fillId="2" borderId="0" xfId="0" applyFont="1" applyFill="1" applyAlignment="1"/>
    <xf numFmtId="1" fontId="3" fillId="0" borderId="0" xfId="0" applyNumberFormat="1" applyFont="1" applyFill="1" applyBorder="1"/>
    <xf numFmtId="0" fontId="4" fillId="0" borderId="0" xfId="0" applyFont="1"/>
    <xf numFmtId="1" fontId="4" fillId="0" borderId="0" xfId="0" applyNumberFormat="1" applyFont="1" applyBorder="1"/>
    <xf numFmtId="0" fontId="7" fillId="0" borderId="0" xfId="0" applyFont="1"/>
    <xf numFmtId="0" fontId="2" fillId="0" borderId="4" xfId="0" applyFont="1" applyBorder="1"/>
    <xf numFmtId="1" fontId="6" fillId="0" borderId="0" xfId="0" applyNumberFormat="1" applyFont="1" applyBorder="1"/>
    <xf numFmtId="0" fontId="2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1" fontId="3" fillId="0" borderId="0" xfId="0" applyNumberFormat="1" applyFont="1"/>
    <xf numFmtId="0" fontId="7" fillId="2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1" fontId="0" fillId="0" borderId="0" xfId="0" applyNumberFormat="1" applyFill="1" applyBorder="1"/>
    <xf numFmtId="0" fontId="2" fillId="2" borderId="6" xfId="0" applyFont="1" applyFill="1" applyBorder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7" fillId="0" borderId="3" xfId="0" applyFont="1" applyBorder="1"/>
    <xf numFmtId="0" fontId="2" fillId="0" borderId="7" xfId="0" applyFont="1" applyBorder="1"/>
    <xf numFmtId="0" fontId="2" fillId="0" borderId="6" xfId="0" applyFont="1" applyBorder="1"/>
    <xf numFmtId="1" fontId="0" fillId="0" borderId="0" xfId="0" applyNumberFormat="1" applyFill="1"/>
    <xf numFmtId="0" fontId="7" fillId="0" borderId="0" xfId="0" applyFont="1" applyAlignment="1">
      <alignment horizontal="left"/>
    </xf>
    <xf numFmtId="0" fontId="7" fillId="2" borderId="0" xfId="0" applyFont="1" applyFill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2" fillId="0" borderId="12" xfId="0" applyFont="1" applyBorder="1"/>
    <xf numFmtId="0" fontId="2" fillId="0" borderId="0" xfId="0" applyNumberFormat="1" applyFont="1" applyAlignment="1"/>
    <xf numFmtId="0" fontId="10" fillId="0" borderId="3" xfId="0" applyFont="1" applyBorder="1"/>
    <xf numFmtId="0" fontId="11" fillId="0" borderId="2" xfId="0" applyFont="1" applyBorder="1" applyAlignment="1">
      <alignment horizontal="center"/>
    </xf>
    <xf numFmtId="0" fontId="12" fillId="0" borderId="0" xfId="0" applyNumberFormat="1" applyFont="1" applyAlignment="1"/>
    <xf numFmtId="0" fontId="10" fillId="0" borderId="8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0" fontId="14" fillId="0" borderId="12" xfId="0" applyFont="1" applyBorder="1"/>
    <xf numFmtId="0" fontId="11" fillId="0" borderId="12" xfId="0" applyFont="1" applyBorder="1" applyAlignment="1">
      <alignment horizontal="right"/>
    </xf>
    <xf numFmtId="0" fontId="11" fillId="0" borderId="12" xfId="0" applyFont="1" applyBorder="1"/>
    <xf numFmtId="1" fontId="11" fillId="0" borderId="12" xfId="0" applyNumberFormat="1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" fontId="4" fillId="0" borderId="0" xfId="0" applyNumberFormat="1" applyFont="1" applyFill="1" applyBorder="1"/>
    <xf numFmtId="9" fontId="2" fillId="0" borderId="0" xfId="1" applyFont="1"/>
    <xf numFmtId="0" fontId="9" fillId="0" borderId="14" xfId="0" applyFont="1" applyBorder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2" fontId="3" fillId="0" borderId="0" xfId="0" applyNumberFormat="1" applyFont="1" applyFill="1" applyBorder="1"/>
    <xf numFmtId="2" fontId="0" fillId="0" borderId="0" xfId="0" applyNumberFormat="1" applyFill="1"/>
    <xf numFmtId="2" fontId="8" fillId="0" borderId="0" xfId="0" applyNumberFormat="1" applyFont="1"/>
    <xf numFmtId="2" fontId="10" fillId="0" borderId="0" xfId="0" applyNumberFormat="1" applyFont="1"/>
    <xf numFmtId="0" fontId="9" fillId="0" borderId="3" xfId="0" applyFont="1" applyBorder="1"/>
    <xf numFmtId="0" fontId="4" fillId="0" borderId="3" xfId="0" applyFont="1" applyBorder="1"/>
    <xf numFmtId="0" fontId="13" fillId="0" borderId="0" xfId="0" applyFont="1" applyBorder="1"/>
    <xf numFmtId="0" fontId="13" fillId="0" borderId="0" xfId="0" applyFont="1" applyFill="1" applyBorder="1"/>
    <xf numFmtId="1" fontId="10" fillId="0" borderId="0" xfId="0" applyNumberFormat="1" applyFont="1"/>
    <xf numFmtId="0" fontId="4" fillId="0" borderId="4" xfId="0" applyFont="1" applyBorder="1"/>
    <xf numFmtId="0" fontId="4" fillId="0" borderId="9" xfId="0" applyFont="1" applyBorder="1"/>
    <xf numFmtId="9" fontId="0" fillId="0" borderId="0" xfId="1" applyFont="1"/>
    <xf numFmtId="0" fontId="9" fillId="0" borderId="0" xfId="0" applyFont="1" applyFill="1" applyBorder="1"/>
    <xf numFmtId="0" fontId="3" fillId="0" borderId="3" xfId="0" applyFont="1" applyBorder="1"/>
    <xf numFmtId="0" fontId="4" fillId="0" borderId="8" xfId="0" applyFont="1" applyBorder="1"/>
    <xf numFmtId="1" fontId="4" fillId="0" borderId="3" xfId="0" applyNumberFormat="1" applyFont="1" applyBorder="1"/>
    <xf numFmtId="0" fontId="4" fillId="0" borderId="3" xfId="0" applyNumberFormat="1" applyFont="1" applyBorder="1"/>
    <xf numFmtId="0" fontId="3" fillId="0" borderId="15" xfId="0" applyFont="1" applyBorder="1"/>
    <xf numFmtId="0" fontId="4" fillId="0" borderId="3" xfId="0" applyFont="1" applyFill="1" applyBorder="1"/>
    <xf numFmtId="0" fontId="3" fillId="0" borderId="9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0" xfId="0" applyFont="1" applyBorder="1"/>
    <xf numFmtId="0" fontId="4" fillId="0" borderId="0" xfId="0" applyNumberFormat="1" applyFont="1" applyBorder="1"/>
    <xf numFmtId="0" fontId="3" fillId="0" borderId="0" xfId="0" applyNumberFormat="1" applyFont="1" applyFill="1" applyBorder="1"/>
    <xf numFmtId="0" fontId="4" fillId="0" borderId="15" xfId="0" applyFont="1" applyBorder="1"/>
    <xf numFmtId="1" fontId="4" fillId="0" borderId="15" xfId="0" applyNumberFormat="1" applyFont="1" applyBorder="1"/>
    <xf numFmtId="0" fontId="3" fillId="2" borderId="17" xfId="0" applyFont="1" applyFill="1" applyBorder="1"/>
    <xf numFmtId="1" fontId="3" fillId="2" borderId="14" xfId="0" applyNumberFormat="1" applyFont="1" applyFill="1" applyBorder="1"/>
    <xf numFmtId="0" fontId="4" fillId="0" borderId="0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0" fontId="3" fillId="0" borderId="18" xfId="0" applyFont="1" applyBorder="1"/>
    <xf numFmtId="0" fontId="3" fillId="0" borderId="19" xfId="0" applyNumberFormat="1" applyFont="1" applyFill="1" applyBorder="1"/>
    <xf numFmtId="1" fontId="3" fillId="0" borderId="14" xfId="0" applyNumberFormat="1" applyFont="1" applyFill="1" applyBorder="1"/>
    <xf numFmtId="0" fontId="4" fillId="0" borderId="21" xfId="0" applyFont="1" applyBorder="1"/>
    <xf numFmtId="0" fontId="3" fillId="0" borderId="4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1" xfId="0" applyFont="1" applyBorder="1"/>
    <xf numFmtId="0" fontId="3" fillId="0" borderId="11" xfId="0" applyFont="1" applyBorder="1"/>
    <xf numFmtId="0" fontId="4" fillId="2" borderId="17" xfId="0" applyFont="1" applyFill="1" applyBorder="1"/>
    <xf numFmtId="0" fontId="3" fillId="0" borderId="12" xfId="0" applyFont="1" applyBorder="1"/>
    <xf numFmtId="0" fontId="4" fillId="0" borderId="8" xfId="0" applyFont="1" applyBorder="1" applyAlignment="1">
      <alignment horizontal="right"/>
    </xf>
    <xf numFmtId="0" fontId="3" fillId="2" borderId="22" xfId="0" applyFont="1" applyFill="1" applyBorder="1"/>
    <xf numFmtId="0" fontId="3" fillId="2" borderId="23" xfId="0" applyFont="1" applyFill="1" applyBorder="1"/>
    <xf numFmtId="0" fontId="4" fillId="0" borderId="17" xfId="0" applyFont="1" applyBorder="1"/>
    <xf numFmtId="0" fontId="3" fillId="0" borderId="17" xfId="0" applyFont="1" applyBorder="1"/>
    <xf numFmtId="0" fontId="4" fillId="0" borderId="12" xfId="0" applyFont="1" applyBorder="1"/>
    <xf numFmtId="0" fontId="9" fillId="0" borderId="0" xfId="0" applyFont="1" applyBorder="1"/>
    <xf numFmtId="0" fontId="4" fillId="0" borderId="24" xfId="0" applyFont="1" applyBorder="1"/>
    <xf numFmtId="0" fontId="4" fillId="0" borderId="20" xfId="0" applyFont="1" applyBorder="1"/>
    <xf numFmtId="0" fontId="3" fillId="2" borderId="20" xfId="0" applyNumberFormat="1" applyFont="1" applyFill="1" applyBorder="1"/>
    <xf numFmtId="0" fontId="3" fillId="0" borderId="0" xfId="0" applyFont="1" applyFill="1" applyBorder="1"/>
    <xf numFmtId="0" fontId="1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4" fontId="3" fillId="0" borderId="3" xfId="0" applyNumberFormat="1" applyFont="1" applyBorder="1"/>
    <xf numFmtId="0" fontId="16" fillId="0" borderId="3" xfId="0" applyFont="1" applyBorder="1"/>
    <xf numFmtId="0" fontId="3" fillId="0" borderId="25" xfId="0" applyFont="1" applyBorder="1"/>
    <xf numFmtId="0" fontId="16" fillId="0" borderId="12" xfId="0" applyFont="1" applyBorder="1"/>
    <xf numFmtId="0" fontId="4" fillId="0" borderId="12" xfId="0" applyFont="1" applyBorder="1" applyAlignment="1">
      <alignment horizontal="right"/>
    </xf>
    <xf numFmtId="0" fontId="16" fillId="0" borderId="8" xfId="0" applyFont="1" applyBorder="1"/>
    <xf numFmtId="0" fontId="4" fillId="0" borderId="18" xfId="0" applyFont="1" applyBorder="1"/>
    <xf numFmtId="0" fontId="4" fillId="0" borderId="25" xfId="0" applyFont="1" applyBorder="1"/>
    <xf numFmtId="0" fontId="4" fillId="0" borderId="25" xfId="0" applyFont="1" applyBorder="1" applyAlignment="1">
      <alignment horizontal="right"/>
    </xf>
    <xf numFmtId="0" fontId="3" fillId="0" borderId="26" xfId="0" applyFont="1" applyBorder="1"/>
    <xf numFmtId="0" fontId="16" fillId="0" borderId="4" xfId="0" applyFont="1" applyBorder="1"/>
    <xf numFmtId="0" fontId="4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7" xfId="0" applyFont="1" applyBorder="1"/>
    <xf numFmtId="0" fontId="3" fillId="0" borderId="25" xfId="0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16" fillId="0" borderId="9" xfId="0" applyFont="1" applyBorder="1"/>
    <xf numFmtId="0" fontId="4" fillId="0" borderId="26" xfId="0" applyFont="1" applyBorder="1"/>
    <xf numFmtId="9" fontId="4" fillId="0" borderId="3" xfId="1" applyFont="1" applyBorder="1"/>
    <xf numFmtId="0" fontId="3" fillId="0" borderId="18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/>
    <xf numFmtId="0" fontId="3" fillId="0" borderId="28" xfId="0" applyFont="1" applyBorder="1"/>
    <xf numFmtId="0" fontId="3" fillId="0" borderId="29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Border="1" applyAlignment="1">
      <alignment horizontal="right"/>
    </xf>
    <xf numFmtId="0" fontId="16" fillId="0" borderId="26" xfId="0" applyFont="1" applyBorder="1"/>
    <xf numFmtId="0" fontId="4" fillId="0" borderId="30" xfId="0" applyFont="1" applyBorder="1"/>
    <xf numFmtId="0" fontId="3" fillId="0" borderId="0" xfId="0" applyFont="1" applyBorder="1" applyAlignment="1">
      <alignment horizontal="center"/>
    </xf>
    <xf numFmtId="0" fontId="3" fillId="2" borderId="31" xfId="0" applyFont="1" applyFill="1" applyBorder="1"/>
    <xf numFmtId="0" fontId="3" fillId="2" borderId="22" xfId="0" applyFont="1" applyFill="1" applyBorder="1" applyAlignment="1">
      <alignment horizontal="right"/>
    </xf>
    <xf numFmtId="0" fontId="3" fillId="2" borderId="32" xfId="0" applyFont="1" applyFill="1" applyBorder="1"/>
    <xf numFmtId="0" fontId="3" fillId="2" borderId="20" xfId="0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16" fillId="0" borderId="33" xfId="0" applyFont="1" applyBorder="1"/>
    <xf numFmtId="0" fontId="3" fillId="0" borderId="3" xfId="0" applyFont="1" applyFill="1" applyBorder="1" applyAlignment="1">
      <alignment horizontal="right"/>
    </xf>
    <xf numFmtId="0" fontId="4" fillId="2" borderId="22" xfId="0" applyFont="1" applyFill="1" applyBorder="1"/>
    <xf numFmtId="0" fontId="3" fillId="0" borderId="34" xfId="0" applyFont="1" applyBorder="1"/>
    <xf numFmtId="0" fontId="4" fillId="0" borderId="35" xfId="0" applyFont="1" applyBorder="1"/>
    <xf numFmtId="0" fontId="4" fillId="0" borderId="19" xfId="0" applyFont="1" applyBorder="1"/>
    <xf numFmtId="0" fontId="3" fillId="0" borderId="6" xfId="0" applyFont="1" applyBorder="1"/>
    <xf numFmtId="0" fontId="3" fillId="0" borderId="36" xfId="0" applyFont="1" applyBorder="1"/>
    <xf numFmtId="0" fontId="4" fillId="0" borderId="13" xfId="0" applyFont="1" applyBorder="1"/>
    <xf numFmtId="0" fontId="3" fillId="2" borderId="6" xfId="0" applyFont="1" applyFill="1" applyBorder="1"/>
    <xf numFmtId="0" fontId="4" fillId="2" borderId="20" xfId="0" applyFont="1" applyFill="1" applyBorder="1"/>
    <xf numFmtId="0" fontId="17" fillId="0" borderId="3" xfId="0" applyFont="1" applyBorder="1"/>
    <xf numFmtId="0" fontId="0" fillId="0" borderId="3" xfId="0" applyFont="1" applyBorder="1"/>
    <xf numFmtId="0" fontId="17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37" xfId="0" applyFont="1" applyBorder="1"/>
    <xf numFmtId="1" fontId="19" fillId="0" borderId="0" xfId="0" applyNumberFormat="1" applyFont="1" applyFill="1" applyBorder="1"/>
    <xf numFmtId="0" fontId="18" fillId="0" borderId="0" xfId="0" applyFont="1" applyFill="1" applyBorder="1"/>
    <xf numFmtId="0" fontId="21" fillId="0" borderId="0" xfId="0" applyFont="1" applyFill="1" applyBorder="1"/>
    <xf numFmtId="1" fontId="5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left"/>
    </xf>
    <xf numFmtId="1" fontId="11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7" fillId="0" borderId="0" xfId="0" applyNumberFormat="1" applyFont="1"/>
    <xf numFmtId="1" fontId="6" fillId="0" borderId="0" xfId="0" applyNumberFormat="1" applyFont="1"/>
    <xf numFmtId="1" fontId="4" fillId="0" borderId="0" xfId="0" applyNumberFormat="1" applyFont="1"/>
    <xf numFmtId="1" fontId="2" fillId="0" borderId="0" xfId="0" applyNumberFormat="1" applyFont="1"/>
    <xf numFmtId="1" fontId="7" fillId="0" borderId="0" xfId="0" applyNumberFormat="1" applyFont="1" applyFill="1"/>
    <xf numFmtId="1" fontId="4" fillId="0" borderId="0" xfId="0" applyNumberFormat="1" applyFont="1" applyFill="1"/>
    <xf numFmtId="1" fontId="15" fillId="0" borderId="0" xfId="0" applyNumberFormat="1" applyFont="1" applyFill="1"/>
    <xf numFmtId="1" fontId="3" fillId="2" borderId="20" xfId="0" applyNumberFormat="1" applyFont="1" applyFill="1" applyBorder="1"/>
    <xf numFmtId="0" fontId="3" fillId="0" borderId="12" xfId="0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2" fontId="3" fillId="2" borderId="14" xfId="0" applyNumberFormat="1" applyFont="1" applyFill="1" applyBorder="1"/>
    <xf numFmtId="1" fontId="3" fillId="0" borderId="3" xfId="0" applyNumberFormat="1" applyFont="1" applyBorder="1"/>
    <xf numFmtId="1" fontId="4" fillId="0" borderId="18" xfId="0" applyNumberFormat="1" applyFont="1" applyBorder="1"/>
    <xf numFmtId="0" fontId="4" fillId="0" borderId="33" xfId="0" applyFont="1" applyBorder="1"/>
    <xf numFmtId="0" fontId="0" fillId="2" borderId="0" xfId="0" applyFill="1"/>
    <xf numFmtId="0" fontId="9" fillId="2" borderId="31" xfId="0" applyFont="1" applyFill="1" applyBorder="1"/>
    <xf numFmtId="0" fontId="22" fillId="0" borderId="0" xfId="0" applyFont="1"/>
    <xf numFmtId="0" fontId="15" fillId="0" borderId="0" xfId="0" applyFont="1"/>
    <xf numFmtId="0" fontId="7" fillId="0" borderId="0" xfId="0" applyFont="1" applyFill="1"/>
    <xf numFmtId="0" fontId="17" fillId="0" borderId="0" xfId="0" applyFont="1" applyFill="1" applyBorder="1"/>
    <xf numFmtId="1" fontId="17" fillId="0" borderId="0" xfId="0" applyNumberFormat="1" applyFont="1" applyBorder="1"/>
    <xf numFmtId="0" fontId="0" fillId="0" borderId="3" xfId="0" applyFont="1" applyBorder="1" applyAlignment="1">
      <alignment horizontal="right"/>
    </xf>
    <xf numFmtId="0" fontId="30" fillId="0" borderId="5" xfId="0" applyFont="1" applyBorder="1"/>
    <xf numFmtId="0" fontId="30" fillId="0" borderId="1" xfId="0" applyFont="1" applyBorder="1" applyAlignment="1">
      <alignment horizontal="center"/>
    </xf>
    <xf numFmtId="2" fontId="4" fillId="2" borderId="0" xfId="0" applyNumberFormat="1" applyFont="1" applyFill="1" applyBorder="1"/>
    <xf numFmtId="2" fontId="20" fillId="0" borderId="0" xfId="0" applyNumberFormat="1" applyFont="1" applyFill="1" applyBorder="1"/>
    <xf numFmtId="14" fontId="3" fillId="0" borderId="8" xfId="0" applyNumberFormat="1" applyFont="1" applyBorder="1"/>
    <xf numFmtId="14" fontId="17" fillId="0" borderId="15" xfId="0" applyNumberFormat="1" applyFont="1" applyBorder="1"/>
    <xf numFmtId="14" fontId="3" fillId="0" borderId="26" xfId="0" applyNumberFormat="1" applyFont="1" applyBorder="1"/>
    <xf numFmtId="0" fontId="3" fillId="0" borderId="3" xfId="0" applyFont="1" applyBorder="1" applyAlignment="1">
      <alignment horizontal="left"/>
    </xf>
    <xf numFmtId="1" fontId="17" fillId="0" borderId="6" xfId="0" applyNumberFormat="1" applyFont="1" applyBorder="1"/>
    <xf numFmtId="1" fontId="17" fillId="2" borderId="17" xfId="0" applyNumberFormat="1" applyFont="1" applyFill="1" applyBorder="1"/>
    <xf numFmtId="0" fontId="27" fillId="0" borderId="3" xfId="0" applyFont="1" applyBorder="1"/>
    <xf numFmtId="0" fontId="27" fillId="0" borderId="9" xfId="0" applyFont="1" applyBorder="1"/>
    <xf numFmtId="0" fontId="31" fillId="0" borderId="0" xfId="0" applyNumberFormat="1" applyFont="1" applyFill="1" applyBorder="1"/>
    <xf numFmtId="0" fontId="18" fillId="0" borderId="0" xfId="0" applyFont="1"/>
    <xf numFmtId="0" fontId="11" fillId="0" borderId="1" xfId="0" applyFont="1" applyBorder="1" applyAlignment="1">
      <alignment horizontal="center"/>
    </xf>
    <xf numFmtId="0" fontId="27" fillId="0" borderId="27" xfId="0" applyFont="1" applyBorder="1"/>
    <xf numFmtId="0" fontId="1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NumberFormat="1" applyFont="1" applyBorder="1"/>
    <xf numFmtId="0" fontId="4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4" fillId="0" borderId="0" xfId="0" applyNumberFormat="1" applyFont="1" applyFill="1" applyBorder="1"/>
    <xf numFmtId="1" fontId="17" fillId="0" borderId="0" xfId="0" applyNumberFormat="1" applyFont="1" applyFill="1" applyBorder="1"/>
    <xf numFmtId="1" fontId="18" fillId="0" borderId="0" xfId="0" applyNumberFormat="1" applyFont="1" applyFill="1" applyBorder="1"/>
    <xf numFmtId="1" fontId="26" fillId="0" borderId="14" xfId="0" applyNumberFormat="1" applyFont="1" applyBorder="1"/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28" fillId="0" borderId="0" xfId="0" applyFont="1"/>
    <xf numFmtId="1" fontId="26" fillId="0" borderId="14" xfId="0" applyNumberFormat="1" applyFont="1" applyFill="1" applyBorder="1"/>
    <xf numFmtId="1" fontId="17" fillId="0" borderId="14" xfId="0" applyNumberFormat="1" applyFont="1" applyFill="1" applyBorder="1"/>
    <xf numFmtId="1" fontId="17" fillId="0" borderId="39" xfId="0" applyNumberFormat="1" applyFont="1" applyFill="1" applyBorder="1"/>
    <xf numFmtId="1" fontId="26" fillId="2" borderId="14" xfId="0" applyNumberFormat="1" applyFont="1" applyFill="1" applyBorder="1"/>
    <xf numFmtId="1" fontId="25" fillId="0" borderId="3" xfId="0" applyNumberFormat="1" applyFont="1" applyBorder="1"/>
    <xf numFmtId="1" fontId="17" fillId="0" borderId="3" xfId="0" applyNumberFormat="1" applyFont="1" applyBorder="1"/>
    <xf numFmtId="1" fontId="0" fillId="0" borderId="3" xfId="0" applyNumberFormat="1" applyBorder="1"/>
    <xf numFmtId="1" fontId="0" fillId="0" borderId="3" xfId="0" applyNumberFormat="1" applyFont="1" applyBorder="1"/>
    <xf numFmtId="1" fontId="3" fillId="0" borderId="15" xfId="0" applyNumberFormat="1" applyFont="1" applyBorder="1"/>
    <xf numFmtId="1" fontId="3" fillId="0" borderId="0" xfId="0" applyNumberFormat="1" applyFont="1" applyBorder="1"/>
    <xf numFmtId="1" fontId="4" fillId="0" borderId="9" xfId="0" applyNumberFormat="1" applyFont="1" applyBorder="1"/>
    <xf numFmtId="1" fontId="4" fillId="0" borderId="12" xfId="0" applyNumberFormat="1" applyFont="1" applyBorder="1"/>
    <xf numFmtId="1" fontId="4" fillId="0" borderId="26" xfId="0" applyNumberFormat="1" applyFont="1" applyBorder="1"/>
    <xf numFmtId="1" fontId="4" fillId="0" borderId="4" xfId="0" applyNumberFormat="1" applyFont="1" applyBorder="1"/>
    <xf numFmtId="1" fontId="4" fillId="0" borderId="8" xfId="0" applyNumberFormat="1" applyFont="1" applyBorder="1"/>
    <xf numFmtId="1" fontId="4" fillId="0" borderId="25" xfId="0" applyNumberFormat="1" applyFont="1" applyBorder="1"/>
    <xf numFmtId="1" fontId="4" fillId="0" borderId="3" xfId="0" applyNumberFormat="1" applyFont="1" applyFill="1" applyBorder="1"/>
    <xf numFmtId="1" fontId="6" fillId="0" borderId="12" xfId="0" applyNumberFormat="1" applyFont="1" applyBorder="1"/>
    <xf numFmtId="1" fontId="4" fillId="0" borderId="3" xfId="0" applyNumberFormat="1" applyFont="1" applyBorder="1" applyAlignment="1">
      <alignment horizontal="right"/>
    </xf>
    <xf numFmtId="1" fontId="3" fillId="0" borderId="11" xfId="0" applyNumberFormat="1" applyFont="1" applyBorder="1"/>
    <xf numFmtId="1" fontId="25" fillId="2" borderId="20" xfId="0" applyNumberFormat="1" applyFont="1" applyFill="1" applyBorder="1"/>
    <xf numFmtId="1" fontId="3" fillId="0" borderId="9" xfId="0" applyNumberFormat="1" applyFont="1" applyBorder="1"/>
    <xf numFmtId="1" fontId="20" fillId="0" borderId="0" xfId="0" applyNumberFormat="1" applyFont="1" applyFill="1" applyBorder="1"/>
    <xf numFmtId="1" fontId="31" fillId="0" borderId="0" xfId="0" applyNumberFormat="1" applyFont="1" applyFill="1" applyBorder="1"/>
    <xf numFmtId="1" fontId="4" fillId="2" borderId="0" xfId="0" applyNumberFormat="1" applyFont="1" applyFill="1" applyBorder="1"/>
    <xf numFmtId="1" fontId="3" fillId="0" borderId="39" xfId="0" applyNumberFormat="1" applyFont="1" applyFill="1" applyBorder="1"/>
    <xf numFmtId="1" fontId="17" fillId="2" borderId="14" xfId="0" applyNumberFormat="1" applyFont="1" applyFill="1" applyBorder="1"/>
    <xf numFmtId="1" fontId="3" fillId="0" borderId="4" xfId="0" applyNumberFormat="1" applyFont="1" applyBorder="1"/>
    <xf numFmtId="1" fontId="3" fillId="0" borderId="8" xfId="0" applyNumberFormat="1" applyFont="1" applyBorder="1"/>
    <xf numFmtId="1" fontId="4" fillId="0" borderId="9" xfId="0" applyNumberFormat="1" applyFont="1" applyFill="1" applyBorder="1"/>
    <xf numFmtId="1" fontId="3" fillId="0" borderId="3" xfId="0" applyNumberFormat="1" applyFont="1" applyFill="1" applyBorder="1"/>
    <xf numFmtId="1" fontId="3" fillId="0" borderId="12" xfId="0" applyNumberFormat="1" applyFont="1" applyBorder="1"/>
    <xf numFmtId="1" fontId="3" fillId="0" borderId="9" xfId="0" applyNumberFormat="1" applyFont="1" applyFill="1" applyBorder="1"/>
    <xf numFmtId="1" fontId="32" fillId="0" borderId="0" xfId="0" applyNumberFormat="1" applyFont="1" applyFill="1" applyBorder="1"/>
    <xf numFmtId="1" fontId="3" fillId="0" borderId="25" xfId="0" applyNumberFormat="1" applyFont="1" applyBorder="1"/>
    <xf numFmtId="0" fontId="29" fillId="0" borderId="8" xfId="0" applyFont="1" applyBorder="1"/>
    <xf numFmtId="0" fontId="29" fillId="0" borderId="3" xfId="0" applyFont="1" applyBorder="1"/>
    <xf numFmtId="0" fontId="4" fillId="0" borderId="33" xfId="0" applyFont="1" applyBorder="1" applyAlignment="1">
      <alignment horizontal="right"/>
    </xf>
    <xf numFmtId="0" fontId="3" fillId="0" borderId="33" xfId="0" applyFont="1" applyBorder="1"/>
    <xf numFmtId="1" fontId="3" fillId="0" borderId="33" xfId="0" applyNumberFormat="1" applyFont="1" applyBorder="1"/>
    <xf numFmtId="1" fontId="25" fillId="0" borderId="14" xfId="0" applyNumberFormat="1" applyFont="1" applyFill="1" applyBorder="1"/>
    <xf numFmtId="1" fontId="25" fillId="2" borderId="14" xfId="0" applyNumberFormat="1" applyFont="1" applyFill="1" applyBorder="1"/>
    <xf numFmtId="0" fontId="33" fillId="0" borderId="5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1" fontId="24" fillId="0" borderId="0" xfId="0" applyNumberFormat="1" applyFont="1" applyBorder="1" applyAlignment="1">
      <alignment horizontal="center"/>
    </xf>
    <xf numFmtId="1" fontId="33" fillId="0" borderId="0" xfId="0" applyNumberFormat="1" applyFont="1"/>
    <xf numFmtId="0" fontId="33" fillId="0" borderId="0" xfId="0" applyFont="1"/>
    <xf numFmtId="0" fontId="24" fillId="0" borderId="0" xfId="0" applyFont="1"/>
    <xf numFmtId="2" fontId="3" fillId="0" borderId="3" xfId="0" applyNumberFormat="1" applyFont="1" applyBorder="1"/>
    <xf numFmtId="2" fontId="4" fillId="0" borderId="3" xfId="0" applyNumberFormat="1" applyFont="1" applyBorder="1"/>
    <xf numFmtId="2" fontId="3" fillId="0" borderId="15" xfId="0" applyNumberFormat="1" applyFont="1" applyBorder="1"/>
    <xf numFmtId="2" fontId="4" fillId="0" borderId="3" xfId="0" applyNumberFormat="1" applyFont="1" applyFill="1" applyBorder="1"/>
    <xf numFmtId="2" fontId="4" fillId="0" borderId="9" xfId="0" applyNumberFormat="1" applyFont="1" applyBorder="1"/>
    <xf numFmtId="2" fontId="3" fillId="0" borderId="4" xfId="0" applyNumberFormat="1" applyFont="1" applyBorder="1"/>
    <xf numFmtId="2" fontId="3" fillId="0" borderId="8" xfId="0" applyNumberFormat="1" applyFont="1" applyBorder="1"/>
    <xf numFmtId="2" fontId="4" fillId="0" borderId="9" xfId="0" applyNumberFormat="1" applyFont="1" applyFill="1" applyBorder="1"/>
    <xf numFmtId="2" fontId="3" fillId="0" borderId="3" xfId="0" applyNumberFormat="1" applyFont="1" applyFill="1" applyBorder="1"/>
    <xf numFmtId="2" fontId="3" fillId="0" borderId="12" xfId="0" applyNumberFormat="1" applyFont="1" applyBorder="1"/>
    <xf numFmtId="2" fontId="4" fillId="0" borderId="15" xfId="0" applyNumberFormat="1" applyFont="1" applyBorder="1"/>
    <xf numFmtId="2" fontId="3" fillId="0" borderId="9" xfId="0" applyNumberFormat="1" applyFont="1" applyFill="1" applyBorder="1"/>
    <xf numFmtId="2" fontId="3" fillId="0" borderId="0" xfId="0" applyNumberFormat="1" applyFont="1" applyBorder="1"/>
    <xf numFmtId="2" fontId="32" fillId="0" borderId="0" xfId="0" applyNumberFormat="1" applyFont="1" applyFill="1" applyBorder="1"/>
    <xf numFmtId="2" fontId="3" fillId="0" borderId="9" xfId="0" applyNumberFormat="1" applyFont="1" applyBorder="1"/>
    <xf numFmtId="2" fontId="3" fillId="2" borderId="20" xfId="0" applyNumberFormat="1" applyFont="1" applyFill="1" applyBorder="1"/>
    <xf numFmtId="2" fontId="18" fillId="0" borderId="0" xfId="0" applyNumberFormat="1" applyFont="1" applyFill="1" applyBorder="1"/>
    <xf numFmtId="2" fontId="4" fillId="0" borderId="0" xfId="0" applyNumberFormat="1" applyFont="1" applyFill="1" applyBorder="1"/>
    <xf numFmtId="2" fontId="3" fillId="2" borderId="0" xfId="0" applyNumberFormat="1" applyFont="1" applyFill="1" applyBorder="1" applyAlignment="1">
      <alignment horizontal="center"/>
    </xf>
    <xf numFmtId="2" fontId="3" fillId="0" borderId="14" xfId="0" applyNumberFormat="1" applyFont="1" applyFill="1" applyBorder="1"/>
    <xf numFmtId="0" fontId="23" fillId="0" borderId="9" xfId="0" applyFont="1" applyBorder="1"/>
    <xf numFmtId="2" fontId="25" fillId="0" borderId="3" xfId="0" applyNumberFormat="1" applyFont="1" applyBorder="1"/>
    <xf numFmtId="2" fontId="17" fillId="0" borderId="3" xfId="0" applyNumberFormat="1" applyFont="1" applyBorder="1"/>
    <xf numFmtId="2" fontId="0" fillId="0" borderId="3" xfId="0" applyNumberFormat="1" applyFont="1" applyBorder="1"/>
    <xf numFmtId="2" fontId="4" fillId="0" borderId="26" xfId="0" applyNumberFormat="1" applyFont="1" applyBorder="1"/>
    <xf numFmtId="2" fontId="4" fillId="0" borderId="3" xfId="0" applyNumberFormat="1" applyFont="1" applyBorder="1" applyAlignment="1">
      <alignment horizontal="right"/>
    </xf>
    <xf numFmtId="2" fontId="4" fillId="0" borderId="18" xfId="0" applyNumberFormat="1" applyFont="1" applyBorder="1"/>
    <xf numFmtId="2" fontId="3" fillId="0" borderId="11" xfId="0" applyNumberFormat="1" applyFont="1" applyBorder="1"/>
    <xf numFmtId="2" fontId="25" fillId="2" borderId="20" xfId="0" applyNumberFormat="1" applyFont="1" applyFill="1" applyBorder="1"/>
    <xf numFmtId="2" fontId="3" fillId="0" borderId="33" xfId="0" applyNumberFormat="1" applyFont="1" applyBorder="1"/>
    <xf numFmtId="0" fontId="25" fillId="0" borderId="3" xfId="0" applyFont="1" applyBorder="1"/>
    <xf numFmtId="0" fontId="4" fillId="0" borderId="27" xfId="0" applyFont="1" applyBorder="1" applyAlignment="1">
      <alignment horizontal="right"/>
    </xf>
    <xf numFmtId="0" fontId="17" fillId="0" borderId="18" xfId="0" applyFont="1" applyBorder="1"/>
    <xf numFmtId="0" fontId="0" fillId="0" borderId="25" xfId="0" applyFont="1" applyBorder="1"/>
    <xf numFmtId="1" fontId="3" fillId="0" borderId="18" xfId="0" applyNumberFormat="1" applyFont="1" applyBorder="1"/>
    <xf numFmtId="2" fontId="3" fillId="0" borderId="18" xfId="0" applyNumberFormat="1" applyFont="1" applyBorder="1"/>
    <xf numFmtId="0" fontId="17" fillId="0" borderId="9" xfId="0" applyFont="1" applyBorder="1"/>
    <xf numFmtId="0" fontId="0" fillId="0" borderId="3" xfId="0" applyBorder="1"/>
    <xf numFmtId="1" fontId="35" fillId="0" borderId="3" xfId="0" applyNumberFormat="1" applyFont="1" applyBorder="1"/>
    <xf numFmtId="1" fontId="35" fillId="0" borderId="15" xfId="0" applyNumberFormat="1" applyFont="1" applyBorder="1"/>
    <xf numFmtId="1" fontId="34" fillId="0" borderId="0" xfId="0" applyNumberFormat="1" applyFont="1" applyBorder="1"/>
    <xf numFmtId="1" fontId="35" fillId="0" borderId="18" xfId="0" applyNumberFormat="1" applyFont="1" applyBorder="1"/>
    <xf numFmtId="0" fontId="35" fillId="0" borderId="0" xfId="0" applyNumberFormat="1" applyFont="1" applyBorder="1"/>
    <xf numFmtId="1" fontId="35" fillId="0" borderId="0" xfId="0" applyNumberFormat="1" applyFont="1" applyFill="1"/>
    <xf numFmtId="1" fontId="35" fillId="0" borderId="9" xfId="0" applyNumberFormat="1" applyFont="1" applyBorder="1"/>
    <xf numFmtId="1" fontId="21" fillId="0" borderId="0" xfId="0" applyNumberFormat="1" applyFont="1" applyFill="1" applyBorder="1"/>
    <xf numFmtId="1" fontId="0" fillId="0" borderId="15" xfId="0" applyNumberFormat="1" applyFont="1" applyBorder="1"/>
    <xf numFmtId="2" fontId="0" fillId="0" borderId="3" xfId="0" applyNumberFormat="1" applyBorder="1"/>
    <xf numFmtId="2" fontId="4" fillId="0" borderId="0" xfId="0" applyNumberFormat="1" applyFont="1" applyBorder="1" applyAlignment="1">
      <alignment horizontal="right"/>
    </xf>
    <xf numFmtId="0" fontId="36" fillId="0" borderId="0" xfId="0" applyFont="1" applyFill="1" applyBorder="1"/>
    <xf numFmtId="2" fontId="37" fillId="0" borderId="0" xfId="0" applyNumberFormat="1" applyFont="1" applyFill="1" applyBorder="1"/>
    <xf numFmtId="2" fontId="38" fillId="0" borderId="0" xfId="0" applyNumberFormat="1" applyFont="1" applyFill="1" applyBorder="1"/>
    <xf numFmtId="2" fontId="27" fillId="0" borderId="0" xfId="0" applyNumberFormat="1" applyFont="1"/>
    <xf numFmtId="2" fontId="26" fillId="0" borderId="14" xfId="0" applyNumberFormat="1" applyFont="1" applyBorder="1"/>
    <xf numFmtId="2" fontId="17" fillId="0" borderId="6" xfId="0" applyNumberFormat="1" applyFont="1" applyBorder="1"/>
    <xf numFmtId="2" fontId="25" fillId="2" borderId="14" xfId="0" applyNumberFormat="1" applyFont="1" applyFill="1" applyBorder="1"/>
    <xf numFmtId="2" fontId="25" fillId="0" borderId="14" xfId="0" applyNumberFormat="1" applyFont="1" applyFill="1" applyBorder="1"/>
    <xf numFmtId="1" fontId="17" fillId="0" borderId="14" xfId="0" applyNumberFormat="1" applyFont="1" applyBorder="1"/>
    <xf numFmtId="0" fontId="16" fillId="0" borderId="25" xfId="0" applyFont="1" applyBorder="1"/>
    <xf numFmtId="0" fontId="2" fillId="2" borderId="0" xfId="0" applyFont="1" applyFill="1" applyBorder="1"/>
    <xf numFmtId="1" fontId="25" fillId="0" borderId="0" xfId="0" applyNumberFormat="1" applyFont="1" applyFill="1" applyBorder="1"/>
    <xf numFmtId="2" fontId="25" fillId="0" borderId="0" xfId="0" applyNumberFormat="1" applyFont="1" applyFill="1" applyBorder="1"/>
    <xf numFmtId="0" fontId="2" fillId="2" borderId="17" xfId="0" applyFont="1" applyFill="1" applyBorder="1"/>
    <xf numFmtId="2" fontId="17" fillId="2" borderId="14" xfId="0" applyNumberFormat="1" applyFont="1" applyFill="1" applyBorder="1"/>
    <xf numFmtId="0" fontId="27" fillId="0" borderId="3" xfId="0" applyFont="1" applyBorder="1" applyAlignment="1">
      <alignment horizontal="right"/>
    </xf>
    <xf numFmtId="0" fontId="27" fillId="0" borderId="3" xfId="0" applyFont="1" applyFill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27" fillId="0" borderId="11" xfId="0" applyFont="1" applyBorder="1" applyAlignment="1">
      <alignment horizontal="right"/>
    </xf>
    <xf numFmtId="0" fontId="39" fillId="0" borderId="9" xfId="0" applyFont="1" applyBorder="1" applyAlignment="1">
      <alignment horizontal="right"/>
    </xf>
    <xf numFmtId="0" fontId="40" fillId="0" borderId="14" xfId="0" applyFont="1" applyBorder="1" applyAlignment="1">
      <alignment horizontal="center"/>
    </xf>
    <xf numFmtId="0" fontId="41" fillId="0" borderId="3" xfId="0" applyFont="1" applyBorder="1" applyAlignment="1">
      <alignment horizontal="right"/>
    </xf>
    <xf numFmtId="1" fontId="17" fillId="0" borderId="9" xfId="0" applyNumberFormat="1" applyFont="1" applyBorder="1"/>
    <xf numFmtId="1" fontId="17" fillId="3" borderId="14" xfId="0" applyNumberFormat="1" applyFont="1" applyFill="1" applyBorder="1"/>
    <xf numFmtId="1" fontId="4" fillId="3" borderId="0" xfId="0" applyNumberFormat="1" applyFont="1" applyFill="1" applyBorder="1"/>
    <xf numFmtId="0" fontId="42" fillId="0" borderId="5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2" xfId="0" applyFont="1" applyBorder="1" applyAlignment="1">
      <alignment horizontal="center"/>
    </xf>
    <xf numFmtId="0" fontId="24" fillId="0" borderId="0" xfId="0" applyFont="1" applyBorder="1"/>
    <xf numFmtId="14" fontId="33" fillId="0" borderId="1" xfId="0" applyNumberFormat="1" applyFont="1" applyBorder="1" applyAlignment="1">
      <alignment horizontal="center"/>
    </xf>
    <xf numFmtId="0" fontId="43" fillId="0" borderId="5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39" fillId="0" borderId="12" xfId="0" applyFont="1" applyBorder="1"/>
    <xf numFmtId="0" fontId="39" fillId="0" borderId="4" xfId="0" applyFont="1" applyBorder="1"/>
    <xf numFmtId="0" fontId="33" fillId="2" borderId="31" xfId="0" applyFont="1" applyFill="1" applyBorder="1"/>
    <xf numFmtId="0" fontId="24" fillId="2" borderId="22" xfId="0" applyFont="1" applyFill="1" applyBorder="1"/>
    <xf numFmtId="0" fontId="24" fillId="2" borderId="23" xfId="0" applyFont="1" applyFill="1" applyBorder="1"/>
    <xf numFmtId="2" fontId="4" fillId="0" borderId="8" xfId="0" applyNumberFormat="1" applyFont="1" applyBorder="1"/>
    <xf numFmtId="1" fontId="18" fillId="0" borderId="0" xfId="0" applyNumberFormat="1" applyFont="1" applyBorder="1"/>
    <xf numFmtId="2" fontId="18" fillId="0" borderId="0" xfId="0" applyNumberFormat="1" applyFont="1" applyBorder="1"/>
    <xf numFmtId="1" fontId="36" fillId="0" borderId="0" xfId="0" applyNumberFormat="1" applyFont="1" applyBorder="1"/>
    <xf numFmtId="2" fontId="4" fillId="0" borderId="16" xfId="0" applyNumberFormat="1" applyFont="1" applyBorder="1"/>
    <xf numFmtId="1" fontId="35" fillId="0" borderId="0" xfId="0" applyNumberFormat="1" applyFont="1" applyBorder="1"/>
    <xf numFmtId="1" fontId="7" fillId="0" borderId="0" xfId="0" applyNumberFormat="1" applyFont="1" applyBorder="1"/>
    <xf numFmtId="2" fontId="4" fillId="0" borderId="4" xfId="0" applyNumberFormat="1" applyFont="1" applyBorder="1"/>
    <xf numFmtId="0" fontId="42" fillId="0" borderId="0" xfId="0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1" fontId="42" fillId="0" borderId="0" xfId="0" applyNumberFormat="1" applyFont="1"/>
    <xf numFmtId="0" fontId="46" fillId="0" borderId="1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Font="1"/>
    <xf numFmtId="0" fontId="47" fillId="0" borderId="14" xfId="0" applyFont="1" applyBorder="1" applyAlignment="1">
      <alignment horizontal="center"/>
    </xf>
    <xf numFmtId="0" fontId="44" fillId="0" borderId="5" xfId="0" applyFont="1" applyBorder="1" applyAlignment="1">
      <alignment horizontal="center"/>
    </xf>
    <xf numFmtId="0" fontId="44" fillId="0" borderId="19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4" fillId="0" borderId="38" xfId="0" applyFont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44" fillId="0" borderId="2" xfId="0" applyFont="1" applyBorder="1" applyAlignment="1">
      <alignment horizontal="center"/>
    </xf>
    <xf numFmtId="0" fontId="44" fillId="0" borderId="13" xfId="0" applyFont="1" applyBorder="1" applyAlignment="1">
      <alignment horizontal="center"/>
    </xf>
    <xf numFmtId="0" fontId="39" fillId="0" borderId="3" xfId="0" applyFont="1" applyBorder="1" applyAlignment="1">
      <alignment horizontal="right"/>
    </xf>
    <xf numFmtId="0" fontId="39" fillId="0" borderId="3" xfId="0" applyFont="1" applyBorder="1"/>
    <xf numFmtId="0" fontId="39" fillId="0" borderId="8" xfId="0" applyFont="1" applyBorder="1" applyAlignment="1">
      <alignment horizontal="right"/>
    </xf>
    <xf numFmtId="0" fontId="39" fillId="0" borderId="0" xfId="0" applyFont="1"/>
    <xf numFmtId="0" fontId="39" fillId="0" borderId="9" xfId="0" applyFont="1" applyBorder="1"/>
    <xf numFmtId="0" fontId="49" fillId="0" borderId="3" xfId="0" applyFont="1" applyBorder="1"/>
    <xf numFmtId="0" fontId="44" fillId="0" borderId="3" xfId="0" applyFont="1" applyBorder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3" xfId="0" applyFont="1" applyBorder="1"/>
    <xf numFmtId="0" fontId="46" fillId="0" borderId="2" xfId="0" applyFont="1" applyBorder="1" applyAlignment="1">
      <alignment horizontal="center"/>
    </xf>
    <xf numFmtId="2" fontId="17" fillId="0" borderId="0" xfId="0" applyNumberFormat="1" applyFont="1" applyBorder="1"/>
    <xf numFmtId="0" fontId="16" fillId="0" borderId="0" xfId="0" applyFont="1" applyBorder="1" applyAlignment="1">
      <alignment horizontal="right"/>
    </xf>
    <xf numFmtId="1" fontId="0" fillId="0" borderId="12" xfId="0" applyNumberFormat="1" applyBorder="1"/>
    <xf numFmtId="1" fontId="0" fillId="0" borderId="3" xfId="0" applyNumberFormat="1" applyFill="1" applyBorder="1"/>
    <xf numFmtId="1" fontId="3" fillId="3" borderId="14" xfId="0" applyNumberFormat="1" applyFont="1" applyFill="1" applyBorder="1"/>
    <xf numFmtId="2" fontId="25" fillId="0" borderId="19" xfId="0" applyNumberFormat="1" applyFont="1" applyFill="1" applyBorder="1"/>
    <xf numFmtId="1" fontId="4" fillId="0" borderId="29" xfId="0" applyNumberFormat="1" applyFont="1" applyFill="1" applyBorder="1"/>
    <xf numFmtId="1" fontId="0" fillId="0" borderId="0" xfId="0" applyNumberFormat="1" applyFont="1" applyFill="1" applyBorder="1"/>
    <xf numFmtId="0" fontId="44" fillId="0" borderId="0" xfId="0" applyFont="1" applyBorder="1" applyAlignment="1">
      <alignment horizontal="center"/>
    </xf>
    <xf numFmtId="1" fontId="39" fillId="0" borderId="0" xfId="0" applyNumberFormat="1" applyFont="1" applyBorder="1" applyAlignment="1">
      <alignment horizontal="center"/>
    </xf>
    <xf numFmtId="1" fontId="44" fillId="0" borderId="0" xfId="0" applyNumberFormat="1" applyFont="1"/>
    <xf numFmtId="0" fontId="50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51" fillId="0" borderId="0" xfId="0" applyFont="1"/>
    <xf numFmtId="1" fontId="12" fillId="0" borderId="0" xfId="0" applyNumberFormat="1" applyFont="1" applyAlignment="1">
      <alignment horizontal="center"/>
    </xf>
    <xf numFmtId="1" fontId="51" fillId="0" borderId="0" xfId="0" applyNumberFormat="1" applyFont="1"/>
    <xf numFmtId="0" fontId="52" fillId="0" borderId="0" xfId="0" applyFont="1"/>
    <xf numFmtId="0" fontId="53" fillId="0" borderId="0" xfId="0" applyNumberFormat="1" applyFont="1" applyAlignment="1"/>
    <xf numFmtId="0" fontId="53" fillId="0" borderId="0" xfId="0" applyFont="1" applyAlignment="1">
      <alignment horizontal="left"/>
    </xf>
    <xf numFmtId="0" fontId="52" fillId="0" borderId="0" xfId="0" applyFont="1" applyBorder="1"/>
    <xf numFmtId="0" fontId="17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3" fillId="0" borderId="30" xfId="0" applyFont="1" applyBorder="1"/>
    <xf numFmtId="1" fontId="3" fillId="0" borderId="30" xfId="0" applyNumberFormat="1" applyFont="1" applyBorder="1"/>
    <xf numFmtId="2" fontId="3" fillId="0" borderId="30" xfId="0" applyNumberFormat="1" applyFont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8"/>
  <sheetViews>
    <sheetView view="pageLayout" topLeftCell="A157" zoomScale="80" zoomScaleNormal="59" zoomScalePageLayoutView="80" workbookViewId="0">
      <selection activeCell="A516" sqref="A516:XFD516"/>
    </sheetView>
  </sheetViews>
  <sheetFormatPr defaultRowHeight="12.75" x14ac:dyDescent="0.2"/>
  <cols>
    <col min="1" max="1" width="3.140625" customWidth="1"/>
    <col min="2" max="2" width="6.140625" customWidth="1"/>
    <col min="3" max="3" width="8.85546875" customWidth="1"/>
    <col min="4" max="4" width="4.42578125" customWidth="1"/>
    <col min="5" max="5" width="54.5703125" customWidth="1"/>
    <col min="6" max="6" width="8.85546875" customWidth="1"/>
    <col min="7" max="7" width="8" customWidth="1"/>
    <col min="8" max="8" width="8.140625" customWidth="1"/>
    <col min="9" max="9" width="9" customWidth="1"/>
    <col min="10" max="10" width="9.42578125" customWidth="1"/>
    <col min="11" max="12" width="8.42578125" customWidth="1"/>
    <col min="13" max="13" width="14.140625" hidden="1" customWidth="1"/>
    <col min="14" max="15" width="13.140625" hidden="1" customWidth="1"/>
    <col min="16" max="16" width="12.85546875" hidden="1" customWidth="1"/>
    <col min="17" max="17" width="11.85546875" hidden="1" customWidth="1"/>
    <col min="18" max="18" width="7.85546875" customWidth="1"/>
    <col min="19" max="19" width="11.85546875" customWidth="1"/>
    <col min="20" max="20" width="8" customWidth="1"/>
    <col min="21" max="21" width="11.5703125" customWidth="1"/>
    <col min="22" max="22" width="9.85546875" customWidth="1"/>
    <col min="23" max="23" width="10.85546875" customWidth="1"/>
  </cols>
  <sheetData>
    <row r="1" spans="1:22" s="420" customFormat="1" ht="18" x14ac:dyDescent="0.25">
      <c r="A1" s="419"/>
      <c r="B1" s="419"/>
      <c r="D1" s="47" t="s">
        <v>879</v>
      </c>
      <c r="E1" s="47"/>
      <c r="F1" s="47"/>
      <c r="G1" s="47"/>
      <c r="H1" s="47"/>
      <c r="I1" s="47"/>
      <c r="J1" s="47"/>
      <c r="K1" s="47"/>
      <c r="L1" s="419"/>
      <c r="M1" s="419"/>
      <c r="N1" s="421"/>
      <c r="O1" s="421"/>
      <c r="P1" s="421"/>
      <c r="Q1" s="421"/>
      <c r="R1" s="422"/>
      <c r="S1" s="422"/>
      <c r="T1" s="422"/>
      <c r="U1" s="422"/>
    </row>
    <row r="2" spans="1:22" ht="18" x14ac:dyDescent="0.25">
      <c r="A2" s="28"/>
      <c r="B2" s="28"/>
      <c r="C2" s="44"/>
      <c r="D2" s="47" t="s">
        <v>308</v>
      </c>
      <c r="E2" s="47"/>
      <c r="F2" s="47"/>
      <c r="G2" s="47"/>
      <c r="H2" s="47"/>
      <c r="I2" s="47"/>
      <c r="J2" s="47"/>
      <c r="K2" s="28"/>
      <c r="L2" s="28"/>
      <c r="M2" s="28"/>
      <c r="N2" s="183"/>
      <c r="O2" s="183"/>
      <c r="P2" s="184"/>
      <c r="Q2" s="6"/>
      <c r="R2" s="6"/>
      <c r="S2" s="6"/>
      <c r="T2" s="6"/>
      <c r="U2" s="6"/>
    </row>
    <row r="3" spans="1:22" ht="16.5" thickBot="1" x14ac:dyDescent="0.3">
      <c r="E3" s="18" t="s">
        <v>397</v>
      </c>
      <c r="F3" s="18"/>
      <c r="G3" s="18"/>
      <c r="H3" s="18"/>
      <c r="I3" s="18"/>
      <c r="J3" s="18"/>
      <c r="K3" s="18"/>
      <c r="L3" s="18"/>
      <c r="M3" s="18"/>
      <c r="N3" s="6"/>
      <c r="O3" s="6"/>
      <c r="P3" s="185"/>
      <c r="Q3" s="6"/>
      <c r="R3" s="6"/>
      <c r="S3" s="6"/>
      <c r="T3" s="6"/>
      <c r="U3" s="6"/>
    </row>
    <row r="4" spans="1:22" s="3" customFormat="1" ht="15.95" customHeight="1" x14ac:dyDescent="0.25">
      <c r="A4" s="388" t="s">
        <v>643</v>
      </c>
      <c r="B4" s="388" t="s">
        <v>13</v>
      </c>
      <c r="C4" s="389" t="s">
        <v>14</v>
      </c>
      <c r="D4" s="388" t="s">
        <v>15</v>
      </c>
      <c r="E4" s="209"/>
      <c r="F4" s="360" t="s">
        <v>265</v>
      </c>
      <c r="G4" s="388" t="s">
        <v>691</v>
      </c>
      <c r="H4" s="388" t="s">
        <v>693</v>
      </c>
      <c r="I4" s="388" t="s">
        <v>694</v>
      </c>
      <c r="J4" s="388" t="s">
        <v>695</v>
      </c>
      <c r="K4" s="388" t="s">
        <v>696</v>
      </c>
      <c r="L4" s="388" t="s">
        <v>697</v>
      </c>
      <c r="M4" s="415"/>
      <c r="N4" s="416"/>
      <c r="O4" s="417"/>
      <c r="P4" s="417"/>
      <c r="Q4" s="417"/>
      <c r="R4" s="388" t="s">
        <v>698</v>
      </c>
      <c r="S4" s="388" t="s">
        <v>699</v>
      </c>
      <c r="T4" s="360" t="s">
        <v>701</v>
      </c>
      <c r="U4" s="418" t="s">
        <v>872</v>
      </c>
      <c r="V4" s="284"/>
    </row>
    <row r="5" spans="1:22" s="3" customFormat="1" ht="15.95" customHeight="1" x14ac:dyDescent="0.25">
      <c r="A5" s="390" t="s">
        <v>644</v>
      </c>
      <c r="B5" s="390" t="s">
        <v>16</v>
      </c>
      <c r="C5" s="391" t="s">
        <v>17</v>
      </c>
      <c r="D5" s="390" t="s">
        <v>18</v>
      </c>
      <c r="E5" s="223" t="s">
        <v>19</v>
      </c>
      <c r="F5" s="361" t="s">
        <v>446</v>
      </c>
      <c r="G5" s="361" t="s">
        <v>446</v>
      </c>
      <c r="H5" s="361" t="s">
        <v>446</v>
      </c>
      <c r="I5" s="361" t="s">
        <v>446</v>
      </c>
      <c r="J5" s="361" t="s">
        <v>446</v>
      </c>
      <c r="K5" s="361" t="s">
        <v>446</v>
      </c>
      <c r="L5" s="361" t="s">
        <v>446</v>
      </c>
      <c r="M5" s="380"/>
      <c r="N5" s="381"/>
      <c r="O5" s="382"/>
      <c r="P5" s="382"/>
      <c r="Q5" s="382"/>
      <c r="R5" s="361" t="s">
        <v>446</v>
      </c>
      <c r="S5" s="361" t="s">
        <v>446</v>
      </c>
      <c r="T5" s="361" t="s">
        <v>702</v>
      </c>
      <c r="U5" s="383" t="s">
        <v>873</v>
      </c>
      <c r="V5" s="284"/>
    </row>
    <row r="6" spans="1:22" s="3" customFormat="1" ht="15.95" customHeight="1" thickBot="1" x14ac:dyDescent="0.3">
      <c r="A6" s="390" t="s">
        <v>342</v>
      </c>
      <c r="B6" s="390" t="s">
        <v>363</v>
      </c>
      <c r="C6" s="392"/>
      <c r="D6" s="393"/>
      <c r="E6" s="210"/>
      <c r="F6" s="361" t="s">
        <v>687</v>
      </c>
      <c r="G6" s="361" t="s">
        <v>692</v>
      </c>
      <c r="H6" s="361" t="s">
        <v>692</v>
      </c>
      <c r="I6" s="361" t="s">
        <v>692</v>
      </c>
      <c r="J6" s="361" t="s">
        <v>692</v>
      </c>
      <c r="K6" s="361" t="s">
        <v>692</v>
      </c>
      <c r="L6" s="361" t="s">
        <v>692</v>
      </c>
      <c r="M6" s="380"/>
      <c r="N6" s="381"/>
      <c r="O6" s="382"/>
      <c r="P6" s="382"/>
      <c r="Q6" s="382"/>
      <c r="R6" s="361" t="s">
        <v>692</v>
      </c>
      <c r="S6" s="361" t="s">
        <v>700</v>
      </c>
      <c r="T6" s="361" t="s">
        <v>692</v>
      </c>
      <c r="U6" s="406" t="s">
        <v>703</v>
      </c>
      <c r="V6" s="284"/>
    </row>
    <row r="7" spans="1:22" ht="15.95" customHeight="1" thickBot="1" x14ac:dyDescent="0.3">
      <c r="A7" s="394"/>
      <c r="B7" s="395" t="s">
        <v>364</v>
      </c>
      <c r="C7" s="396"/>
      <c r="D7" s="395"/>
      <c r="E7" s="46"/>
      <c r="F7" s="384" t="s">
        <v>366</v>
      </c>
      <c r="G7" s="384" t="s">
        <v>366</v>
      </c>
      <c r="H7" s="384" t="s">
        <v>366</v>
      </c>
      <c r="I7" s="384" t="s">
        <v>366</v>
      </c>
      <c r="J7" s="384" t="s">
        <v>366</v>
      </c>
      <c r="K7" s="384" t="s">
        <v>366</v>
      </c>
      <c r="L7" s="384" t="s">
        <v>366</v>
      </c>
      <c r="M7" s="225"/>
      <c r="N7" s="385"/>
      <c r="O7" s="386"/>
      <c r="P7" s="386"/>
      <c r="Q7" s="386"/>
      <c r="R7" s="384" t="s">
        <v>366</v>
      </c>
      <c r="S7" s="384" t="s">
        <v>366</v>
      </c>
      <c r="T7" s="384" t="s">
        <v>366</v>
      </c>
      <c r="U7" s="387" t="s">
        <v>366</v>
      </c>
      <c r="V7" s="285"/>
    </row>
    <row r="8" spans="1:22" ht="15.95" customHeight="1" x14ac:dyDescent="0.25">
      <c r="A8" s="20"/>
      <c r="B8" s="34"/>
      <c r="C8" s="34"/>
      <c r="D8" s="20"/>
      <c r="E8" s="1" t="s">
        <v>425</v>
      </c>
      <c r="F8" s="1"/>
      <c r="G8" s="1"/>
      <c r="H8" s="34"/>
      <c r="I8" s="1"/>
      <c r="J8" s="1"/>
      <c r="K8" s="1"/>
      <c r="L8" s="1"/>
      <c r="M8" s="234"/>
      <c r="N8" s="186"/>
      <c r="O8" s="6"/>
      <c r="P8" s="6"/>
      <c r="Q8" s="6"/>
      <c r="R8" s="1"/>
      <c r="S8" s="1"/>
      <c r="T8" s="1"/>
      <c r="U8" s="1"/>
    </row>
    <row r="9" spans="1:22" s="12" customFormat="1" ht="15.95" customHeight="1" x14ac:dyDescent="0.25">
      <c r="A9" s="16" t="s">
        <v>341</v>
      </c>
      <c r="B9" s="16"/>
      <c r="C9" s="18"/>
      <c r="D9" s="18"/>
      <c r="E9" s="18"/>
      <c r="F9" s="18"/>
      <c r="G9" s="18"/>
      <c r="H9" s="17"/>
      <c r="I9" s="17"/>
      <c r="J9" s="18"/>
      <c r="K9" s="18"/>
      <c r="L9" s="18"/>
      <c r="M9" s="18"/>
      <c r="N9" s="187"/>
      <c r="O9" s="187"/>
      <c r="P9" s="187"/>
      <c r="Q9" s="187"/>
      <c r="R9" s="187"/>
      <c r="S9" s="187"/>
      <c r="T9" s="187"/>
      <c r="U9" s="187"/>
    </row>
    <row r="10" spans="1:22" s="3" customFormat="1" ht="15.95" customHeight="1" x14ac:dyDescent="0.25">
      <c r="A10" s="49" t="s">
        <v>477</v>
      </c>
      <c r="B10" s="53" t="s">
        <v>478</v>
      </c>
      <c r="C10" s="54"/>
      <c r="D10" s="55"/>
      <c r="E10" s="55"/>
      <c r="F10" s="55"/>
      <c r="G10" s="55"/>
      <c r="H10" s="56"/>
      <c r="I10" s="56"/>
      <c r="J10" s="55"/>
      <c r="K10" s="55"/>
      <c r="L10" s="55"/>
      <c r="M10" s="49"/>
      <c r="N10" s="19"/>
      <c r="O10" s="19"/>
      <c r="P10" s="19"/>
      <c r="Q10" s="19"/>
      <c r="R10" s="19"/>
      <c r="S10" s="19"/>
      <c r="T10" s="19"/>
      <c r="U10" s="19"/>
    </row>
    <row r="11" spans="1:22" ht="15.95" customHeight="1" x14ac:dyDescent="0.2">
      <c r="A11" s="69"/>
      <c r="B11" s="213"/>
      <c r="C11" s="106"/>
      <c r="D11" s="85"/>
      <c r="E11" s="85" t="s">
        <v>20</v>
      </c>
      <c r="F11" s="85"/>
      <c r="G11" s="85"/>
      <c r="H11" s="85"/>
      <c r="I11" s="85"/>
      <c r="J11" s="85"/>
      <c r="K11" s="78"/>
      <c r="L11" s="78"/>
      <c r="M11" s="108"/>
      <c r="N11" s="5"/>
      <c r="O11" s="6"/>
      <c r="P11" s="6"/>
      <c r="Q11" s="6"/>
      <c r="R11" s="69"/>
      <c r="S11" s="287"/>
      <c r="T11" s="69"/>
      <c r="U11" s="69"/>
    </row>
    <row r="12" spans="1:22" ht="15.95" customHeight="1" x14ac:dyDescent="0.2">
      <c r="A12" s="77" t="s">
        <v>448</v>
      </c>
      <c r="B12" s="214" t="s">
        <v>577</v>
      </c>
      <c r="C12" s="397">
        <v>611</v>
      </c>
      <c r="D12" s="69">
        <v>41</v>
      </c>
      <c r="E12" s="69" t="s">
        <v>21</v>
      </c>
      <c r="F12" s="79">
        <v>150866</v>
      </c>
      <c r="G12" s="324">
        <v>142866</v>
      </c>
      <c r="H12" s="79">
        <v>142866</v>
      </c>
      <c r="I12" s="79">
        <v>142866</v>
      </c>
      <c r="J12" s="79">
        <v>142866</v>
      </c>
      <c r="K12" s="79">
        <v>142866</v>
      </c>
      <c r="L12" s="79">
        <v>142866</v>
      </c>
      <c r="M12" s="79">
        <v>142866</v>
      </c>
      <c r="N12" s="79">
        <v>142866</v>
      </c>
      <c r="O12" s="79">
        <v>142866</v>
      </c>
      <c r="P12" s="79">
        <v>142866</v>
      </c>
      <c r="Q12" s="79">
        <v>142866</v>
      </c>
      <c r="R12" s="79">
        <v>142866</v>
      </c>
      <c r="S12" s="287">
        <v>101607.12</v>
      </c>
      <c r="T12" s="79">
        <f>SUM(S12/R12)*100</f>
        <v>71.120574524379492</v>
      </c>
      <c r="U12" s="79">
        <v>142866</v>
      </c>
    </row>
    <row r="13" spans="1:22" ht="15.95" customHeight="1" x14ac:dyDescent="0.2">
      <c r="A13" s="69"/>
      <c r="B13" s="89"/>
      <c r="C13" s="397" t="s">
        <v>22</v>
      </c>
      <c r="D13" s="69">
        <v>41</v>
      </c>
      <c r="E13" s="69" t="s">
        <v>23</v>
      </c>
      <c r="F13" s="79">
        <v>52728</v>
      </c>
      <c r="G13" s="324">
        <v>49728</v>
      </c>
      <c r="H13" s="79">
        <v>49728</v>
      </c>
      <c r="I13" s="79">
        <v>49728</v>
      </c>
      <c r="J13" s="79">
        <v>49728</v>
      </c>
      <c r="K13" s="79">
        <v>49728</v>
      </c>
      <c r="L13" s="79">
        <v>49728</v>
      </c>
      <c r="M13" s="79">
        <v>49728</v>
      </c>
      <c r="N13" s="79">
        <v>49728</v>
      </c>
      <c r="O13" s="79">
        <v>49728</v>
      </c>
      <c r="P13" s="79">
        <v>49728</v>
      </c>
      <c r="Q13" s="79">
        <v>49728</v>
      </c>
      <c r="R13" s="79">
        <v>49728</v>
      </c>
      <c r="S13" s="287">
        <v>35165.160000000003</v>
      </c>
      <c r="T13" s="79">
        <f t="shared" ref="T13:T76" si="0">SUM(S13/R13)*100</f>
        <v>70.715009652509664</v>
      </c>
      <c r="U13" s="79">
        <v>49728</v>
      </c>
    </row>
    <row r="14" spans="1:22" ht="15.95" customHeight="1" x14ac:dyDescent="0.2">
      <c r="A14" s="69"/>
      <c r="B14" s="89"/>
      <c r="C14" s="397" t="s">
        <v>24</v>
      </c>
      <c r="D14" s="69">
        <v>41</v>
      </c>
      <c r="E14" s="69" t="s">
        <v>25</v>
      </c>
      <c r="F14" s="79">
        <v>48019</v>
      </c>
      <c r="G14" s="79">
        <v>48019</v>
      </c>
      <c r="H14" s="79">
        <v>48019</v>
      </c>
      <c r="I14" s="79">
        <v>48019</v>
      </c>
      <c r="J14" s="79">
        <v>48019</v>
      </c>
      <c r="K14" s="79">
        <v>48019</v>
      </c>
      <c r="L14" s="79">
        <v>48019</v>
      </c>
      <c r="M14" s="87"/>
      <c r="N14" s="5"/>
      <c r="O14" s="6"/>
      <c r="P14" s="6"/>
      <c r="Q14" s="6"/>
      <c r="R14" s="79">
        <v>48019</v>
      </c>
      <c r="S14" s="287">
        <v>34196.639999999999</v>
      </c>
      <c r="T14" s="79">
        <f t="shared" si="0"/>
        <v>71.214810804056725</v>
      </c>
      <c r="U14" s="79">
        <v>48019</v>
      </c>
    </row>
    <row r="15" spans="1:22" ht="15.95" customHeight="1" x14ac:dyDescent="0.2">
      <c r="A15" s="69"/>
      <c r="B15" s="89"/>
      <c r="C15" s="397" t="s">
        <v>26</v>
      </c>
      <c r="D15" s="69">
        <v>111</v>
      </c>
      <c r="E15" s="69" t="s">
        <v>27</v>
      </c>
      <c r="F15" s="79">
        <v>423</v>
      </c>
      <c r="G15" s="79">
        <v>423</v>
      </c>
      <c r="H15" s="79">
        <v>423</v>
      </c>
      <c r="I15" s="79">
        <v>423</v>
      </c>
      <c r="J15" s="79">
        <v>423</v>
      </c>
      <c r="K15" s="79">
        <v>423</v>
      </c>
      <c r="L15" s="79">
        <v>423</v>
      </c>
      <c r="M15" s="87"/>
      <c r="N15" s="5"/>
      <c r="O15" s="6"/>
      <c r="P15" s="6"/>
      <c r="Q15" s="6"/>
      <c r="R15" s="79">
        <v>423</v>
      </c>
      <c r="S15" s="287">
        <v>383.31</v>
      </c>
      <c r="T15" s="79">
        <f t="shared" si="0"/>
        <v>90.61702127659575</v>
      </c>
      <c r="U15" s="79">
        <v>383</v>
      </c>
    </row>
    <row r="16" spans="1:22" ht="15.95" customHeight="1" x14ac:dyDescent="0.2">
      <c r="A16" s="69"/>
      <c r="B16" s="89"/>
      <c r="C16" s="397" t="s">
        <v>22</v>
      </c>
      <c r="D16" s="69">
        <v>41</v>
      </c>
      <c r="E16" s="69" t="s">
        <v>28</v>
      </c>
      <c r="F16" s="79">
        <v>16931</v>
      </c>
      <c r="G16" s="79">
        <v>16931</v>
      </c>
      <c r="H16" s="79">
        <v>16931</v>
      </c>
      <c r="I16" s="79">
        <v>16931</v>
      </c>
      <c r="J16" s="79">
        <v>16931</v>
      </c>
      <c r="K16" s="79">
        <v>16931</v>
      </c>
      <c r="L16" s="79">
        <v>16931</v>
      </c>
      <c r="M16" s="87"/>
      <c r="N16" s="5"/>
      <c r="O16" s="6"/>
      <c r="P16" s="6"/>
      <c r="Q16" s="6"/>
      <c r="R16" s="79">
        <v>16931</v>
      </c>
      <c r="S16" s="287">
        <v>12119.58</v>
      </c>
      <c r="T16" s="79">
        <f t="shared" si="0"/>
        <v>71.582186521764811</v>
      </c>
      <c r="U16" s="79">
        <v>16931</v>
      </c>
    </row>
    <row r="17" spans="1:21" ht="15.95" customHeight="1" x14ac:dyDescent="0.2">
      <c r="A17" s="69"/>
      <c r="B17" s="89"/>
      <c r="C17" s="397">
        <v>625</v>
      </c>
      <c r="D17" s="69">
        <v>41</v>
      </c>
      <c r="E17" s="69" t="s">
        <v>502</v>
      </c>
      <c r="F17" s="79">
        <v>517</v>
      </c>
      <c r="G17" s="79">
        <v>517</v>
      </c>
      <c r="H17" s="79">
        <v>517</v>
      </c>
      <c r="I17" s="79">
        <v>517</v>
      </c>
      <c r="J17" s="79">
        <v>517</v>
      </c>
      <c r="K17" s="79">
        <v>517</v>
      </c>
      <c r="L17" s="79">
        <v>517</v>
      </c>
      <c r="M17" s="87"/>
      <c r="N17" s="5"/>
      <c r="O17" s="6"/>
      <c r="P17" s="6"/>
      <c r="Q17" s="6"/>
      <c r="R17" s="79">
        <v>517</v>
      </c>
      <c r="S17" s="287">
        <v>527.80999999999995</v>
      </c>
      <c r="T17" s="79">
        <f t="shared" si="0"/>
        <v>102.09090909090908</v>
      </c>
      <c r="U17" s="79">
        <v>710</v>
      </c>
    </row>
    <row r="18" spans="1:21" ht="15.95" customHeight="1" x14ac:dyDescent="0.2">
      <c r="A18" s="69"/>
      <c r="B18" s="89"/>
      <c r="C18" s="397">
        <v>625</v>
      </c>
      <c r="D18" s="69">
        <v>41</v>
      </c>
      <c r="E18" s="69" t="s">
        <v>738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87"/>
      <c r="N18" s="5"/>
      <c r="O18" s="6"/>
      <c r="P18" s="6"/>
      <c r="Q18" s="6"/>
      <c r="R18" s="79">
        <v>0</v>
      </c>
      <c r="S18" s="287">
        <v>146.61000000000001</v>
      </c>
      <c r="T18" s="79">
        <v>0</v>
      </c>
      <c r="U18" s="79">
        <v>147</v>
      </c>
    </row>
    <row r="19" spans="1:21" ht="15.95" customHeight="1" x14ac:dyDescent="0.2">
      <c r="A19" s="69"/>
      <c r="B19" s="89"/>
      <c r="C19" s="397">
        <v>631001</v>
      </c>
      <c r="D19" s="69">
        <v>41</v>
      </c>
      <c r="E19" s="69" t="s">
        <v>29</v>
      </c>
      <c r="F19" s="79">
        <v>150</v>
      </c>
      <c r="G19" s="79">
        <v>150</v>
      </c>
      <c r="H19" s="79">
        <v>150</v>
      </c>
      <c r="I19" s="79">
        <v>150</v>
      </c>
      <c r="J19" s="79">
        <v>150</v>
      </c>
      <c r="K19" s="79">
        <v>150</v>
      </c>
      <c r="L19" s="79">
        <v>150</v>
      </c>
      <c r="M19" s="87"/>
      <c r="N19" s="5"/>
      <c r="O19" s="6"/>
      <c r="P19" s="6"/>
      <c r="Q19" s="6"/>
      <c r="R19" s="79">
        <v>150</v>
      </c>
      <c r="S19" s="287">
        <v>157.38999999999999</v>
      </c>
      <c r="T19" s="79">
        <f t="shared" si="0"/>
        <v>104.92666666666666</v>
      </c>
      <c r="U19" s="79">
        <v>200</v>
      </c>
    </row>
    <row r="20" spans="1:21" ht="15.95" customHeight="1" x14ac:dyDescent="0.2">
      <c r="A20" s="69"/>
      <c r="B20" s="89"/>
      <c r="C20" s="397">
        <v>631003</v>
      </c>
      <c r="D20" s="69">
        <v>41</v>
      </c>
      <c r="E20" s="69" t="s">
        <v>30</v>
      </c>
      <c r="F20" s="79">
        <v>150</v>
      </c>
      <c r="G20" s="79">
        <v>150</v>
      </c>
      <c r="H20" s="79">
        <v>150</v>
      </c>
      <c r="I20" s="79">
        <v>150</v>
      </c>
      <c r="J20" s="79">
        <v>150</v>
      </c>
      <c r="K20" s="79">
        <v>150</v>
      </c>
      <c r="L20" s="79">
        <v>150</v>
      </c>
      <c r="M20" s="87"/>
      <c r="N20" s="5"/>
      <c r="O20" s="6"/>
      <c r="P20" s="6"/>
      <c r="Q20" s="6"/>
      <c r="R20" s="79">
        <v>150</v>
      </c>
      <c r="S20" s="287">
        <v>52.42</v>
      </c>
      <c r="T20" s="79">
        <f t="shared" si="0"/>
        <v>34.946666666666673</v>
      </c>
      <c r="U20" s="79">
        <v>150</v>
      </c>
    </row>
    <row r="21" spans="1:21" ht="15.95" customHeight="1" x14ac:dyDescent="0.2">
      <c r="A21" s="69"/>
      <c r="B21" s="89"/>
      <c r="C21" s="397">
        <v>632001</v>
      </c>
      <c r="D21" s="69">
        <v>41</v>
      </c>
      <c r="E21" s="69" t="s">
        <v>31</v>
      </c>
      <c r="F21" s="79">
        <v>4980</v>
      </c>
      <c r="G21" s="79">
        <v>4980</v>
      </c>
      <c r="H21" s="79">
        <v>4980</v>
      </c>
      <c r="I21" s="79">
        <v>4980</v>
      </c>
      <c r="J21" s="79">
        <v>4980</v>
      </c>
      <c r="K21" s="79">
        <v>4980</v>
      </c>
      <c r="L21" s="79">
        <v>4980</v>
      </c>
      <c r="M21" s="87"/>
      <c r="N21" s="5"/>
      <c r="O21" s="6"/>
      <c r="P21" s="6"/>
      <c r="Q21" s="6"/>
      <c r="R21" s="79">
        <v>4980</v>
      </c>
      <c r="S21" s="287">
        <v>2762.72</v>
      </c>
      <c r="T21" s="79">
        <f t="shared" si="0"/>
        <v>55.476305220883525</v>
      </c>
      <c r="U21" s="79">
        <v>2763</v>
      </c>
    </row>
    <row r="22" spans="1:21" ht="15.95" customHeight="1" x14ac:dyDescent="0.2">
      <c r="A22" s="69"/>
      <c r="B22" s="89"/>
      <c r="C22" s="397" t="s">
        <v>32</v>
      </c>
      <c r="D22" s="69">
        <v>41</v>
      </c>
      <c r="E22" s="69" t="s">
        <v>33</v>
      </c>
      <c r="F22" s="79">
        <v>1330</v>
      </c>
      <c r="G22" s="79">
        <v>1330</v>
      </c>
      <c r="H22" s="79">
        <v>1330</v>
      </c>
      <c r="I22" s="79">
        <v>1330</v>
      </c>
      <c r="J22" s="79">
        <v>1330</v>
      </c>
      <c r="K22" s="79">
        <v>1330</v>
      </c>
      <c r="L22" s="79">
        <v>1330</v>
      </c>
      <c r="M22" s="87"/>
      <c r="N22" s="5"/>
      <c r="O22" s="6"/>
      <c r="P22" s="6"/>
      <c r="Q22" s="6"/>
      <c r="R22" s="79">
        <v>1330</v>
      </c>
      <c r="S22" s="287">
        <v>1302.33</v>
      </c>
      <c r="T22" s="79">
        <f t="shared" si="0"/>
        <v>97.919548872180457</v>
      </c>
      <c r="U22" s="79">
        <v>1302</v>
      </c>
    </row>
    <row r="23" spans="1:21" ht="15.95" customHeight="1" x14ac:dyDescent="0.2">
      <c r="A23" s="69"/>
      <c r="B23" s="89"/>
      <c r="C23" s="397" t="s">
        <v>34</v>
      </c>
      <c r="D23" s="69">
        <v>41</v>
      </c>
      <c r="E23" s="69" t="s">
        <v>35</v>
      </c>
      <c r="F23" s="79">
        <v>8300</v>
      </c>
      <c r="G23" s="79">
        <v>8300</v>
      </c>
      <c r="H23" s="79">
        <v>8300</v>
      </c>
      <c r="I23" s="79">
        <v>8300</v>
      </c>
      <c r="J23" s="79">
        <v>8300</v>
      </c>
      <c r="K23" s="79">
        <v>8300</v>
      </c>
      <c r="L23" s="79">
        <v>8300</v>
      </c>
      <c r="M23" s="87"/>
      <c r="N23" s="5"/>
      <c r="O23" s="6"/>
      <c r="P23" s="6"/>
      <c r="Q23" s="6"/>
      <c r="R23" s="79">
        <v>8300</v>
      </c>
      <c r="S23" s="287">
        <v>3962.98</v>
      </c>
      <c r="T23" s="79">
        <f t="shared" si="0"/>
        <v>47.746746987951802</v>
      </c>
      <c r="U23" s="79">
        <v>8300</v>
      </c>
    </row>
    <row r="24" spans="1:21" ht="15.95" customHeight="1" x14ac:dyDescent="0.2">
      <c r="A24" s="69"/>
      <c r="B24" s="89"/>
      <c r="C24" s="397" t="s">
        <v>36</v>
      </c>
      <c r="D24" s="69">
        <v>41</v>
      </c>
      <c r="E24" s="69" t="s">
        <v>561</v>
      </c>
      <c r="F24" s="79">
        <v>1990</v>
      </c>
      <c r="G24" s="79">
        <v>1990</v>
      </c>
      <c r="H24" s="79">
        <v>1990</v>
      </c>
      <c r="I24" s="79">
        <v>1990</v>
      </c>
      <c r="J24" s="79">
        <v>1990</v>
      </c>
      <c r="K24" s="79">
        <v>1990</v>
      </c>
      <c r="L24" s="79">
        <v>1990</v>
      </c>
      <c r="M24" s="87"/>
      <c r="N24" s="5"/>
      <c r="O24" s="6"/>
      <c r="P24" s="6"/>
      <c r="Q24" s="6"/>
      <c r="R24" s="79">
        <v>1990</v>
      </c>
      <c r="S24" s="287">
        <v>534.37</v>
      </c>
      <c r="T24" s="79">
        <f t="shared" si="0"/>
        <v>26.852763819095475</v>
      </c>
      <c r="U24" s="79">
        <v>1990</v>
      </c>
    </row>
    <row r="25" spans="1:21" ht="15.95" customHeight="1" x14ac:dyDescent="0.2">
      <c r="A25" s="69"/>
      <c r="B25" s="89"/>
      <c r="C25" s="397" t="s">
        <v>37</v>
      </c>
      <c r="D25" s="69">
        <v>41</v>
      </c>
      <c r="E25" s="69" t="s">
        <v>38</v>
      </c>
      <c r="F25" s="79">
        <v>660</v>
      </c>
      <c r="G25" s="79">
        <v>660</v>
      </c>
      <c r="H25" s="79">
        <v>660</v>
      </c>
      <c r="I25" s="79">
        <v>660</v>
      </c>
      <c r="J25" s="79">
        <v>660</v>
      </c>
      <c r="K25" s="79">
        <v>660</v>
      </c>
      <c r="L25" s="79">
        <v>660</v>
      </c>
      <c r="M25" s="87"/>
      <c r="N25" s="5"/>
      <c r="O25" s="6"/>
      <c r="P25" s="6"/>
      <c r="Q25" s="6"/>
      <c r="R25" s="79">
        <v>660</v>
      </c>
      <c r="S25" s="287">
        <v>0</v>
      </c>
      <c r="T25" s="79">
        <f t="shared" si="0"/>
        <v>0</v>
      </c>
      <c r="U25" s="79">
        <v>660</v>
      </c>
    </row>
    <row r="26" spans="1:21" ht="15.95" customHeight="1" x14ac:dyDescent="0.2">
      <c r="A26" s="69"/>
      <c r="B26" s="89"/>
      <c r="C26" s="397" t="s">
        <v>39</v>
      </c>
      <c r="D26" s="69">
        <v>41</v>
      </c>
      <c r="E26" s="69" t="s">
        <v>40</v>
      </c>
      <c r="F26" s="79">
        <v>760</v>
      </c>
      <c r="G26" s="79">
        <v>760</v>
      </c>
      <c r="H26" s="79">
        <v>760</v>
      </c>
      <c r="I26" s="79">
        <v>760</v>
      </c>
      <c r="J26" s="79">
        <v>760</v>
      </c>
      <c r="K26" s="79">
        <v>760</v>
      </c>
      <c r="L26" s="79">
        <v>760</v>
      </c>
      <c r="M26" s="87"/>
      <c r="N26" s="5"/>
      <c r="O26" s="6"/>
      <c r="P26" s="6"/>
      <c r="Q26" s="6"/>
      <c r="R26" s="79">
        <v>760</v>
      </c>
      <c r="S26" s="287">
        <v>590.6</v>
      </c>
      <c r="T26" s="79">
        <f t="shared" si="0"/>
        <v>77.71052631578948</v>
      </c>
      <c r="U26" s="79">
        <v>760</v>
      </c>
    </row>
    <row r="27" spans="1:21" ht="15.95" customHeight="1" x14ac:dyDescent="0.2">
      <c r="A27" s="69"/>
      <c r="B27" s="89"/>
      <c r="C27" s="397" t="s">
        <v>41</v>
      </c>
      <c r="D27" s="69">
        <v>41</v>
      </c>
      <c r="E27" s="69" t="s">
        <v>42</v>
      </c>
      <c r="F27" s="79">
        <v>430</v>
      </c>
      <c r="G27" s="79">
        <v>430</v>
      </c>
      <c r="H27" s="79">
        <v>430</v>
      </c>
      <c r="I27" s="79">
        <v>430</v>
      </c>
      <c r="J27" s="79">
        <v>430</v>
      </c>
      <c r="K27" s="79">
        <v>430</v>
      </c>
      <c r="L27" s="79">
        <v>430</v>
      </c>
      <c r="M27" s="87"/>
      <c r="N27" s="5"/>
      <c r="O27" s="6"/>
      <c r="P27" s="6"/>
      <c r="Q27" s="6"/>
      <c r="R27" s="79">
        <v>430</v>
      </c>
      <c r="S27" s="287">
        <v>100.53</v>
      </c>
      <c r="T27" s="79">
        <f t="shared" si="0"/>
        <v>23.379069767441859</v>
      </c>
      <c r="U27" s="79">
        <v>430</v>
      </c>
    </row>
    <row r="28" spans="1:21" ht="15.95" customHeight="1" x14ac:dyDescent="0.2">
      <c r="A28" s="69"/>
      <c r="B28" s="89"/>
      <c r="C28" s="397">
        <v>632003</v>
      </c>
      <c r="D28" s="69">
        <v>41</v>
      </c>
      <c r="E28" s="69" t="s">
        <v>43</v>
      </c>
      <c r="F28" s="79">
        <v>5000</v>
      </c>
      <c r="G28" s="79">
        <v>5000</v>
      </c>
      <c r="H28" s="79">
        <v>5000</v>
      </c>
      <c r="I28" s="79">
        <v>5000</v>
      </c>
      <c r="J28" s="79">
        <v>5000</v>
      </c>
      <c r="K28" s="79">
        <v>5000</v>
      </c>
      <c r="L28" s="79">
        <v>5000</v>
      </c>
      <c r="M28" s="87"/>
      <c r="N28" s="5"/>
      <c r="O28" s="6"/>
      <c r="P28" s="6"/>
      <c r="Q28" s="6"/>
      <c r="R28" s="79">
        <v>5000</v>
      </c>
      <c r="S28" s="287">
        <v>2847.03</v>
      </c>
      <c r="T28" s="79">
        <f t="shared" si="0"/>
        <v>56.940600000000011</v>
      </c>
      <c r="U28" s="79">
        <v>5000</v>
      </c>
    </row>
    <row r="29" spans="1:21" ht="15.95" customHeight="1" x14ac:dyDescent="0.2">
      <c r="A29" s="69"/>
      <c r="B29" s="89"/>
      <c r="C29" s="397" t="s">
        <v>44</v>
      </c>
      <c r="D29" s="69">
        <v>41</v>
      </c>
      <c r="E29" s="69" t="s">
        <v>45</v>
      </c>
      <c r="F29" s="79">
        <v>300</v>
      </c>
      <c r="G29" s="79">
        <v>300</v>
      </c>
      <c r="H29" s="79">
        <v>300</v>
      </c>
      <c r="I29" s="79">
        <v>300</v>
      </c>
      <c r="J29" s="79">
        <v>300</v>
      </c>
      <c r="K29" s="79">
        <v>300</v>
      </c>
      <c r="L29" s="79">
        <v>300</v>
      </c>
      <c r="M29" s="87"/>
      <c r="N29" s="5"/>
      <c r="O29" s="6"/>
      <c r="P29" s="6"/>
      <c r="Q29" s="6"/>
      <c r="R29" s="79">
        <v>300</v>
      </c>
      <c r="S29" s="287">
        <v>189.34</v>
      </c>
      <c r="T29" s="79">
        <f t="shared" si="0"/>
        <v>63.11333333333333</v>
      </c>
      <c r="U29" s="79">
        <v>300</v>
      </c>
    </row>
    <row r="30" spans="1:21" ht="15.95" customHeight="1" x14ac:dyDescent="0.2">
      <c r="A30" s="69"/>
      <c r="B30" s="89"/>
      <c r="C30" s="397" t="s">
        <v>46</v>
      </c>
      <c r="D30" s="69">
        <v>41</v>
      </c>
      <c r="E30" s="69" t="s">
        <v>673</v>
      </c>
      <c r="F30" s="79">
        <v>2100</v>
      </c>
      <c r="G30" s="79">
        <v>2100</v>
      </c>
      <c r="H30" s="79">
        <v>2100</v>
      </c>
      <c r="I30" s="79">
        <v>2100</v>
      </c>
      <c r="J30" s="79">
        <v>2100</v>
      </c>
      <c r="K30" s="79">
        <v>2100</v>
      </c>
      <c r="L30" s="79">
        <v>2100</v>
      </c>
      <c r="M30" s="87"/>
      <c r="N30" s="5"/>
      <c r="O30" s="6"/>
      <c r="P30" s="6"/>
      <c r="Q30" s="6"/>
      <c r="R30" s="79">
        <v>2100</v>
      </c>
      <c r="S30" s="287">
        <v>2753.92</v>
      </c>
      <c r="T30" s="79">
        <f t="shared" si="0"/>
        <v>131.13904761904763</v>
      </c>
      <c r="U30" s="79">
        <v>2100</v>
      </c>
    </row>
    <row r="31" spans="1:21" ht="15.95" customHeight="1" x14ac:dyDescent="0.2">
      <c r="A31" s="69"/>
      <c r="B31" s="89"/>
      <c r="C31" s="397">
        <v>633001</v>
      </c>
      <c r="D31" s="69">
        <v>41</v>
      </c>
      <c r="E31" s="69" t="s">
        <v>739</v>
      </c>
      <c r="F31" s="79">
        <v>0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87"/>
      <c r="N31" s="5"/>
      <c r="O31" s="6"/>
      <c r="P31" s="6"/>
      <c r="Q31" s="6"/>
      <c r="R31" s="79">
        <v>0</v>
      </c>
      <c r="S31" s="287">
        <v>639.19000000000005</v>
      </c>
      <c r="T31" s="79">
        <v>0</v>
      </c>
      <c r="U31" s="79">
        <v>639</v>
      </c>
    </row>
    <row r="32" spans="1:21" ht="15.95" customHeight="1" x14ac:dyDescent="0.2">
      <c r="A32" s="69"/>
      <c r="B32" s="89"/>
      <c r="C32" s="397">
        <v>633003</v>
      </c>
      <c r="D32" s="69">
        <v>41</v>
      </c>
      <c r="E32" s="69" t="s">
        <v>740</v>
      </c>
      <c r="F32" s="79">
        <v>0</v>
      </c>
      <c r="G32" s="79">
        <v>0</v>
      </c>
      <c r="H32" s="324">
        <v>1243</v>
      </c>
      <c r="I32" s="79">
        <v>1243</v>
      </c>
      <c r="J32" s="79">
        <v>1243</v>
      </c>
      <c r="K32" s="79">
        <v>1243</v>
      </c>
      <c r="L32" s="79">
        <v>1243</v>
      </c>
      <c r="M32" s="87"/>
      <c r="N32" s="5"/>
      <c r="O32" s="6"/>
      <c r="P32" s="6"/>
      <c r="Q32" s="6"/>
      <c r="R32" s="79">
        <v>1243</v>
      </c>
      <c r="S32" s="287">
        <v>1242.97</v>
      </c>
      <c r="T32" s="79">
        <f t="shared" si="0"/>
        <v>99.997586484312151</v>
      </c>
      <c r="U32" s="79">
        <v>1243</v>
      </c>
    </row>
    <row r="33" spans="1:21" ht="15.95" customHeight="1" x14ac:dyDescent="0.2">
      <c r="A33" s="69"/>
      <c r="B33" s="89"/>
      <c r="C33" s="397">
        <v>633004</v>
      </c>
      <c r="D33" s="69">
        <v>41</v>
      </c>
      <c r="E33" s="69" t="s">
        <v>741</v>
      </c>
      <c r="F33" s="79">
        <v>0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87"/>
      <c r="N33" s="5"/>
      <c r="O33" s="6"/>
      <c r="P33" s="6"/>
      <c r="Q33" s="6"/>
      <c r="R33" s="79">
        <v>0</v>
      </c>
      <c r="S33" s="287">
        <v>1525.6</v>
      </c>
      <c r="T33" s="79">
        <v>0</v>
      </c>
      <c r="U33" s="79">
        <v>1526</v>
      </c>
    </row>
    <row r="34" spans="1:21" ht="15.95" customHeight="1" x14ac:dyDescent="0.2">
      <c r="A34" s="69"/>
      <c r="B34" s="89"/>
      <c r="C34" s="397" t="s">
        <v>48</v>
      </c>
      <c r="D34" s="69">
        <v>41</v>
      </c>
      <c r="E34" s="69" t="s">
        <v>743</v>
      </c>
      <c r="F34" s="79">
        <v>1940</v>
      </c>
      <c r="G34" s="79">
        <v>1940</v>
      </c>
      <c r="H34" s="79">
        <v>1940</v>
      </c>
      <c r="I34" s="79">
        <v>1940</v>
      </c>
      <c r="J34" s="79">
        <v>1940</v>
      </c>
      <c r="K34" s="79">
        <v>1940</v>
      </c>
      <c r="L34" s="79">
        <v>1940</v>
      </c>
      <c r="M34" s="87"/>
      <c r="N34" s="5"/>
      <c r="O34" s="6"/>
      <c r="P34" s="6"/>
      <c r="Q34" s="6"/>
      <c r="R34" s="79">
        <v>1940</v>
      </c>
      <c r="S34" s="287">
        <v>1372.17</v>
      </c>
      <c r="T34" s="79">
        <f t="shared" si="0"/>
        <v>70.730412371134022</v>
      </c>
      <c r="U34" s="79">
        <v>1940</v>
      </c>
    </row>
    <row r="35" spans="1:21" ht="15.95" customHeight="1" x14ac:dyDescent="0.2">
      <c r="A35" s="69"/>
      <c r="B35" s="89"/>
      <c r="C35" s="397" t="s">
        <v>49</v>
      </c>
      <c r="D35" s="69">
        <v>41</v>
      </c>
      <c r="E35" s="69" t="s">
        <v>744</v>
      </c>
      <c r="F35" s="79">
        <v>700</v>
      </c>
      <c r="G35" s="79">
        <v>700</v>
      </c>
      <c r="H35" s="79">
        <v>700</v>
      </c>
      <c r="I35" s="79">
        <v>700</v>
      </c>
      <c r="J35" s="79">
        <v>700</v>
      </c>
      <c r="K35" s="79">
        <v>700</v>
      </c>
      <c r="L35" s="79">
        <v>700</v>
      </c>
      <c r="M35" s="87"/>
      <c r="N35" s="5"/>
      <c r="O35" s="6"/>
      <c r="P35" s="6"/>
      <c r="Q35" s="6"/>
      <c r="R35" s="79">
        <v>700</v>
      </c>
      <c r="S35" s="287">
        <v>317.98</v>
      </c>
      <c r="T35" s="79">
        <f t="shared" si="0"/>
        <v>45.425714285714285</v>
      </c>
      <c r="U35" s="79">
        <v>700</v>
      </c>
    </row>
    <row r="36" spans="1:21" ht="15.95" customHeight="1" x14ac:dyDescent="0.2">
      <c r="A36" s="69"/>
      <c r="B36" s="89"/>
      <c r="C36" s="397">
        <v>633002</v>
      </c>
      <c r="D36" s="69">
        <v>41</v>
      </c>
      <c r="E36" s="69" t="s">
        <v>745</v>
      </c>
      <c r="F36" s="79">
        <v>2000</v>
      </c>
      <c r="G36" s="79">
        <v>2000</v>
      </c>
      <c r="H36" s="79">
        <v>2000</v>
      </c>
      <c r="I36" s="79">
        <v>2000</v>
      </c>
      <c r="J36" s="79">
        <v>2000</v>
      </c>
      <c r="K36" s="79">
        <v>2000</v>
      </c>
      <c r="L36" s="79">
        <v>2000</v>
      </c>
      <c r="M36" s="87"/>
      <c r="N36" s="5"/>
      <c r="O36" s="6"/>
      <c r="P36" s="6"/>
      <c r="Q36" s="6"/>
      <c r="R36" s="79">
        <v>2000</v>
      </c>
      <c r="S36" s="287">
        <v>1477.64</v>
      </c>
      <c r="T36" s="79">
        <f t="shared" si="0"/>
        <v>73.882000000000005</v>
      </c>
      <c r="U36" s="79">
        <v>2000</v>
      </c>
    </row>
    <row r="37" spans="1:21" ht="15.95" customHeight="1" x14ac:dyDescent="0.2">
      <c r="A37" s="69"/>
      <c r="B37" s="89"/>
      <c r="C37" s="397" t="s">
        <v>50</v>
      </c>
      <c r="D37" s="69">
        <v>41</v>
      </c>
      <c r="E37" s="69" t="s">
        <v>742</v>
      </c>
      <c r="F37" s="79">
        <v>2000</v>
      </c>
      <c r="G37" s="79">
        <v>2000</v>
      </c>
      <c r="H37" s="79">
        <v>2000</v>
      </c>
      <c r="I37" s="79">
        <v>2000</v>
      </c>
      <c r="J37" s="79">
        <v>2000</v>
      </c>
      <c r="K37" s="79">
        <v>2000</v>
      </c>
      <c r="L37" s="79">
        <v>2000</v>
      </c>
      <c r="M37" s="87"/>
      <c r="N37" s="5"/>
      <c r="O37" s="6"/>
      <c r="P37" s="6"/>
      <c r="Q37" s="6"/>
      <c r="R37" s="79">
        <v>2000</v>
      </c>
      <c r="S37" s="287">
        <v>860.73</v>
      </c>
      <c r="T37" s="79">
        <f t="shared" si="0"/>
        <v>43.036499999999997</v>
      </c>
      <c r="U37" s="79">
        <v>2000</v>
      </c>
    </row>
    <row r="38" spans="1:21" ht="15.95" customHeight="1" x14ac:dyDescent="0.2">
      <c r="A38" s="69"/>
      <c r="B38" s="89"/>
      <c r="C38" s="397">
        <v>633006</v>
      </c>
      <c r="D38" s="69">
        <v>41</v>
      </c>
      <c r="E38" s="69" t="s">
        <v>7</v>
      </c>
      <c r="F38" s="79">
        <v>650</v>
      </c>
      <c r="G38" s="79">
        <v>650</v>
      </c>
      <c r="H38" s="79">
        <v>650</v>
      </c>
      <c r="I38" s="79">
        <v>650</v>
      </c>
      <c r="J38" s="79">
        <v>650</v>
      </c>
      <c r="K38" s="79">
        <v>650</v>
      </c>
      <c r="L38" s="79">
        <v>650</v>
      </c>
      <c r="M38" s="87"/>
      <c r="N38" s="5"/>
      <c r="O38" s="6"/>
      <c r="P38" s="6"/>
      <c r="Q38" s="6"/>
      <c r="R38" s="79">
        <v>650</v>
      </c>
      <c r="S38" s="287">
        <v>372.34</v>
      </c>
      <c r="T38" s="79">
        <f t="shared" si="0"/>
        <v>57.283076923076912</v>
      </c>
      <c r="U38" s="79">
        <v>650</v>
      </c>
    </row>
    <row r="39" spans="1:21" ht="15.95" customHeight="1" x14ac:dyDescent="0.2">
      <c r="A39" s="69"/>
      <c r="B39" s="89"/>
      <c r="C39" s="397" t="s">
        <v>51</v>
      </c>
      <c r="D39" s="69">
        <v>41</v>
      </c>
      <c r="E39" s="69" t="s">
        <v>52</v>
      </c>
      <c r="F39" s="79">
        <v>168</v>
      </c>
      <c r="G39" s="79">
        <v>168</v>
      </c>
      <c r="H39" s="79">
        <v>168</v>
      </c>
      <c r="I39" s="79">
        <v>168</v>
      </c>
      <c r="J39" s="79">
        <v>168</v>
      </c>
      <c r="K39" s="79">
        <v>168</v>
      </c>
      <c r="L39" s="79">
        <v>168</v>
      </c>
      <c r="M39" s="87"/>
      <c r="N39" s="5"/>
      <c r="O39" s="6"/>
      <c r="P39" s="6"/>
      <c r="Q39" s="6"/>
      <c r="R39" s="79">
        <v>168</v>
      </c>
      <c r="S39" s="287">
        <v>162.1</v>
      </c>
      <c r="T39" s="79">
        <f t="shared" si="0"/>
        <v>96.488095238095241</v>
      </c>
      <c r="U39" s="79">
        <v>168</v>
      </c>
    </row>
    <row r="40" spans="1:21" ht="15.95" customHeight="1" x14ac:dyDescent="0.2">
      <c r="A40" s="69"/>
      <c r="B40" s="89"/>
      <c r="C40" s="397" t="s">
        <v>53</v>
      </c>
      <c r="D40" s="69">
        <v>41</v>
      </c>
      <c r="E40" s="69" t="s">
        <v>54</v>
      </c>
      <c r="F40" s="79">
        <v>660</v>
      </c>
      <c r="G40" s="79">
        <v>660</v>
      </c>
      <c r="H40" s="79">
        <v>660</v>
      </c>
      <c r="I40" s="79">
        <v>660</v>
      </c>
      <c r="J40" s="79">
        <v>660</v>
      </c>
      <c r="K40" s="79">
        <v>660</v>
      </c>
      <c r="L40" s="79">
        <v>660</v>
      </c>
      <c r="M40" s="87"/>
      <c r="N40" s="5"/>
      <c r="O40" s="6"/>
      <c r="P40" s="6"/>
      <c r="Q40" s="6"/>
      <c r="R40" s="79">
        <v>660</v>
      </c>
      <c r="S40" s="287">
        <v>0</v>
      </c>
      <c r="T40" s="79">
        <f t="shared" si="0"/>
        <v>0</v>
      </c>
      <c r="U40" s="79">
        <v>660</v>
      </c>
    </row>
    <row r="41" spans="1:21" ht="15.95" customHeight="1" x14ac:dyDescent="0.2">
      <c r="A41" s="69"/>
      <c r="B41" s="89"/>
      <c r="C41" s="397">
        <v>633009</v>
      </c>
      <c r="D41" s="69">
        <v>41</v>
      </c>
      <c r="E41" s="69" t="s">
        <v>55</v>
      </c>
      <c r="F41" s="79">
        <v>1000</v>
      </c>
      <c r="G41" s="79">
        <v>1000</v>
      </c>
      <c r="H41" s="79">
        <v>1000</v>
      </c>
      <c r="I41" s="79">
        <v>1000</v>
      </c>
      <c r="J41" s="79">
        <v>1000</v>
      </c>
      <c r="K41" s="79">
        <v>1000</v>
      </c>
      <c r="L41" s="79">
        <v>1000</v>
      </c>
      <c r="M41" s="87"/>
      <c r="N41" s="5"/>
      <c r="O41" s="6"/>
      <c r="P41" s="6"/>
      <c r="Q41" s="6"/>
      <c r="R41" s="79">
        <v>1000</v>
      </c>
      <c r="S41" s="287">
        <v>86.57</v>
      </c>
      <c r="T41" s="79">
        <f t="shared" si="0"/>
        <v>8.657</v>
      </c>
      <c r="U41" s="79">
        <v>87</v>
      </c>
    </row>
    <row r="42" spans="1:21" ht="15.95" customHeight="1" x14ac:dyDescent="0.2">
      <c r="A42" s="69"/>
      <c r="B42" s="89"/>
      <c r="C42" s="397">
        <v>633013</v>
      </c>
      <c r="D42" s="69">
        <v>41</v>
      </c>
      <c r="E42" s="69" t="s">
        <v>746</v>
      </c>
      <c r="F42" s="79">
        <v>0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87"/>
      <c r="N42" s="5"/>
      <c r="O42" s="6"/>
      <c r="P42" s="6"/>
      <c r="Q42" s="6"/>
      <c r="R42" s="79">
        <v>0</v>
      </c>
      <c r="S42" s="287">
        <v>133.86000000000001</v>
      </c>
      <c r="T42" s="79">
        <v>0</v>
      </c>
      <c r="U42" s="79">
        <v>134</v>
      </c>
    </row>
    <row r="43" spans="1:21" ht="15.95" customHeight="1" x14ac:dyDescent="0.2">
      <c r="A43" s="69"/>
      <c r="B43" s="89"/>
      <c r="C43" s="397">
        <v>633016</v>
      </c>
      <c r="D43" s="69">
        <v>41</v>
      </c>
      <c r="E43" s="69" t="s">
        <v>498</v>
      </c>
      <c r="F43" s="79">
        <v>1400</v>
      </c>
      <c r="G43" s="79">
        <v>1400</v>
      </c>
      <c r="H43" s="79">
        <v>1400</v>
      </c>
      <c r="I43" s="79">
        <v>1400</v>
      </c>
      <c r="J43" s="79">
        <v>1400</v>
      </c>
      <c r="K43" s="79">
        <v>1400</v>
      </c>
      <c r="L43" s="79">
        <v>1400</v>
      </c>
      <c r="M43" s="87"/>
      <c r="N43" s="5"/>
      <c r="O43" s="6"/>
      <c r="P43" s="6"/>
      <c r="Q43" s="6"/>
      <c r="R43" s="79">
        <v>1400</v>
      </c>
      <c r="S43" s="287">
        <v>866.03</v>
      </c>
      <c r="T43" s="79">
        <f t="shared" si="0"/>
        <v>61.859285714285718</v>
      </c>
      <c r="U43" s="79">
        <v>1400</v>
      </c>
    </row>
    <row r="44" spans="1:21" ht="15.95" customHeight="1" x14ac:dyDescent="0.2">
      <c r="A44" s="69"/>
      <c r="B44" s="81"/>
      <c r="C44" s="397">
        <v>634001</v>
      </c>
      <c r="D44" s="69">
        <v>41</v>
      </c>
      <c r="E44" s="69" t="s">
        <v>642</v>
      </c>
      <c r="F44" s="79">
        <v>2200</v>
      </c>
      <c r="G44" s="79">
        <v>2200</v>
      </c>
      <c r="H44" s="79">
        <v>2200</v>
      </c>
      <c r="I44" s="79">
        <v>2200</v>
      </c>
      <c r="J44" s="79">
        <v>2200</v>
      </c>
      <c r="K44" s="79">
        <v>2200</v>
      </c>
      <c r="L44" s="79">
        <v>2200</v>
      </c>
      <c r="M44" s="87"/>
      <c r="N44" s="5"/>
      <c r="O44" s="6"/>
      <c r="P44" s="6"/>
      <c r="Q44" s="6"/>
      <c r="R44" s="79">
        <v>2200</v>
      </c>
      <c r="S44" s="287">
        <v>1600.82</v>
      </c>
      <c r="T44" s="79">
        <f t="shared" si="0"/>
        <v>72.764545454545441</v>
      </c>
      <c r="U44" s="79">
        <v>2200</v>
      </c>
    </row>
    <row r="45" spans="1:21" ht="15.95" customHeight="1" x14ac:dyDescent="0.2">
      <c r="A45" s="69"/>
      <c r="B45" s="89"/>
      <c r="C45" s="397" t="s">
        <v>56</v>
      </c>
      <c r="D45" s="69">
        <v>41</v>
      </c>
      <c r="E45" s="69" t="s">
        <v>499</v>
      </c>
      <c r="F45" s="79">
        <v>5000</v>
      </c>
      <c r="G45" s="79">
        <v>5000</v>
      </c>
      <c r="H45" s="79">
        <v>5000</v>
      </c>
      <c r="I45" s="79">
        <v>5000</v>
      </c>
      <c r="J45" s="79">
        <v>5000</v>
      </c>
      <c r="K45" s="79">
        <v>5000</v>
      </c>
      <c r="L45" s="79">
        <v>5000</v>
      </c>
      <c r="M45" s="87"/>
      <c r="N45" s="5"/>
      <c r="O45" s="6"/>
      <c r="P45" s="6"/>
      <c r="Q45" s="6"/>
      <c r="R45" s="79">
        <v>5000</v>
      </c>
      <c r="S45" s="287">
        <v>3170.04</v>
      </c>
      <c r="T45" s="79">
        <f t="shared" si="0"/>
        <v>63.400800000000004</v>
      </c>
      <c r="U45" s="79">
        <v>3200</v>
      </c>
    </row>
    <row r="46" spans="1:21" ht="15.95" customHeight="1" x14ac:dyDescent="0.2">
      <c r="A46" s="69"/>
      <c r="B46" s="89"/>
      <c r="C46" s="397" t="s">
        <v>5</v>
      </c>
      <c r="D46" s="69">
        <v>41</v>
      </c>
      <c r="E46" s="69" t="s">
        <v>6</v>
      </c>
      <c r="F46" s="79">
        <v>50</v>
      </c>
      <c r="G46" s="79">
        <v>50</v>
      </c>
      <c r="H46" s="79">
        <v>50</v>
      </c>
      <c r="I46" s="79">
        <v>50</v>
      </c>
      <c r="J46" s="79">
        <v>50</v>
      </c>
      <c r="K46" s="79">
        <v>50</v>
      </c>
      <c r="L46" s="79">
        <v>50</v>
      </c>
      <c r="M46" s="87"/>
      <c r="N46" s="5"/>
      <c r="O46" s="6"/>
      <c r="P46" s="6"/>
      <c r="Q46" s="6"/>
      <c r="R46" s="79">
        <v>50</v>
      </c>
      <c r="S46" s="287">
        <v>186.95</v>
      </c>
      <c r="T46" s="79">
        <f t="shared" si="0"/>
        <v>373.9</v>
      </c>
      <c r="U46" s="79">
        <v>187</v>
      </c>
    </row>
    <row r="47" spans="1:21" ht="15.95" customHeight="1" x14ac:dyDescent="0.2">
      <c r="A47" s="69"/>
      <c r="B47" s="89"/>
      <c r="C47" s="397">
        <v>634003</v>
      </c>
      <c r="D47" s="69">
        <v>41</v>
      </c>
      <c r="E47" s="69" t="s">
        <v>562</v>
      </c>
      <c r="F47" s="79">
        <v>800</v>
      </c>
      <c r="G47" s="79">
        <v>800</v>
      </c>
      <c r="H47" s="79">
        <v>800</v>
      </c>
      <c r="I47" s="79">
        <v>800</v>
      </c>
      <c r="J47" s="79">
        <v>800</v>
      </c>
      <c r="K47" s="79">
        <v>800</v>
      </c>
      <c r="L47" s="79">
        <v>800</v>
      </c>
      <c r="M47" s="87"/>
      <c r="N47" s="5"/>
      <c r="O47" s="6"/>
      <c r="P47" s="6"/>
      <c r="Q47" s="6"/>
      <c r="R47" s="79">
        <v>800</v>
      </c>
      <c r="S47" s="287">
        <v>720.4</v>
      </c>
      <c r="T47" s="79">
        <f t="shared" si="0"/>
        <v>90.05</v>
      </c>
      <c r="U47" s="79">
        <v>800</v>
      </c>
    </row>
    <row r="48" spans="1:21" ht="15.95" customHeight="1" x14ac:dyDescent="0.2">
      <c r="A48" s="69"/>
      <c r="B48" s="89"/>
      <c r="C48" s="397" t="s">
        <v>57</v>
      </c>
      <c r="D48" s="69">
        <v>41</v>
      </c>
      <c r="E48" s="69" t="s">
        <v>58</v>
      </c>
      <c r="F48" s="79">
        <v>2300</v>
      </c>
      <c r="G48" s="79">
        <v>2300</v>
      </c>
      <c r="H48" s="79">
        <v>2300</v>
      </c>
      <c r="I48" s="79">
        <v>2300</v>
      </c>
      <c r="J48" s="79">
        <v>2300</v>
      </c>
      <c r="K48" s="79">
        <v>2300</v>
      </c>
      <c r="L48" s="79">
        <v>2300</v>
      </c>
      <c r="M48" s="87"/>
      <c r="N48" s="5"/>
      <c r="O48" s="6"/>
      <c r="P48" s="6"/>
      <c r="Q48" s="6"/>
      <c r="R48" s="79">
        <v>2300</v>
      </c>
      <c r="S48" s="287">
        <v>879.66</v>
      </c>
      <c r="T48" s="79">
        <f t="shared" si="0"/>
        <v>38.246086956521737</v>
      </c>
      <c r="U48" s="79">
        <v>2300</v>
      </c>
    </row>
    <row r="49" spans="1:21" ht="15.95" customHeight="1" x14ac:dyDescent="0.2">
      <c r="A49" s="69"/>
      <c r="B49" s="89"/>
      <c r="C49" s="397">
        <v>635002</v>
      </c>
      <c r="D49" s="69">
        <v>41</v>
      </c>
      <c r="E49" s="69" t="s">
        <v>563</v>
      </c>
      <c r="F49" s="79">
        <v>400</v>
      </c>
      <c r="G49" s="79">
        <v>400</v>
      </c>
      <c r="H49" s="79">
        <v>400</v>
      </c>
      <c r="I49" s="79">
        <v>400</v>
      </c>
      <c r="J49" s="79">
        <v>400</v>
      </c>
      <c r="K49" s="79">
        <v>400</v>
      </c>
      <c r="L49" s="79">
        <v>400</v>
      </c>
      <c r="M49" s="87"/>
      <c r="N49" s="5"/>
      <c r="O49" s="6"/>
      <c r="P49" s="6"/>
      <c r="Q49" s="6"/>
      <c r="R49" s="79">
        <v>400</v>
      </c>
      <c r="S49" s="287">
        <v>0</v>
      </c>
      <c r="T49" s="79">
        <f t="shared" si="0"/>
        <v>0</v>
      </c>
      <c r="U49" s="79">
        <v>400</v>
      </c>
    </row>
    <row r="50" spans="1:21" ht="15.95" customHeight="1" x14ac:dyDescent="0.2">
      <c r="A50" s="69"/>
      <c r="B50" s="89"/>
      <c r="C50" s="397">
        <v>635004</v>
      </c>
      <c r="D50" s="69">
        <v>41</v>
      </c>
      <c r="E50" s="69" t="s">
        <v>60</v>
      </c>
      <c r="F50" s="79">
        <v>114</v>
      </c>
      <c r="G50" s="79">
        <v>114</v>
      </c>
      <c r="H50" s="79">
        <v>114</v>
      </c>
      <c r="I50" s="79">
        <v>114</v>
      </c>
      <c r="J50" s="79">
        <v>114</v>
      </c>
      <c r="K50" s="79">
        <v>114</v>
      </c>
      <c r="L50" s="79">
        <v>114</v>
      </c>
      <c r="M50" s="87"/>
      <c r="N50" s="5"/>
      <c r="O50" s="6"/>
      <c r="P50" s="6"/>
      <c r="Q50" s="6"/>
      <c r="R50" s="79">
        <v>114</v>
      </c>
      <c r="S50" s="287">
        <v>398.88</v>
      </c>
      <c r="T50" s="79">
        <f t="shared" si="0"/>
        <v>349.89473684210526</v>
      </c>
      <c r="U50" s="79">
        <v>400</v>
      </c>
    </row>
    <row r="51" spans="1:21" ht="15.95" customHeight="1" x14ac:dyDescent="0.2">
      <c r="A51" s="69"/>
      <c r="B51" s="89"/>
      <c r="C51" s="397">
        <v>635005</v>
      </c>
      <c r="D51" s="69">
        <v>41</v>
      </c>
      <c r="E51" s="69" t="s">
        <v>61</v>
      </c>
      <c r="F51" s="79">
        <v>1140</v>
      </c>
      <c r="G51" s="79">
        <v>1140</v>
      </c>
      <c r="H51" s="79">
        <v>1140</v>
      </c>
      <c r="I51" s="79">
        <v>1140</v>
      </c>
      <c r="J51" s="79">
        <v>1140</v>
      </c>
      <c r="K51" s="79">
        <v>1140</v>
      </c>
      <c r="L51" s="79">
        <v>1140</v>
      </c>
      <c r="M51" s="87"/>
      <c r="N51" s="5"/>
      <c r="O51" s="6"/>
      <c r="P51" s="6"/>
      <c r="Q51" s="6"/>
      <c r="R51" s="79">
        <v>1140</v>
      </c>
      <c r="S51" s="287">
        <v>396.99</v>
      </c>
      <c r="T51" s="79">
        <f t="shared" si="0"/>
        <v>34.823684210526316</v>
      </c>
      <c r="U51" s="79">
        <v>1140</v>
      </c>
    </row>
    <row r="52" spans="1:21" ht="15.95" customHeight="1" x14ac:dyDescent="0.2">
      <c r="A52" s="69"/>
      <c r="B52" s="69"/>
      <c r="C52" s="397" t="s">
        <v>62</v>
      </c>
      <c r="D52" s="69">
        <v>41</v>
      </c>
      <c r="E52" s="69" t="s">
        <v>63</v>
      </c>
      <c r="F52" s="79">
        <v>3500</v>
      </c>
      <c r="G52" s="79">
        <v>3500</v>
      </c>
      <c r="H52" s="79">
        <v>3500</v>
      </c>
      <c r="I52" s="79">
        <v>3500</v>
      </c>
      <c r="J52" s="79">
        <v>3500</v>
      </c>
      <c r="K52" s="79">
        <v>3500</v>
      </c>
      <c r="L52" s="79">
        <v>3500</v>
      </c>
      <c r="M52" s="87"/>
      <c r="N52" s="5"/>
      <c r="O52" s="6"/>
      <c r="P52" s="6"/>
      <c r="Q52" s="6"/>
      <c r="R52" s="79">
        <v>3500</v>
      </c>
      <c r="S52" s="287">
        <v>2558.23</v>
      </c>
      <c r="T52" s="79">
        <f t="shared" si="0"/>
        <v>73.092285714285708</v>
      </c>
      <c r="U52" s="79">
        <v>3500</v>
      </c>
    </row>
    <row r="53" spans="1:21" ht="15.95" customHeight="1" x14ac:dyDescent="0.2">
      <c r="A53" s="69"/>
      <c r="B53" s="89"/>
      <c r="C53" s="397" t="s">
        <v>64</v>
      </c>
      <c r="D53" s="69">
        <v>41</v>
      </c>
      <c r="E53" s="69" t="s">
        <v>65</v>
      </c>
      <c r="F53" s="79">
        <v>500</v>
      </c>
      <c r="G53" s="79">
        <v>500</v>
      </c>
      <c r="H53" s="79">
        <v>500</v>
      </c>
      <c r="I53" s="79">
        <v>500</v>
      </c>
      <c r="J53" s="79">
        <v>500</v>
      </c>
      <c r="K53" s="79">
        <v>500</v>
      </c>
      <c r="L53" s="79">
        <v>500</v>
      </c>
      <c r="M53" s="87"/>
      <c r="N53" s="5"/>
      <c r="O53" s="6"/>
      <c r="P53" s="6"/>
      <c r="Q53" s="6"/>
      <c r="R53" s="79">
        <v>500</v>
      </c>
      <c r="S53" s="287">
        <v>361.65</v>
      </c>
      <c r="T53" s="79">
        <f t="shared" si="0"/>
        <v>72.33</v>
      </c>
      <c r="U53" s="79">
        <v>500</v>
      </c>
    </row>
    <row r="54" spans="1:21" ht="15.95" customHeight="1" x14ac:dyDescent="0.2">
      <c r="A54" s="69"/>
      <c r="B54" s="89"/>
      <c r="C54" s="397" t="s">
        <v>564</v>
      </c>
      <c r="D54" s="69">
        <v>41</v>
      </c>
      <c r="E54" s="69" t="s">
        <v>565</v>
      </c>
      <c r="F54" s="79">
        <v>50</v>
      </c>
      <c r="G54" s="79">
        <v>50</v>
      </c>
      <c r="H54" s="79">
        <v>50</v>
      </c>
      <c r="I54" s="79">
        <v>50</v>
      </c>
      <c r="J54" s="79">
        <v>50</v>
      </c>
      <c r="K54" s="79">
        <v>50</v>
      </c>
      <c r="L54" s="79">
        <v>50</v>
      </c>
      <c r="M54" s="87"/>
      <c r="N54" s="5"/>
      <c r="O54" s="6"/>
      <c r="P54" s="6"/>
      <c r="Q54" s="6"/>
      <c r="R54" s="79">
        <v>50</v>
      </c>
      <c r="S54" s="287">
        <v>54</v>
      </c>
      <c r="T54" s="79">
        <f t="shared" si="0"/>
        <v>108</v>
      </c>
      <c r="U54" s="79">
        <v>54</v>
      </c>
    </row>
    <row r="55" spans="1:21" ht="15.95" customHeight="1" x14ac:dyDescent="0.2">
      <c r="A55" s="69"/>
      <c r="B55" s="89"/>
      <c r="C55" s="397" t="s">
        <v>66</v>
      </c>
      <c r="D55" s="69">
        <v>41</v>
      </c>
      <c r="E55" s="69" t="s">
        <v>306</v>
      </c>
      <c r="F55" s="79">
        <v>256</v>
      </c>
      <c r="G55" s="79">
        <v>256</v>
      </c>
      <c r="H55" s="79">
        <v>256</v>
      </c>
      <c r="I55" s="79">
        <v>256</v>
      </c>
      <c r="J55" s="79">
        <v>256</v>
      </c>
      <c r="K55" s="79">
        <v>256</v>
      </c>
      <c r="L55" s="79">
        <v>256</v>
      </c>
      <c r="M55" s="87"/>
      <c r="N55" s="5"/>
      <c r="O55" s="6"/>
      <c r="P55" s="6"/>
      <c r="Q55" s="6"/>
      <c r="R55" s="79">
        <v>256</v>
      </c>
      <c r="S55" s="287">
        <v>1169.82</v>
      </c>
      <c r="T55" s="79">
        <f t="shared" si="0"/>
        <v>456.9609375</v>
      </c>
      <c r="U55" s="79">
        <v>1170</v>
      </c>
    </row>
    <row r="56" spans="1:21" ht="15.95" customHeight="1" x14ac:dyDescent="0.2">
      <c r="A56" s="69"/>
      <c r="B56" s="89"/>
      <c r="C56" s="397">
        <v>637003</v>
      </c>
      <c r="D56" s="69">
        <v>41</v>
      </c>
      <c r="E56" s="69" t="s">
        <v>747</v>
      </c>
      <c r="F56" s="79">
        <v>0</v>
      </c>
      <c r="G56" s="79">
        <v>0</v>
      </c>
      <c r="H56" s="79">
        <v>0</v>
      </c>
      <c r="I56" s="79">
        <v>0</v>
      </c>
      <c r="J56" s="79">
        <v>0</v>
      </c>
      <c r="K56" s="79">
        <v>0</v>
      </c>
      <c r="L56" s="79">
        <v>0</v>
      </c>
      <c r="M56" s="87"/>
      <c r="N56" s="5"/>
      <c r="O56" s="6"/>
      <c r="P56" s="6"/>
      <c r="Q56" s="6"/>
      <c r="R56" s="79">
        <v>0</v>
      </c>
      <c r="S56" s="287">
        <v>60</v>
      </c>
      <c r="T56" s="79">
        <v>0</v>
      </c>
      <c r="U56" s="79">
        <v>60</v>
      </c>
    </row>
    <row r="57" spans="1:21" ht="15.95" customHeight="1" x14ac:dyDescent="0.2">
      <c r="A57" s="69"/>
      <c r="B57" s="89"/>
      <c r="C57" s="397" t="s">
        <v>748</v>
      </c>
      <c r="D57" s="69">
        <v>41</v>
      </c>
      <c r="E57" s="69" t="s">
        <v>749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87"/>
      <c r="N57" s="5"/>
      <c r="O57" s="6"/>
      <c r="P57" s="6"/>
      <c r="Q57" s="6"/>
      <c r="R57" s="79"/>
      <c r="S57" s="287">
        <v>336</v>
      </c>
      <c r="T57" s="79">
        <v>0</v>
      </c>
      <c r="U57" s="79">
        <v>336</v>
      </c>
    </row>
    <row r="58" spans="1:21" ht="15.95" customHeight="1" x14ac:dyDescent="0.2">
      <c r="A58" s="69"/>
      <c r="B58" s="89"/>
      <c r="C58" s="397" t="s">
        <v>401</v>
      </c>
      <c r="D58" s="69">
        <v>41</v>
      </c>
      <c r="E58" s="69" t="s">
        <v>402</v>
      </c>
      <c r="F58" s="79">
        <v>70</v>
      </c>
      <c r="G58" s="79">
        <v>70</v>
      </c>
      <c r="H58" s="79">
        <v>70</v>
      </c>
      <c r="I58" s="79">
        <v>70</v>
      </c>
      <c r="J58" s="79">
        <v>70</v>
      </c>
      <c r="K58" s="79">
        <v>70</v>
      </c>
      <c r="L58" s="79">
        <v>70</v>
      </c>
      <c r="M58" s="87"/>
      <c r="N58" s="5"/>
      <c r="O58" s="6"/>
      <c r="P58" s="6"/>
      <c r="Q58" s="6"/>
      <c r="R58" s="79">
        <v>70</v>
      </c>
      <c r="S58" s="287">
        <v>0</v>
      </c>
      <c r="T58" s="79">
        <f t="shared" si="0"/>
        <v>0</v>
      </c>
      <c r="U58" s="79">
        <v>70</v>
      </c>
    </row>
    <row r="59" spans="1:21" ht="15.95" customHeight="1" x14ac:dyDescent="0.2">
      <c r="A59" s="69"/>
      <c r="B59" s="89"/>
      <c r="C59" s="397" t="s">
        <v>399</v>
      </c>
      <c r="D59" s="69">
        <v>41</v>
      </c>
      <c r="E59" s="69" t="s">
        <v>566</v>
      </c>
      <c r="F59" s="79">
        <v>100</v>
      </c>
      <c r="G59" s="79">
        <v>100</v>
      </c>
      <c r="H59" s="79">
        <v>100</v>
      </c>
      <c r="I59" s="79">
        <v>100</v>
      </c>
      <c r="J59" s="79">
        <v>100</v>
      </c>
      <c r="K59" s="79">
        <v>100</v>
      </c>
      <c r="L59" s="79">
        <v>100</v>
      </c>
      <c r="M59" s="87"/>
      <c r="N59" s="5"/>
      <c r="O59" s="6"/>
      <c r="P59" s="6"/>
      <c r="Q59" s="6"/>
      <c r="R59" s="79">
        <v>100</v>
      </c>
      <c r="S59" s="287">
        <v>0</v>
      </c>
      <c r="T59" s="79">
        <f t="shared" si="0"/>
        <v>0</v>
      </c>
      <c r="U59" s="79">
        <v>0</v>
      </c>
    </row>
    <row r="60" spans="1:21" ht="15.95" customHeight="1" x14ac:dyDescent="0.2">
      <c r="A60" s="69"/>
      <c r="B60" s="89"/>
      <c r="C60" s="397" t="s">
        <v>750</v>
      </c>
      <c r="D60" s="69">
        <v>41</v>
      </c>
      <c r="E60" s="69" t="s">
        <v>751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79">
        <v>0</v>
      </c>
      <c r="L60" s="79">
        <v>0</v>
      </c>
      <c r="M60" s="87"/>
      <c r="N60" s="5"/>
      <c r="O60" s="6"/>
      <c r="P60" s="6"/>
      <c r="Q60" s="6"/>
      <c r="R60" s="79">
        <v>0</v>
      </c>
      <c r="S60" s="287">
        <v>649.99</v>
      </c>
      <c r="T60" s="79">
        <v>0</v>
      </c>
      <c r="U60" s="79">
        <v>1000</v>
      </c>
    </row>
    <row r="61" spans="1:21" ht="15.95" customHeight="1" x14ac:dyDescent="0.2">
      <c r="A61" s="69"/>
      <c r="B61" s="89"/>
      <c r="C61" s="397" t="s">
        <v>752</v>
      </c>
      <c r="D61" s="69">
        <v>41</v>
      </c>
      <c r="E61" s="69" t="s">
        <v>754</v>
      </c>
      <c r="F61" s="79">
        <v>0</v>
      </c>
      <c r="G61" s="79">
        <v>0</v>
      </c>
      <c r="H61" s="79">
        <v>0</v>
      </c>
      <c r="I61" s="79">
        <v>0</v>
      </c>
      <c r="J61" s="79">
        <v>0</v>
      </c>
      <c r="K61" s="79">
        <v>0</v>
      </c>
      <c r="L61" s="79"/>
      <c r="M61" s="87"/>
      <c r="N61" s="5"/>
      <c r="O61" s="6"/>
      <c r="P61" s="6"/>
      <c r="Q61" s="6"/>
      <c r="R61" s="79">
        <v>0</v>
      </c>
      <c r="S61" s="287">
        <v>30</v>
      </c>
      <c r="T61" s="79">
        <v>0</v>
      </c>
      <c r="U61" s="79">
        <v>30</v>
      </c>
    </row>
    <row r="62" spans="1:21" ht="15.95" customHeight="1" x14ac:dyDescent="0.2">
      <c r="A62" s="69"/>
      <c r="B62" s="89"/>
      <c r="C62" s="397">
        <v>637011</v>
      </c>
      <c r="D62" s="69">
        <v>41</v>
      </c>
      <c r="E62" s="69" t="s">
        <v>753</v>
      </c>
      <c r="F62" s="79">
        <v>1000</v>
      </c>
      <c r="G62" s="79">
        <v>1000</v>
      </c>
      <c r="H62" s="79">
        <v>1000</v>
      </c>
      <c r="I62" s="79">
        <v>1000</v>
      </c>
      <c r="J62" s="79">
        <v>1000</v>
      </c>
      <c r="K62" s="79">
        <v>1000</v>
      </c>
      <c r="L62" s="79">
        <v>1000</v>
      </c>
      <c r="M62" s="87"/>
      <c r="N62" s="5"/>
      <c r="O62" s="6"/>
      <c r="P62" s="6"/>
      <c r="Q62" s="6"/>
      <c r="R62" s="79">
        <v>1000</v>
      </c>
      <c r="S62" s="287">
        <v>989.41</v>
      </c>
      <c r="T62" s="79">
        <f t="shared" si="0"/>
        <v>98.941000000000003</v>
      </c>
      <c r="U62" s="79">
        <v>1000</v>
      </c>
    </row>
    <row r="63" spans="1:21" ht="15.95" customHeight="1" x14ac:dyDescent="0.2">
      <c r="A63" s="69"/>
      <c r="B63" s="89"/>
      <c r="C63" s="397">
        <v>637012</v>
      </c>
      <c r="D63" s="69">
        <v>41</v>
      </c>
      <c r="E63" s="69" t="s">
        <v>378</v>
      </c>
      <c r="F63" s="79">
        <v>500</v>
      </c>
      <c r="G63" s="79">
        <v>500</v>
      </c>
      <c r="H63" s="79">
        <v>500</v>
      </c>
      <c r="I63" s="79">
        <v>500</v>
      </c>
      <c r="J63" s="79">
        <v>500</v>
      </c>
      <c r="K63" s="79">
        <v>500</v>
      </c>
      <c r="L63" s="79">
        <v>500</v>
      </c>
      <c r="M63" s="87"/>
      <c r="N63" s="5"/>
      <c r="O63" s="6"/>
      <c r="P63" s="6"/>
      <c r="Q63" s="6"/>
      <c r="R63" s="79">
        <v>500</v>
      </c>
      <c r="S63" s="287">
        <v>165</v>
      </c>
      <c r="T63" s="79">
        <f t="shared" si="0"/>
        <v>33</v>
      </c>
      <c r="U63" s="79">
        <v>500</v>
      </c>
    </row>
    <row r="64" spans="1:21" ht="15.95" customHeight="1" x14ac:dyDescent="0.2">
      <c r="A64" s="69"/>
      <c r="B64" s="89"/>
      <c r="C64" s="397" t="s">
        <v>403</v>
      </c>
      <c r="D64" s="69">
        <v>41</v>
      </c>
      <c r="E64" s="69" t="s">
        <v>570</v>
      </c>
      <c r="F64" s="79">
        <v>930</v>
      </c>
      <c r="G64" s="79">
        <v>930</v>
      </c>
      <c r="H64" s="79">
        <v>930</v>
      </c>
      <c r="I64" s="79">
        <v>930</v>
      </c>
      <c r="J64" s="79">
        <v>930</v>
      </c>
      <c r="K64" s="79">
        <v>930</v>
      </c>
      <c r="L64" s="79">
        <v>930</v>
      </c>
      <c r="M64" s="87"/>
      <c r="N64" s="5"/>
      <c r="O64" s="6"/>
      <c r="P64" s="6"/>
      <c r="Q64" s="6"/>
      <c r="R64" s="79">
        <v>930</v>
      </c>
      <c r="S64" s="287">
        <v>977</v>
      </c>
      <c r="T64" s="79">
        <f t="shared" si="0"/>
        <v>105.05376344086021</v>
      </c>
      <c r="U64" s="79">
        <v>977</v>
      </c>
    </row>
    <row r="65" spans="1:26" ht="15.95" customHeight="1" x14ac:dyDescent="0.2">
      <c r="A65" s="69"/>
      <c r="B65" s="89"/>
      <c r="C65" s="397">
        <v>637014</v>
      </c>
      <c r="D65" s="69">
        <v>41</v>
      </c>
      <c r="E65" s="69" t="s">
        <v>67</v>
      </c>
      <c r="F65" s="79">
        <v>6930</v>
      </c>
      <c r="G65" s="79">
        <v>6930</v>
      </c>
      <c r="H65" s="79">
        <v>6930</v>
      </c>
      <c r="I65" s="79">
        <v>6930</v>
      </c>
      <c r="J65" s="79">
        <v>6930</v>
      </c>
      <c r="K65" s="79">
        <v>6930</v>
      </c>
      <c r="L65" s="79">
        <v>6930</v>
      </c>
      <c r="M65" s="87"/>
      <c r="N65" s="5"/>
      <c r="O65" s="6"/>
      <c r="P65" s="6"/>
      <c r="Q65" s="6"/>
      <c r="R65" s="79">
        <v>6930</v>
      </c>
      <c r="S65" s="287">
        <v>5578.85</v>
      </c>
      <c r="T65" s="79">
        <f t="shared" si="0"/>
        <v>80.502886002886015</v>
      </c>
      <c r="U65" s="79">
        <v>6930</v>
      </c>
      <c r="Z65" s="4"/>
    </row>
    <row r="66" spans="1:26" ht="15.95" customHeight="1" x14ac:dyDescent="0.2">
      <c r="A66" s="69"/>
      <c r="B66" s="89"/>
      <c r="C66" s="397" t="s">
        <v>68</v>
      </c>
      <c r="D66" s="69">
        <v>41</v>
      </c>
      <c r="E66" s="69" t="s">
        <v>69</v>
      </c>
      <c r="F66" s="79">
        <v>3465</v>
      </c>
      <c r="G66" s="79">
        <v>3465</v>
      </c>
      <c r="H66" s="79">
        <v>3465</v>
      </c>
      <c r="I66" s="79">
        <v>3465</v>
      </c>
      <c r="J66" s="79">
        <v>3465</v>
      </c>
      <c r="K66" s="79">
        <v>3465</v>
      </c>
      <c r="L66" s="79">
        <v>3465</v>
      </c>
      <c r="M66" s="87"/>
      <c r="N66" s="5"/>
      <c r="O66" s="6"/>
      <c r="P66" s="6"/>
      <c r="Q66" s="6"/>
      <c r="R66" s="79">
        <v>3465</v>
      </c>
      <c r="S66" s="287">
        <v>3072.47</v>
      </c>
      <c r="T66" s="79">
        <f t="shared" si="0"/>
        <v>88.671572871572863</v>
      </c>
      <c r="U66" s="79">
        <v>3465</v>
      </c>
    </row>
    <row r="67" spans="1:26" ht="15.95" customHeight="1" x14ac:dyDescent="0.2">
      <c r="A67" s="69"/>
      <c r="B67" s="89"/>
      <c r="C67" s="397" t="s">
        <v>90</v>
      </c>
      <c r="D67" s="69">
        <v>41</v>
      </c>
      <c r="E67" s="69" t="s">
        <v>755</v>
      </c>
      <c r="F67" s="79">
        <v>0</v>
      </c>
      <c r="G67" s="79">
        <v>0</v>
      </c>
      <c r="H67" s="79">
        <v>0</v>
      </c>
      <c r="I67" s="79">
        <v>0</v>
      </c>
      <c r="J67" s="79">
        <v>0</v>
      </c>
      <c r="K67" s="79"/>
      <c r="L67" s="79">
        <v>0</v>
      </c>
      <c r="M67" s="87"/>
      <c r="N67" s="5"/>
      <c r="O67" s="6"/>
      <c r="P67" s="6"/>
      <c r="Q67" s="6"/>
      <c r="R67" s="79">
        <v>0</v>
      </c>
      <c r="S67" s="287">
        <v>6.4</v>
      </c>
      <c r="T67" s="79">
        <v>0</v>
      </c>
      <c r="U67" s="79">
        <v>0</v>
      </c>
    </row>
    <row r="68" spans="1:26" ht="15.95" customHeight="1" x14ac:dyDescent="0.2">
      <c r="A68" s="69"/>
      <c r="B68" s="89"/>
      <c r="C68" s="397" t="s">
        <v>70</v>
      </c>
      <c r="D68" s="69">
        <v>41</v>
      </c>
      <c r="E68" s="69" t="s">
        <v>869</v>
      </c>
      <c r="F68" s="79">
        <v>699</v>
      </c>
      <c r="G68" s="79">
        <v>699</v>
      </c>
      <c r="H68" s="79">
        <v>699</v>
      </c>
      <c r="I68" s="79">
        <v>699</v>
      </c>
      <c r="J68" s="79">
        <v>699</v>
      </c>
      <c r="K68" s="79">
        <v>699</v>
      </c>
      <c r="L68" s="79">
        <v>699</v>
      </c>
      <c r="M68" s="87"/>
      <c r="N68" s="5"/>
      <c r="O68" s="6"/>
      <c r="P68" s="6"/>
      <c r="Q68" s="6"/>
      <c r="R68" s="79">
        <v>699</v>
      </c>
      <c r="S68" s="287">
        <v>699</v>
      </c>
      <c r="T68" s="79">
        <f t="shared" si="0"/>
        <v>100</v>
      </c>
      <c r="U68" s="79">
        <v>699</v>
      </c>
    </row>
    <row r="69" spans="1:26" ht="15.95" customHeight="1" x14ac:dyDescent="0.2">
      <c r="A69" s="69"/>
      <c r="B69" s="89"/>
      <c r="C69" s="397">
        <v>637016</v>
      </c>
      <c r="D69" s="69">
        <v>41</v>
      </c>
      <c r="E69" s="69" t="s">
        <v>71</v>
      </c>
      <c r="F69" s="79">
        <v>2400</v>
      </c>
      <c r="G69" s="79">
        <v>2400</v>
      </c>
      <c r="H69" s="79">
        <v>2400</v>
      </c>
      <c r="I69" s="79">
        <v>2400</v>
      </c>
      <c r="J69" s="79">
        <v>2400</v>
      </c>
      <c r="K69" s="79">
        <v>2400</v>
      </c>
      <c r="L69" s="79">
        <v>2400</v>
      </c>
      <c r="M69" s="87"/>
      <c r="N69" s="5"/>
      <c r="O69" s="6"/>
      <c r="P69" s="6"/>
      <c r="Q69" s="6"/>
      <c r="R69" s="79">
        <v>2400</v>
      </c>
      <c r="S69" s="287">
        <v>2108</v>
      </c>
      <c r="T69" s="79">
        <f t="shared" si="0"/>
        <v>87.833333333333329</v>
      </c>
      <c r="U69" s="79">
        <v>2400</v>
      </c>
    </row>
    <row r="70" spans="1:26" ht="15.95" customHeight="1" x14ac:dyDescent="0.2">
      <c r="A70" s="69"/>
      <c r="B70" s="89"/>
      <c r="C70" s="397">
        <v>637023</v>
      </c>
      <c r="D70" s="69">
        <v>41</v>
      </c>
      <c r="E70" s="69" t="s">
        <v>379</v>
      </c>
      <c r="F70" s="79">
        <v>300</v>
      </c>
      <c r="G70" s="79">
        <v>300</v>
      </c>
      <c r="H70" s="79">
        <v>300</v>
      </c>
      <c r="I70" s="79">
        <v>300</v>
      </c>
      <c r="J70" s="79">
        <v>300</v>
      </c>
      <c r="K70" s="79">
        <v>300</v>
      </c>
      <c r="L70" s="79">
        <v>300</v>
      </c>
      <c r="M70" s="87"/>
      <c r="N70" s="5"/>
      <c r="O70" s="6"/>
      <c r="P70" s="6"/>
      <c r="Q70" s="6"/>
      <c r="R70" s="79">
        <v>300</v>
      </c>
      <c r="S70" s="287">
        <v>504.5</v>
      </c>
      <c r="T70" s="79">
        <f t="shared" si="0"/>
        <v>168.16666666666666</v>
      </c>
      <c r="U70" s="79">
        <v>600</v>
      </c>
    </row>
    <row r="71" spans="1:26" ht="15.95" customHeight="1" x14ac:dyDescent="0.2">
      <c r="A71" s="69"/>
      <c r="B71" s="89"/>
      <c r="C71" s="397">
        <v>637004</v>
      </c>
      <c r="D71" s="69">
        <v>41</v>
      </c>
      <c r="E71" s="69" t="s">
        <v>500</v>
      </c>
      <c r="F71" s="79">
        <v>150</v>
      </c>
      <c r="G71" s="79">
        <v>150</v>
      </c>
      <c r="H71" s="79">
        <v>150</v>
      </c>
      <c r="I71" s="79">
        <v>150</v>
      </c>
      <c r="J71" s="79">
        <v>150</v>
      </c>
      <c r="K71" s="79">
        <v>150</v>
      </c>
      <c r="L71" s="79">
        <v>150</v>
      </c>
      <c r="M71" s="87"/>
      <c r="N71" s="5"/>
      <c r="O71" s="6"/>
      <c r="P71" s="6"/>
      <c r="Q71" s="6"/>
      <c r="R71" s="79">
        <v>150</v>
      </c>
      <c r="S71" s="287">
        <v>117.98</v>
      </c>
      <c r="T71" s="79">
        <f t="shared" si="0"/>
        <v>78.653333333333336</v>
      </c>
      <c r="U71" s="79">
        <v>150</v>
      </c>
    </row>
    <row r="72" spans="1:26" ht="15.95" customHeight="1" x14ac:dyDescent="0.2">
      <c r="A72" s="69"/>
      <c r="B72" s="89"/>
      <c r="C72" s="397">
        <v>642015</v>
      </c>
      <c r="D72" s="69">
        <v>41</v>
      </c>
      <c r="E72" s="69" t="s">
        <v>544</v>
      </c>
      <c r="F72" s="79">
        <v>0</v>
      </c>
      <c r="G72" s="79">
        <v>0</v>
      </c>
      <c r="H72" s="79">
        <v>0</v>
      </c>
      <c r="I72" s="79">
        <v>0</v>
      </c>
      <c r="J72" s="79">
        <v>0</v>
      </c>
      <c r="K72" s="79">
        <v>0</v>
      </c>
      <c r="L72" s="79">
        <v>0</v>
      </c>
      <c r="M72" s="87"/>
      <c r="N72" s="5"/>
      <c r="O72" s="6"/>
      <c r="P72" s="6"/>
      <c r="Q72" s="6"/>
      <c r="R72" s="79">
        <v>0</v>
      </c>
      <c r="S72" s="287">
        <v>534.84</v>
      </c>
      <c r="T72" s="79">
        <v>0</v>
      </c>
      <c r="U72" s="79">
        <v>535</v>
      </c>
    </row>
    <row r="73" spans="1:26" ht="15.95" customHeight="1" x14ac:dyDescent="0.2">
      <c r="A73" s="69"/>
      <c r="B73" s="69"/>
      <c r="C73" s="397" t="s">
        <v>571</v>
      </c>
      <c r="D73" s="69">
        <v>41</v>
      </c>
      <c r="E73" s="69" t="s">
        <v>572</v>
      </c>
      <c r="F73" s="79">
        <v>0</v>
      </c>
      <c r="G73" s="79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87"/>
      <c r="N73" s="5"/>
      <c r="O73" s="6"/>
      <c r="P73" s="6"/>
      <c r="Q73" s="6"/>
      <c r="R73" s="79">
        <v>0</v>
      </c>
      <c r="S73" s="287">
        <v>131.87</v>
      </c>
      <c r="T73" s="79">
        <v>0</v>
      </c>
      <c r="U73" s="79">
        <v>132</v>
      </c>
    </row>
    <row r="74" spans="1:26" ht="15.95" customHeight="1" x14ac:dyDescent="0.2">
      <c r="A74" s="69"/>
      <c r="B74" s="69"/>
      <c r="C74" s="397">
        <v>637026</v>
      </c>
      <c r="D74" s="69">
        <v>41</v>
      </c>
      <c r="E74" s="69" t="s">
        <v>501</v>
      </c>
      <c r="F74" s="79">
        <v>2640</v>
      </c>
      <c r="G74" s="79">
        <v>2640</v>
      </c>
      <c r="H74" s="79">
        <v>2640</v>
      </c>
      <c r="I74" s="79">
        <v>2640</v>
      </c>
      <c r="J74" s="79">
        <v>2640</v>
      </c>
      <c r="K74" s="79">
        <v>2640</v>
      </c>
      <c r="L74" s="79">
        <v>2640</v>
      </c>
      <c r="M74" s="87"/>
      <c r="N74" s="5"/>
      <c r="O74" s="6"/>
      <c r="P74" s="6"/>
      <c r="Q74" s="6"/>
      <c r="R74" s="79">
        <v>2640</v>
      </c>
      <c r="S74" s="287">
        <v>2700</v>
      </c>
      <c r="T74" s="79">
        <f t="shared" si="0"/>
        <v>102.27272727272727</v>
      </c>
      <c r="U74" s="79">
        <v>3630</v>
      </c>
    </row>
    <row r="75" spans="1:26" ht="15.95" customHeight="1" x14ac:dyDescent="0.2">
      <c r="A75" s="69"/>
      <c r="B75" s="69"/>
      <c r="C75" s="397" t="s">
        <v>756</v>
      </c>
      <c r="D75" s="69">
        <v>41</v>
      </c>
      <c r="E75" s="69" t="s">
        <v>757</v>
      </c>
      <c r="F75" s="79">
        <v>0</v>
      </c>
      <c r="G75" s="79">
        <v>0</v>
      </c>
      <c r="H75" s="79">
        <v>0</v>
      </c>
      <c r="I75" s="79">
        <v>0</v>
      </c>
      <c r="J75" s="79">
        <v>0</v>
      </c>
      <c r="K75" s="79">
        <v>0</v>
      </c>
      <c r="L75" s="79">
        <v>0</v>
      </c>
      <c r="M75" s="87"/>
      <c r="N75" s="5"/>
      <c r="O75" s="6"/>
      <c r="P75" s="6"/>
      <c r="Q75" s="6"/>
      <c r="R75" s="79">
        <v>0</v>
      </c>
      <c r="S75" s="287">
        <v>750</v>
      </c>
      <c r="T75" s="79">
        <v>0</v>
      </c>
      <c r="U75" s="79">
        <v>750</v>
      </c>
    </row>
    <row r="76" spans="1:26" ht="15.95" customHeight="1" x14ac:dyDescent="0.2">
      <c r="A76" s="69"/>
      <c r="B76" s="69"/>
      <c r="C76" s="397">
        <v>642012</v>
      </c>
      <c r="D76" s="69">
        <v>41</v>
      </c>
      <c r="E76" s="69" t="s">
        <v>659</v>
      </c>
      <c r="F76" s="79">
        <v>8010</v>
      </c>
      <c r="G76" s="79">
        <v>8010</v>
      </c>
      <c r="H76" s="79">
        <v>8010</v>
      </c>
      <c r="I76" s="79">
        <v>8010</v>
      </c>
      <c r="J76" s="79">
        <v>8010</v>
      </c>
      <c r="K76" s="79">
        <v>8010</v>
      </c>
      <c r="L76" s="79">
        <v>8010</v>
      </c>
      <c r="M76" s="87"/>
      <c r="N76" s="5"/>
      <c r="O76" s="6"/>
      <c r="P76" s="6"/>
      <c r="Q76" s="6"/>
      <c r="R76" s="79">
        <v>8010</v>
      </c>
      <c r="S76" s="287">
        <v>8010</v>
      </c>
      <c r="T76" s="79">
        <f t="shared" si="0"/>
        <v>100</v>
      </c>
      <c r="U76" s="79">
        <v>8010</v>
      </c>
    </row>
    <row r="77" spans="1:26" ht="15.95" customHeight="1" x14ac:dyDescent="0.2">
      <c r="A77" s="69"/>
      <c r="B77" s="69"/>
      <c r="C77" s="397" t="s">
        <v>22</v>
      </c>
      <c r="D77" s="69">
        <v>41</v>
      </c>
      <c r="E77" s="69" t="s">
        <v>763</v>
      </c>
      <c r="F77" s="79">
        <v>2799</v>
      </c>
      <c r="G77" s="79">
        <v>2799</v>
      </c>
      <c r="H77" s="79">
        <v>2799</v>
      </c>
      <c r="I77" s="79">
        <v>2799</v>
      </c>
      <c r="J77" s="79">
        <v>2799</v>
      </c>
      <c r="K77" s="79">
        <v>2799</v>
      </c>
      <c r="L77" s="79">
        <v>2799</v>
      </c>
      <c r="M77" s="87"/>
      <c r="N77" s="5"/>
      <c r="O77" s="6"/>
      <c r="P77" s="6"/>
      <c r="Q77" s="6"/>
      <c r="R77" s="79">
        <v>2799</v>
      </c>
      <c r="S77" s="287">
        <v>1689.1</v>
      </c>
      <c r="T77" s="79">
        <f t="shared" ref="T77:T140" si="1">SUM(S77/R77)*100</f>
        <v>60.346552340121477</v>
      </c>
      <c r="U77" s="79">
        <v>2580</v>
      </c>
    </row>
    <row r="78" spans="1:26" ht="15.95" customHeight="1" x14ac:dyDescent="0.2">
      <c r="A78" s="69"/>
      <c r="B78" s="69"/>
      <c r="C78" s="397" t="s">
        <v>758</v>
      </c>
      <c r="D78" s="69">
        <v>41</v>
      </c>
      <c r="E78" s="69" t="s">
        <v>764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  <c r="K78" s="79">
        <v>0</v>
      </c>
      <c r="L78" s="79">
        <v>0</v>
      </c>
      <c r="M78" s="87"/>
      <c r="N78" s="5"/>
      <c r="O78" s="6"/>
      <c r="P78" s="6"/>
      <c r="Q78" s="6"/>
      <c r="R78" s="79">
        <v>0</v>
      </c>
      <c r="S78" s="287">
        <v>4480</v>
      </c>
      <c r="T78" s="79">
        <v>0</v>
      </c>
      <c r="U78" s="79">
        <v>10588</v>
      </c>
    </row>
    <row r="79" spans="1:26" ht="15.95" customHeight="1" x14ac:dyDescent="0.2">
      <c r="A79" s="77" t="s">
        <v>448</v>
      </c>
      <c r="B79" s="69"/>
      <c r="C79" s="103"/>
      <c r="D79" s="175"/>
      <c r="E79" s="175" t="s">
        <v>73</v>
      </c>
      <c r="F79" s="241">
        <f>SUM(F12:F78)</f>
        <v>352455</v>
      </c>
      <c r="G79" s="241">
        <f>SUM(G11:G78)</f>
        <v>341455</v>
      </c>
      <c r="H79" s="241">
        <f>SUM(H12:H78)</f>
        <v>342698</v>
      </c>
      <c r="I79" s="241">
        <f>SUM(I12:I78)</f>
        <v>342698</v>
      </c>
      <c r="J79" s="241">
        <f>SUM(J12:J78)</f>
        <v>342698</v>
      </c>
      <c r="K79" s="241">
        <f>SUM(K12:K78)</f>
        <v>342698</v>
      </c>
      <c r="L79" s="241">
        <f>SUM(L12:L78)</f>
        <v>342698</v>
      </c>
      <c r="M79" s="207">
        <f>SUM(H79)</f>
        <v>342698</v>
      </c>
      <c r="N79" s="207">
        <f>SUM(I79)</f>
        <v>342698</v>
      </c>
      <c r="O79" s="207">
        <f>SUM(J79)</f>
        <v>342698</v>
      </c>
      <c r="P79" s="207">
        <f>SUM(K79)</f>
        <v>342698</v>
      </c>
      <c r="Q79" s="207">
        <f>SUM(L79)</f>
        <v>342698</v>
      </c>
      <c r="R79" s="241">
        <f>SUM(R11:R78)</f>
        <v>342698</v>
      </c>
      <c r="S79" s="307">
        <f>SUM(S11:S78)</f>
        <v>253544.89000000007</v>
      </c>
      <c r="T79" s="242">
        <f t="shared" si="1"/>
        <v>73.984934256984303</v>
      </c>
      <c r="U79" s="241">
        <f>SUM(U11:U78)</f>
        <v>356179</v>
      </c>
      <c r="V79" s="62"/>
      <c r="W79" s="62"/>
    </row>
    <row r="80" spans="1:26" s="4" customFormat="1" ht="15.95" customHeight="1" x14ac:dyDescent="0.2">
      <c r="A80" s="124"/>
      <c r="B80" s="124" t="s">
        <v>475</v>
      </c>
      <c r="C80" s="125"/>
      <c r="D80" s="126"/>
      <c r="E80" s="124"/>
      <c r="F80" s="14"/>
      <c r="G80" s="14"/>
      <c r="H80" s="14"/>
      <c r="I80" s="14"/>
      <c r="J80" s="14"/>
      <c r="K80" s="11"/>
      <c r="L80" s="11"/>
      <c r="M80" s="11"/>
      <c r="N80" s="14"/>
      <c r="O80" s="188"/>
      <c r="P80" s="188"/>
      <c r="Q80" s="188"/>
      <c r="R80" s="11"/>
      <c r="S80" s="63"/>
      <c r="T80" s="11"/>
      <c r="U80" s="11"/>
    </row>
    <row r="81" spans="1:21" ht="15.95" customHeight="1" x14ac:dyDescent="0.2">
      <c r="A81" s="77" t="s">
        <v>474</v>
      </c>
      <c r="B81" s="69"/>
      <c r="C81" s="397">
        <v>637026.61100000003</v>
      </c>
      <c r="D81" s="69">
        <v>41</v>
      </c>
      <c r="E81" s="69" t="s">
        <v>629</v>
      </c>
      <c r="F81" s="79">
        <v>23140</v>
      </c>
      <c r="G81" s="79">
        <v>23140</v>
      </c>
      <c r="H81" s="79">
        <v>23140</v>
      </c>
      <c r="I81" s="79">
        <v>23140</v>
      </c>
      <c r="J81" s="79">
        <v>23140</v>
      </c>
      <c r="K81" s="79">
        <v>23140</v>
      </c>
      <c r="L81" s="79">
        <v>23140</v>
      </c>
      <c r="M81" s="87"/>
      <c r="N81" s="5"/>
      <c r="O81" s="6"/>
      <c r="P81" s="6"/>
      <c r="Q81" s="6"/>
      <c r="R81" s="79">
        <v>23140</v>
      </c>
      <c r="S81" s="287">
        <v>11178.67</v>
      </c>
      <c r="T81" s="79">
        <f t="shared" si="1"/>
        <v>48.308859118409679</v>
      </c>
      <c r="U81" s="79">
        <v>23140</v>
      </c>
    </row>
    <row r="82" spans="1:21" ht="15.95" customHeight="1" x14ac:dyDescent="0.2">
      <c r="A82" s="69"/>
      <c r="B82" s="69"/>
      <c r="C82" s="397" t="s">
        <v>72</v>
      </c>
      <c r="D82" s="69">
        <v>41</v>
      </c>
      <c r="E82" s="69" t="s">
        <v>630</v>
      </c>
      <c r="F82" s="79">
        <v>5180</v>
      </c>
      <c r="G82" s="79">
        <v>5180</v>
      </c>
      <c r="H82" s="79">
        <v>5180</v>
      </c>
      <c r="I82" s="79">
        <v>5180</v>
      </c>
      <c r="J82" s="79">
        <v>5180</v>
      </c>
      <c r="K82" s="79">
        <v>5180</v>
      </c>
      <c r="L82" s="79">
        <v>5180</v>
      </c>
      <c r="M82" s="87"/>
      <c r="N82" s="5"/>
      <c r="O82" s="6"/>
      <c r="P82" s="6"/>
      <c r="Q82" s="6"/>
      <c r="R82" s="79">
        <v>5180</v>
      </c>
      <c r="S82" s="287">
        <v>3899.4</v>
      </c>
      <c r="T82" s="79">
        <f t="shared" si="1"/>
        <v>75.277992277992283</v>
      </c>
      <c r="U82" s="79">
        <v>5180</v>
      </c>
    </row>
    <row r="83" spans="1:21" ht="15.95" customHeight="1" x14ac:dyDescent="0.2">
      <c r="A83" s="77" t="s">
        <v>474</v>
      </c>
      <c r="B83" s="69"/>
      <c r="C83" s="103"/>
      <c r="D83" s="175"/>
      <c r="E83" s="175" t="s">
        <v>73</v>
      </c>
      <c r="F83" s="242">
        <f t="shared" ref="F83:G83" si="2">SUM(F81:F82)</f>
        <v>28320</v>
      </c>
      <c r="G83" s="242">
        <f t="shared" si="2"/>
        <v>28320</v>
      </c>
      <c r="H83" s="242">
        <f t="shared" ref="H83:I83" si="3">SUM(H81:H82)</f>
        <v>28320</v>
      </c>
      <c r="I83" s="242">
        <f t="shared" si="3"/>
        <v>28320</v>
      </c>
      <c r="J83" s="242">
        <f t="shared" ref="J83:L83" si="4">SUM(J81:J82)</f>
        <v>28320</v>
      </c>
      <c r="K83" s="242">
        <f t="shared" si="4"/>
        <v>28320</v>
      </c>
      <c r="L83" s="242">
        <f t="shared" si="4"/>
        <v>28320</v>
      </c>
      <c r="M83" s="6">
        <f>SUM(H83)</f>
        <v>28320</v>
      </c>
      <c r="N83" s="6">
        <f>SUM(I83)</f>
        <v>28320</v>
      </c>
      <c r="O83" s="6">
        <f>SUM(J83)</f>
        <v>28320</v>
      </c>
      <c r="P83" s="6">
        <f>SUM(K83)</f>
        <v>28320</v>
      </c>
      <c r="Q83" s="6">
        <f>SUM(L83)</f>
        <v>28320</v>
      </c>
      <c r="R83" s="242">
        <f t="shared" ref="R83" si="5">SUM(R81:R82)</f>
        <v>28320</v>
      </c>
      <c r="S83" s="308">
        <f>SUM(S81:S82)</f>
        <v>15078.07</v>
      </c>
      <c r="T83" s="242">
        <f t="shared" si="1"/>
        <v>53.24177259887005</v>
      </c>
      <c r="U83" s="242">
        <f>SUM(U81:U82)</f>
        <v>28320</v>
      </c>
    </row>
    <row r="84" spans="1:21" s="4" customFormat="1" ht="15.95" customHeight="1" x14ac:dyDescent="0.2">
      <c r="A84" s="124"/>
      <c r="B84" s="124" t="s">
        <v>429</v>
      </c>
      <c r="C84" s="125"/>
      <c r="D84" s="126"/>
      <c r="E84" s="124"/>
      <c r="F84" s="14"/>
      <c r="G84" s="14"/>
      <c r="H84" s="14"/>
      <c r="I84" s="14"/>
      <c r="J84" s="14"/>
      <c r="K84" s="11"/>
      <c r="L84" s="11"/>
      <c r="M84" s="11"/>
      <c r="N84" s="188"/>
      <c r="O84" s="6"/>
      <c r="P84" s="188"/>
      <c r="Q84" s="188"/>
      <c r="R84" s="11"/>
      <c r="S84" s="63"/>
      <c r="T84" s="11"/>
      <c r="U84" s="11"/>
    </row>
    <row r="85" spans="1:21" ht="15.95" customHeight="1" x14ac:dyDescent="0.2">
      <c r="A85" s="69"/>
      <c r="B85" s="127" t="s">
        <v>74</v>
      </c>
      <c r="C85" s="102"/>
      <c r="D85" s="77"/>
      <c r="E85" s="77" t="s">
        <v>75</v>
      </c>
      <c r="F85" s="79"/>
      <c r="G85" s="79"/>
      <c r="H85" s="79"/>
      <c r="I85" s="79"/>
      <c r="J85" s="79"/>
      <c r="K85" s="79"/>
      <c r="L85" s="79"/>
      <c r="M85" s="11"/>
      <c r="N85" s="6"/>
      <c r="O85" s="6"/>
      <c r="P85" s="6"/>
      <c r="Q85" s="6"/>
      <c r="R85" s="79"/>
      <c r="S85" s="287"/>
      <c r="T85" s="79"/>
      <c r="U85" s="79"/>
    </row>
    <row r="86" spans="1:21" ht="15.95" customHeight="1" x14ac:dyDescent="0.2">
      <c r="A86" s="128" t="s">
        <v>343</v>
      </c>
      <c r="B86" s="69"/>
      <c r="C86" s="397" t="s">
        <v>24</v>
      </c>
      <c r="D86" s="69">
        <v>41</v>
      </c>
      <c r="E86" s="69" t="s">
        <v>76</v>
      </c>
      <c r="F86" s="244">
        <v>2650</v>
      </c>
      <c r="G86" s="244">
        <v>2650</v>
      </c>
      <c r="H86" s="244">
        <v>2650</v>
      </c>
      <c r="I86" s="244">
        <v>2650</v>
      </c>
      <c r="J86" s="244">
        <v>2650</v>
      </c>
      <c r="K86" s="244">
        <v>2650</v>
      </c>
      <c r="L86" s="244">
        <v>2650</v>
      </c>
      <c r="M86" s="227"/>
      <c r="N86" s="6"/>
      <c r="O86" s="6"/>
      <c r="P86" s="6"/>
      <c r="Q86" s="6"/>
      <c r="R86" s="244">
        <v>2650</v>
      </c>
      <c r="S86" s="309">
        <v>1250</v>
      </c>
      <c r="T86" s="79">
        <f t="shared" si="1"/>
        <v>47.169811320754718</v>
      </c>
      <c r="U86" s="244">
        <v>2650</v>
      </c>
    </row>
    <row r="87" spans="1:21" ht="15.95" customHeight="1" x14ac:dyDescent="0.2">
      <c r="A87" s="69"/>
      <c r="B87" s="69"/>
      <c r="C87" s="397" t="s">
        <v>22</v>
      </c>
      <c r="D87" s="69">
        <v>41</v>
      </c>
      <c r="E87" s="69" t="s">
        <v>77</v>
      </c>
      <c r="F87" s="79">
        <v>926</v>
      </c>
      <c r="G87" s="79">
        <v>926</v>
      </c>
      <c r="H87" s="79">
        <v>926</v>
      </c>
      <c r="I87" s="79">
        <v>926</v>
      </c>
      <c r="J87" s="79">
        <v>926</v>
      </c>
      <c r="K87" s="79">
        <v>926</v>
      </c>
      <c r="L87" s="79">
        <v>926</v>
      </c>
      <c r="M87" s="87"/>
      <c r="N87" s="6"/>
      <c r="O87" s="6"/>
      <c r="P87" s="6"/>
      <c r="Q87" s="6"/>
      <c r="R87" s="79">
        <v>926</v>
      </c>
      <c r="S87" s="287">
        <v>261.85000000000002</v>
      </c>
      <c r="T87" s="79">
        <f t="shared" si="1"/>
        <v>28.277537796976244</v>
      </c>
      <c r="U87" s="79">
        <v>926</v>
      </c>
    </row>
    <row r="88" spans="1:21" ht="15.95" customHeight="1" x14ac:dyDescent="0.2">
      <c r="A88" s="69"/>
      <c r="B88" s="69"/>
      <c r="C88" s="397">
        <v>637001</v>
      </c>
      <c r="D88" s="69">
        <v>41</v>
      </c>
      <c r="E88" s="69" t="s">
        <v>78</v>
      </c>
      <c r="F88" s="79">
        <v>0</v>
      </c>
      <c r="G88" s="79">
        <v>0</v>
      </c>
      <c r="H88" s="79">
        <v>0</v>
      </c>
      <c r="I88" s="79">
        <v>0</v>
      </c>
      <c r="J88" s="79">
        <v>0</v>
      </c>
      <c r="K88" s="79">
        <v>0</v>
      </c>
      <c r="L88" s="79">
        <v>0</v>
      </c>
      <c r="M88" s="87"/>
      <c r="N88" s="6"/>
      <c r="O88" s="6"/>
      <c r="P88" s="6"/>
      <c r="Q88" s="6"/>
      <c r="R88" s="79">
        <v>0</v>
      </c>
      <c r="S88" s="287">
        <v>18</v>
      </c>
      <c r="T88" s="79">
        <v>0</v>
      </c>
      <c r="U88" s="79">
        <v>0</v>
      </c>
    </row>
    <row r="89" spans="1:21" ht="15.95" customHeight="1" x14ac:dyDescent="0.2">
      <c r="A89" s="128" t="s">
        <v>343</v>
      </c>
      <c r="B89" s="69"/>
      <c r="C89" s="397">
        <v>637011</v>
      </c>
      <c r="D89" s="69">
        <v>41</v>
      </c>
      <c r="E89" s="69" t="s">
        <v>79</v>
      </c>
      <c r="F89" s="79">
        <v>2500</v>
      </c>
      <c r="G89" s="79">
        <v>2500</v>
      </c>
      <c r="H89" s="79">
        <v>2500</v>
      </c>
      <c r="I89" s="79">
        <v>2500</v>
      </c>
      <c r="J89" s="79">
        <v>2500</v>
      </c>
      <c r="K89" s="79">
        <v>2500</v>
      </c>
      <c r="L89" s="79">
        <v>2500</v>
      </c>
      <c r="M89" s="87"/>
      <c r="N89" s="6"/>
      <c r="O89" s="6"/>
      <c r="P89" s="6"/>
      <c r="Q89" s="6"/>
      <c r="R89" s="79">
        <v>2500</v>
      </c>
      <c r="S89" s="287">
        <v>2000</v>
      </c>
      <c r="T89" s="79">
        <f t="shared" si="1"/>
        <v>80</v>
      </c>
      <c r="U89" s="79">
        <v>2500</v>
      </c>
    </row>
    <row r="90" spans="1:21" ht="15.95" customHeight="1" x14ac:dyDescent="0.2">
      <c r="A90" s="128"/>
      <c r="B90" s="69"/>
      <c r="C90" s="397">
        <v>637005</v>
      </c>
      <c r="D90" s="69">
        <v>41</v>
      </c>
      <c r="E90" s="69" t="s">
        <v>503</v>
      </c>
      <c r="F90" s="79">
        <v>2880</v>
      </c>
      <c r="G90" s="324">
        <v>13880</v>
      </c>
      <c r="H90" s="79">
        <v>13880</v>
      </c>
      <c r="I90" s="79">
        <v>13880</v>
      </c>
      <c r="J90" s="79">
        <v>13880</v>
      </c>
      <c r="K90" s="79">
        <v>13880</v>
      </c>
      <c r="L90" s="79">
        <v>13880</v>
      </c>
      <c r="M90" s="79">
        <v>13880</v>
      </c>
      <c r="N90" s="79">
        <v>13880</v>
      </c>
      <c r="O90" s="79">
        <v>13880</v>
      </c>
      <c r="P90" s="79">
        <v>13880</v>
      </c>
      <c r="Q90" s="79">
        <v>13880</v>
      </c>
      <c r="R90" s="79">
        <v>13880</v>
      </c>
      <c r="S90" s="287">
        <v>9101.18</v>
      </c>
      <c r="T90" s="79">
        <f t="shared" si="1"/>
        <v>65.570461095100868</v>
      </c>
      <c r="U90" s="79">
        <v>13880</v>
      </c>
    </row>
    <row r="91" spans="1:21" ht="15.95" customHeight="1" x14ac:dyDescent="0.2">
      <c r="A91" s="128" t="s">
        <v>343</v>
      </c>
      <c r="B91" s="69"/>
      <c r="C91" s="397">
        <v>637012</v>
      </c>
      <c r="D91" s="69">
        <v>41</v>
      </c>
      <c r="E91" s="69" t="s">
        <v>573</v>
      </c>
      <c r="F91" s="79">
        <v>1800</v>
      </c>
      <c r="G91" s="79">
        <v>1800</v>
      </c>
      <c r="H91" s="79">
        <v>1800</v>
      </c>
      <c r="I91" s="79">
        <v>1800</v>
      </c>
      <c r="J91" s="79">
        <v>1800</v>
      </c>
      <c r="K91" s="79">
        <v>1800</v>
      </c>
      <c r="L91" s="79">
        <v>1800</v>
      </c>
      <c r="M91" s="87"/>
      <c r="N91" s="6"/>
      <c r="O91" s="6"/>
      <c r="P91" s="6"/>
      <c r="Q91" s="6"/>
      <c r="R91" s="79">
        <v>1800</v>
      </c>
      <c r="S91" s="287">
        <v>1741.91</v>
      </c>
      <c r="T91" s="79">
        <f t="shared" si="1"/>
        <v>96.77277777777779</v>
      </c>
      <c r="U91" s="79">
        <v>1800</v>
      </c>
    </row>
    <row r="92" spans="1:21" ht="15.95" customHeight="1" x14ac:dyDescent="0.2">
      <c r="A92" s="128"/>
      <c r="B92" s="69"/>
      <c r="C92" s="397">
        <v>637035</v>
      </c>
      <c r="D92" s="69">
        <v>41</v>
      </c>
      <c r="E92" s="69" t="s">
        <v>663</v>
      </c>
      <c r="F92" s="79">
        <v>10</v>
      </c>
      <c r="G92" s="79">
        <v>10</v>
      </c>
      <c r="H92" s="79">
        <v>10</v>
      </c>
      <c r="I92" s="79">
        <v>10</v>
      </c>
      <c r="J92" s="79">
        <v>10</v>
      </c>
      <c r="K92" s="79">
        <v>10</v>
      </c>
      <c r="L92" s="79">
        <v>10</v>
      </c>
      <c r="M92" s="87"/>
      <c r="N92" s="6"/>
      <c r="O92" s="6"/>
      <c r="P92" s="6"/>
      <c r="Q92" s="6"/>
      <c r="R92" s="79">
        <v>10</v>
      </c>
      <c r="S92" s="287">
        <v>7.69</v>
      </c>
      <c r="T92" s="79">
        <f t="shared" si="1"/>
        <v>76.900000000000006</v>
      </c>
      <c r="U92" s="79">
        <v>10</v>
      </c>
    </row>
    <row r="93" spans="1:21" ht="15.95" customHeight="1" x14ac:dyDescent="0.2">
      <c r="A93" s="128" t="s">
        <v>343</v>
      </c>
      <c r="B93" s="69"/>
      <c r="C93" s="69"/>
      <c r="D93" s="69"/>
      <c r="E93" s="77" t="s">
        <v>73</v>
      </c>
      <c r="F93" s="198">
        <f t="shared" ref="F93:L93" si="6">SUM(F86:F92)</f>
        <v>10766</v>
      </c>
      <c r="G93" s="198">
        <f t="shared" si="6"/>
        <v>21766</v>
      </c>
      <c r="H93" s="198">
        <f t="shared" si="6"/>
        <v>21766</v>
      </c>
      <c r="I93" s="198">
        <f t="shared" si="6"/>
        <v>21766</v>
      </c>
      <c r="J93" s="198">
        <f t="shared" si="6"/>
        <v>21766</v>
      </c>
      <c r="K93" s="198">
        <f t="shared" si="6"/>
        <v>21766</v>
      </c>
      <c r="L93" s="198">
        <f t="shared" si="6"/>
        <v>21766</v>
      </c>
      <c r="M93" s="25">
        <f>SUM(H93)</f>
        <v>21766</v>
      </c>
      <c r="N93" s="25">
        <f>SUM(I93)</f>
        <v>21766</v>
      </c>
      <c r="O93" s="25">
        <f>SUM(J93)</f>
        <v>21766</v>
      </c>
      <c r="P93" s="25">
        <f>SUM(K93)</f>
        <v>21766</v>
      </c>
      <c r="Q93" s="25">
        <f>SUM(L93)</f>
        <v>21766</v>
      </c>
      <c r="R93" s="198">
        <f>SUM(R86:R92)</f>
        <v>21766</v>
      </c>
      <c r="S93" s="286">
        <f>SUM(S85:S92)</f>
        <v>14380.630000000001</v>
      </c>
      <c r="T93" s="242">
        <f t="shared" si="1"/>
        <v>66.069236423780211</v>
      </c>
      <c r="U93" s="198">
        <f>SUM(U85:U92)</f>
        <v>21766</v>
      </c>
    </row>
    <row r="94" spans="1:21" ht="15.95" customHeight="1" x14ac:dyDescent="0.2">
      <c r="A94" s="128" t="s">
        <v>261</v>
      </c>
      <c r="B94" s="77" t="s">
        <v>577</v>
      </c>
      <c r="C94" s="69"/>
      <c r="D94" s="69"/>
      <c r="E94" s="77" t="s">
        <v>765</v>
      </c>
      <c r="F94" s="79"/>
      <c r="G94" s="79"/>
      <c r="H94" s="79"/>
      <c r="I94" s="79"/>
      <c r="J94" s="79"/>
      <c r="K94" s="79"/>
      <c r="L94" s="79"/>
      <c r="M94" s="11"/>
      <c r="N94" s="25"/>
      <c r="O94" s="6"/>
      <c r="P94" s="25"/>
      <c r="Q94" s="25"/>
      <c r="R94" s="79"/>
      <c r="S94" s="287"/>
      <c r="T94" s="79"/>
      <c r="U94" s="79"/>
    </row>
    <row r="95" spans="1:21" ht="15.95" customHeight="1" x14ac:dyDescent="0.2">
      <c r="A95" s="69"/>
      <c r="B95" s="69"/>
      <c r="C95" s="398">
        <v>633.63699999999994</v>
      </c>
      <c r="D95" s="69">
        <v>111</v>
      </c>
      <c r="E95" s="69" t="s">
        <v>766</v>
      </c>
      <c r="F95" s="79">
        <v>0</v>
      </c>
      <c r="G95" s="79">
        <v>0</v>
      </c>
      <c r="H95" s="79">
        <v>0</v>
      </c>
      <c r="I95" s="79">
        <v>0</v>
      </c>
      <c r="J95" s="79">
        <v>0</v>
      </c>
      <c r="K95" s="79">
        <v>0</v>
      </c>
      <c r="L95" s="79">
        <v>0</v>
      </c>
      <c r="M95" s="11"/>
      <c r="N95" s="25"/>
      <c r="O95" s="6"/>
      <c r="P95" s="25"/>
      <c r="Q95" s="25"/>
      <c r="R95" s="79">
        <v>0</v>
      </c>
      <c r="S95" s="287">
        <v>2214.81</v>
      </c>
      <c r="T95" s="79">
        <v>0</v>
      </c>
      <c r="U95" s="79">
        <v>2214</v>
      </c>
    </row>
    <row r="96" spans="1:21" ht="15.95" customHeight="1" x14ac:dyDescent="0.2">
      <c r="A96" s="128" t="s">
        <v>261</v>
      </c>
      <c r="B96" s="69"/>
      <c r="C96" s="69"/>
      <c r="D96" s="69"/>
      <c r="E96" s="77" t="s">
        <v>73</v>
      </c>
      <c r="F96" s="198">
        <f t="shared" ref="F96:L96" si="7">SUM(F95)</f>
        <v>0</v>
      </c>
      <c r="G96" s="198">
        <f t="shared" si="7"/>
        <v>0</v>
      </c>
      <c r="H96" s="198">
        <f t="shared" si="7"/>
        <v>0</v>
      </c>
      <c r="I96" s="198">
        <f t="shared" si="7"/>
        <v>0</v>
      </c>
      <c r="J96" s="198">
        <f t="shared" si="7"/>
        <v>0</v>
      </c>
      <c r="K96" s="198">
        <f t="shared" si="7"/>
        <v>0</v>
      </c>
      <c r="L96" s="198">
        <f t="shared" si="7"/>
        <v>0</v>
      </c>
      <c r="M96" s="25">
        <f>SUM(H96)</f>
        <v>0</v>
      </c>
      <c r="N96" s="25">
        <f>SUM(I96)</f>
        <v>0</v>
      </c>
      <c r="O96" s="25">
        <f>SUM(J96)</f>
        <v>0</v>
      </c>
      <c r="P96" s="25">
        <f>SUM(K96)</f>
        <v>0</v>
      </c>
      <c r="Q96" s="25">
        <f>SUM(L96)</f>
        <v>0</v>
      </c>
      <c r="R96" s="198">
        <f>SUM(R95)</f>
        <v>0</v>
      </c>
      <c r="S96" s="286">
        <f>SUM(S95)</f>
        <v>2214.81</v>
      </c>
      <c r="T96" s="242">
        <v>0</v>
      </c>
      <c r="U96" s="198">
        <f>SUM(U95)</f>
        <v>2214</v>
      </c>
    </row>
    <row r="97" spans="1:21" s="12" customFormat="1" ht="15.95" customHeight="1" x14ac:dyDescent="0.2">
      <c r="A97" s="86" t="s">
        <v>344</v>
      </c>
      <c r="B97" s="108"/>
      <c r="C97" s="108"/>
      <c r="D97" s="108"/>
      <c r="E97" s="108"/>
      <c r="F97" s="11"/>
      <c r="G97" s="11"/>
      <c r="H97" s="11"/>
      <c r="I97" s="11"/>
      <c r="J97" s="11"/>
      <c r="K97" s="11"/>
      <c r="L97" s="11"/>
      <c r="M97" s="11"/>
      <c r="N97" s="187"/>
      <c r="O97" s="6"/>
      <c r="P97" s="187"/>
      <c r="Q97" s="187"/>
      <c r="R97" s="11"/>
      <c r="S97" s="63"/>
      <c r="T97" s="11"/>
      <c r="U97" s="11"/>
    </row>
    <row r="98" spans="1:21" s="10" customFormat="1" ht="15.95" customHeight="1" x14ac:dyDescent="0.2">
      <c r="A98" s="108"/>
      <c r="B98" s="124" t="s">
        <v>480</v>
      </c>
      <c r="C98" s="107"/>
      <c r="D98" s="108"/>
      <c r="E98" s="108"/>
      <c r="F98" s="11"/>
      <c r="G98" s="11"/>
      <c r="H98" s="11"/>
      <c r="I98" s="11"/>
      <c r="J98" s="11"/>
      <c r="K98" s="11"/>
      <c r="L98" s="11"/>
      <c r="M98" s="11"/>
      <c r="N98" s="189"/>
      <c r="O98" s="6"/>
      <c r="P98" s="189"/>
      <c r="Q98" s="189"/>
      <c r="R98" s="11"/>
      <c r="S98" s="63"/>
      <c r="T98" s="11"/>
      <c r="U98" s="11"/>
    </row>
    <row r="99" spans="1:21" ht="15.95" customHeight="1" x14ac:dyDescent="0.2">
      <c r="A99" s="128" t="s">
        <v>436</v>
      </c>
      <c r="B99" s="127" t="s">
        <v>80</v>
      </c>
      <c r="C99" s="397" t="s">
        <v>26</v>
      </c>
      <c r="D99" s="69">
        <v>111</v>
      </c>
      <c r="E99" s="69" t="s">
        <v>81</v>
      </c>
      <c r="F99" s="79">
        <v>6399</v>
      </c>
      <c r="G99" s="79">
        <v>6399</v>
      </c>
      <c r="H99" s="79">
        <v>6399</v>
      </c>
      <c r="I99" s="79">
        <v>6399</v>
      </c>
      <c r="J99" s="79">
        <v>6399</v>
      </c>
      <c r="K99" s="79">
        <v>6399</v>
      </c>
      <c r="L99" s="79">
        <v>6399</v>
      </c>
      <c r="M99" s="87"/>
      <c r="N99" s="6"/>
      <c r="O99" s="6"/>
      <c r="P99" s="6"/>
      <c r="Q99" s="6"/>
      <c r="R99" s="79">
        <v>6399</v>
      </c>
      <c r="S99" s="287">
        <v>3850.28</v>
      </c>
      <c r="T99" s="79">
        <f t="shared" si="1"/>
        <v>60.170026566651046</v>
      </c>
      <c r="U99" s="79">
        <v>6399</v>
      </c>
    </row>
    <row r="100" spans="1:21" ht="15.95" customHeight="1" x14ac:dyDescent="0.2">
      <c r="A100" s="69"/>
      <c r="B100" s="89"/>
      <c r="C100" s="397">
        <v>611</v>
      </c>
      <c r="D100" s="69">
        <v>41</v>
      </c>
      <c r="E100" s="69" t="s">
        <v>82</v>
      </c>
      <c r="F100" s="90">
        <v>3820</v>
      </c>
      <c r="G100" s="90">
        <v>3820</v>
      </c>
      <c r="H100" s="90">
        <v>3820</v>
      </c>
      <c r="I100" s="90">
        <v>3820</v>
      </c>
      <c r="J100" s="90">
        <v>3820</v>
      </c>
      <c r="K100" s="90">
        <v>3820</v>
      </c>
      <c r="L100" s="90">
        <v>3820</v>
      </c>
      <c r="M100" s="87"/>
      <c r="N100" s="6"/>
      <c r="O100" s="6"/>
      <c r="P100" s="6"/>
      <c r="Q100" s="6"/>
      <c r="R100" s="90">
        <v>3820</v>
      </c>
      <c r="S100" s="296">
        <v>3820</v>
      </c>
      <c r="T100" s="79">
        <f t="shared" si="1"/>
        <v>100</v>
      </c>
      <c r="U100" s="296">
        <v>3820</v>
      </c>
    </row>
    <row r="101" spans="1:21" ht="15.95" customHeight="1" x14ac:dyDescent="0.2">
      <c r="A101" s="69"/>
      <c r="B101" s="89"/>
      <c r="C101" s="397" t="s">
        <v>22</v>
      </c>
      <c r="D101" s="69">
        <v>41</v>
      </c>
      <c r="E101" s="69" t="s">
        <v>83</v>
      </c>
      <c r="F101" s="90">
        <v>2201</v>
      </c>
      <c r="G101" s="90">
        <v>2201</v>
      </c>
      <c r="H101" s="90">
        <v>2201</v>
      </c>
      <c r="I101" s="90">
        <v>2201</v>
      </c>
      <c r="J101" s="90">
        <v>2201</v>
      </c>
      <c r="K101" s="90">
        <v>2201</v>
      </c>
      <c r="L101" s="90">
        <v>2201</v>
      </c>
      <c r="M101" s="87"/>
      <c r="N101" s="6"/>
      <c r="O101" s="6"/>
      <c r="P101" s="6"/>
      <c r="Q101" s="6"/>
      <c r="R101" s="90">
        <v>2201</v>
      </c>
      <c r="S101" s="296">
        <v>1344.57</v>
      </c>
      <c r="T101" s="79">
        <f t="shared" si="1"/>
        <v>61.089050431621985</v>
      </c>
      <c r="U101" s="90">
        <v>1798</v>
      </c>
    </row>
    <row r="102" spans="1:21" ht="15.95" customHeight="1" x14ac:dyDescent="0.2">
      <c r="A102" s="69"/>
      <c r="B102" s="89"/>
      <c r="C102" s="397" t="s">
        <v>22</v>
      </c>
      <c r="D102" s="69">
        <v>111</v>
      </c>
      <c r="E102" s="69" t="s">
        <v>641</v>
      </c>
      <c r="F102" s="90">
        <v>1371</v>
      </c>
      <c r="G102" s="90">
        <v>1371</v>
      </c>
      <c r="H102" s="90">
        <v>1371</v>
      </c>
      <c r="I102" s="90">
        <v>1371</v>
      </c>
      <c r="J102" s="90">
        <v>1371</v>
      </c>
      <c r="K102" s="90">
        <v>1371</v>
      </c>
      <c r="L102" s="90">
        <v>1371</v>
      </c>
      <c r="M102" s="87"/>
      <c r="N102" s="6"/>
      <c r="O102" s="6"/>
      <c r="P102" s="6"/>
      <c r="Q102" s="6"/>
      <c r="R102" s="90">
        <v>1371</v>
      </c>
      <c r="S102" s="296">
        <v>1371</v>
      </c>
      <c r="T102" s="79">
        <f t="shared" si="1"/>
        <v>100</v>
      </c>
      <c r="U102" s="90">
        <v>1674</v>
      </c>
    </row>
    <row r="103" spans="1:21" ht="15.95" customHeight="1" x14ac:dyDescent="0.2">
      <c r="A103" s="69"/>
      <c r="B103" s="89"/>
      <c r="C103" s="397" t="s">
        <v>574</v>
      </c>
      <c r="D103" s="69">
        <v>41</v>
      </c>
      <c r="E103" s="69" t="s">
        <v>575</v>
      </c>
      <c r="F103" s="90">
        <v>22</v>
      </c>
      <c r="G103" s="90">
        <v>22</v>
      </c>
      <c r="H103" s="90">
        <v>22</v>
      </c>
      <c r="I103" s="90">
        <v>22</v>
      </c>
      <c r="J103" s="90">
        <v>22</v>
      </c>
      <c r="K103" s="90">
        <v>22</v>
      </c>
      <c r="L103" s="90">
        <v>22</v>
      </c>
      <c r="M103" s="87"/>
      <c r="N103" s="6"/>
      <c r="O103" s="6"/>
      <c r="P103" s="6"/>
      <c r="Q103" s="6"/>
      <c r="R103" s="90">
        <v>22</v>
      </c>
      <c r="S103" s="296">
        <v>15.24</v>
      </c>
      <c r="T103" s="79">
        <f t="shared" si="1"/>
        <v>69.27272727272728</v>
      </c>
      <c r="U103" s="90">
        <v>22</v>
      </c>
    </row>
    <row r="104" spans="1:21" ht="15.95" customHeight="1" x14ac:dyDescent="0.2">
      <c r="A104" s="69"/>
      <c r="B104" s="89"/>
      <c r="C104" s="397">
        <v>633002</v>
      </c>
      <c r="D104" s="69">
        <v>41</v>
      </c>
      <c r="E104" s="69" t="s">
        <v>761</v>
      </c>
      <c r="F104" s="90">
        <v>0</v>
      </c>
      <c r="G104" s="90">
        <v>0</v>
      </c>
      <c r="H104" s="90">
        <v>0</v>
      </c>
      <c r="I104" s="90">
        <v>0</v>
      </c>
      <c r="J104" s="90">
        <v>0</v>
      </c>
      <c r="K104" s="90">
        <v>0</v>
      </c>
      <c r="L104" s="90">
        <v>0</v>
      </c>
      <c r="M104" s="87"/>
      <c r="N104" s="6"/>
      <c r="O104" s="6"/>
      <c r="P104" s="6"/>
      <c r="Q104" s="6"/>
      <c r="R104" s="90">
        <v>0</v>
      </c>
      <c r="S104" s="296">
        <v>109.23</v>
      </c>
      <c r="T104" s="79">
        <v>0</v>
      </c>
      <c r="U104" s="90">
        <v>109</v>
      </c>
    </row>
    <row r="105" spans="1:21" ht="15.95" customHeight="1" x14ac:dyDescent="0.2">
      <c r="A105" s="69"/>
      <c r="B105" s="89"/>
      <c r="C105" s="397" t="s">
        <v>49</v>
      </c>
      <c r="D105" s="69">
        <v>41</v>
      </c>
      <c r="E105" s="69" t="s">
        <v>504</v>
      </c>
      <c r="F105" s="90">
        <v>62</v>
      </c>
      <c r="G105" s="90">
        <v>62</v>
      </c>
      <c r="H105" s="90">
        <v>62</v>
      </c>
      <c r="I105" s="90">
        <v>62</v>
      </c>
      <c r="J105" s="90">
        <v>62</v>
      </c>
      <c r="K105" s="90">
        <v>62</v>
      </c>
      <c r="L105" s="90">
        <v>62</v>
      </c>
      <c r="M105" s="87"/>
      <c r="N105" s="6"/>
      <c r="O105" s="6"/>
      <c r="P105" s="6"/>
      <c r="Q105" s="6"/>
      <c r="R105" s="90">
        <v>62</v>
      </c>
      <c r="S105" s="296">
        <v>5.44</v>
      </c>
      <c r="T105" s="79">
        <f t="shared" si="1"/>
        <v>8.7741935483870979</v>
      </c>
      <c r="U105" s="90">
        <v>5</v>
      </c>
    </row>
    <row r="106" spans="1:21" ht="15.95" customHeight="1" x14ac:dyDescent="0.2">
      <c r="A106" s="69"/>
      <c r="B106" s="89"/>
      <c r="C106" s="397">
        <v>633009</v>
      </c>
      <c r="D106" s="69">
        <v>41</v>
      </c>
      <c r="E106" s="69" t="s">
        <v>762</v>
      </c>
      <c r="F106" s="90">
        <v>0</v>
      </c>
      <c r="G106" s="90">
        <v>0</v>
      </c>
      <c r="H106" s="90">
        <v>0</v>
      </c>
      <c r="I106" s="90">
        <v>0</v>
      </c>
      <c r="J106" s="90">
        <v>0</v>
      </c>
      <c r="K106" s="90">
        <v>0</v>
      </c>
      <c r="L106" s="90">
        <v>0</v>
      </c>
      <c r="M106" s="87"/>
      <c r="N106" s="6"/>
      <c r="O106" s="6"/>
      <c r="P106" s="6"/>
      <c r="Q106" s="6"/>
      <c r="R106" s="90">
        <v>0</v>
      </c>
      <c r="S106" s="296">
        <v>22.32</v>
      </c>
      <c r="T106" s="79">
        <v>0</v>
      </c>
      <c r="U106" s="90">
        <v>22</v>
      </c>
    </row>
    <row r="107" spans="1:21" ht="15.95" customHeight="1" x14ac:dyDescent="0.2">
      <c r="A107" s="69"/>
      <c r="B107" s="89"/>
      <c r="C107" s="397" t="s">
        <v>89</v>
      </c>
      <c r="D107" s="69">
        <v>41</v>
      </c>
      <c r="E107" s="69" t="s">
        <v>505</v>
      </c>
      <c r="F107" s="90">
        <v>25</v>
      </c>
      <c r="G107" s="90">
        <v>25</v>
      </c>
      <c r="H107" s="90">
        <v>25</v>
      </c>
      <c r="I107" s="90">
        <v>25</v>
      </c>
      <c r="J107" s="90">
        <v>25</v>
      </c>
      <c r="K107" s="90">
        <v>25</v>
      </c>
      <c r="L107" s="90">
        <v>25</v>
      </c>
      <c r="M107" s="87"/>
      <c r="N107" s="6"/>
      <c r="O107" s="6"/>
      <c r="P107" s="6"/>
      <c r="Q107" s="6"/>
      <c r="R107" s="90">
        <v>25</v>
      </c>
      <c r="S107" s="296">
        <v>25.09</v>
      </c>
      <c r="T107" s="79">
        <f t="shared" si="1"/>
        <v>100.36</v>
      </c>
      <c r="U107" s="90">
        <v>25</v>
      </c>
    </row>
    <row r="108" spans="1:21" ht="15.95" customHeight="1" x14ac:dyDescent="0.2">
      <c r="A108" s="69"/>
      <c r="B108" s="89"/>
      <c r="C108" s="397">
        <v>637001</v>
      </c>
      <c r="D108" s="69">
        <v>41</v>
      </c>
      <c r="E108" s="69" t="s">
        <v>576</v>
      </c>
      <c r="F108" s="90">
        <v>40</v>
      </c>
      <c r="G108" s="90">
        <v>40</v>
      </c>
      <c r="H108" s="90">
        <v>40</v>
      </c>
      <c r="I108" s="90">
        <v>40</v>
      </c>
      <c r="J108" s="90">
        <v>40</v>
      </c>
      <c r="K108" s="90">
        <v>40</v>
      </c>
      <c r="L108" s="90">
        <v>40</v>
      </c>
      <c r="M108" s="87"/>
      <c r="N108" s="6"/>
      <c r="O108" s="6"/>
      <c r="P108" s="6"/>
      <c r="Q108" s="6"/>
      <c r="R108" s="90">
        <v>40</v>
      </c>
      <c r="S108" s="296">
        <v>140.18</v>
      </c>
      <c r="T108" s="79">
        <f t="shared" si="1"/>
        <v>350.45000000000005</v>
      </c>
      <c r="U108" s="90">
        <v>176</v>
      </c>
    </row>
    <row r="109" spans="1:21" ht="15.95" customHeight="1" x14ac:dyDescent="0.2">
      <c r="A109" s="69"/>
      <c r="B109" s="89"/>
      <c r="C109" s="397" t="s">
        <v>90</v>
      </c>
      <c r="D109" s="69">
        <v>41</v>
      </c>
      <c r="E109" s="69" t="s">
        <v>91</v>
      </c>
      <c r="F109" s="90">
        <v>578</v>
      </c>
      <c r="G109" s="90">
        <v>578</v>
      </c>
      <c r="H109" s="90">
        <v>578</v>
      </c>
      <c r="I109" s="90">
        <v>578</v>
      </c>
      <c r="J109" s="90">
        <v>578</v>
      </c>
      <c r="K109" s="90">
        <v>578</v>
      </c>
      <c r="L109" s="90">
        <v>578</v>
      </c>
      <c r="M109" s="87"/>
      <c r="N109" s="6"/>
      <c r="O109" s="6"/>
      <c r="P109" s="6"/>
      <c r="Q109" s="6"/>
      <c r="R109" s="90">
        <v>578</v>
      </c>
      <c r="S109" s="296">
        <v>501.35</v>
      </c>
      <c r="T109" s="79">
        <f t="shared" si="1"/>
        <v>86.738754325259521</v>
      </c>
      <c r="U109" s="90">
        <v>578</v>
      </c>
    </row>
    <row r="110" spans="1:21" ht="15.95" customHeight="1" x14ac:dyDescent="0.2">
      <c r="A110" s="69"/>
      <c r="B110" s="69"/>
      <c r="C110" s="397">
        <v>637026</v>
      </c>
      <c r="D110" s="69">
        <v>111</v>
      </c>
      <c r="E110" s="69" t="s">
        <v>92</v>
      </c>
      <c r="F110" s="90">
        <v>100</v>
      </c>
      <c r="G110" s="90">
        <v>100</v>
      </c>
      <c r="H110" s="90">
        <v>100</v>
      </c>
      <c r="I110" s="90">
        <v>100</v>
      </c>
      <c r="J110" s="90">
        <v>100</v>
      </c>
      <c r="K110" s="90">
        <v>100</v>
      </c>
      <c r="L110" s="90">
        <v>100</v>
      </c>
      <c r="M110" s="87"/>
      <c r="N110" s="6"/>
      <c r="O110" s="6"/>
      <c r="P110" s="6"/>
      <c r="Q110" s="6"/>
      <c r="R110" s="90">
        <v>100</v>
      </c>
      <c r="S110" s="296">
        <v>100</v>
      </c>
      <c r="T110" s="79">
        <f t="shared" si="1"/>
        <v>100</v>
      </c>
      <c r="U110" s="90">
        <v>200</v>
      </c>
    </row>
    <row r="111" spans="1:21" ht="15.95" customHeight="1" x14ac:dyDescent="0.2">
      <c r="A111" s="175" t="s">
        <v>436</v>
      </c>
      <c r="B111" s="175"/>
      <c r="C111" s="177"/>
      <c r="D111" s="175"/>
      <c r="E111" s="175" t="s">
        <v>73</v>
      </c>
      <c r="F111" s="245">
        <f t="shared" ref="F111:L111" si="8">SUM(F99:F110)</f>
        <v>14618</v>
      </c>
      <c r="G111" s="245">
        <f t="shared" si="8"/>
        <v>14618</v>
      </c>
      <c r="H111" s="245">
        <f t="shared" si="8"/>
        <v>14618</v>
      </c>
      <c r="I111" s="245">
        <f t="shared" si="8"/>
        <v>14618</v>
      </c>
      <c r="J111" s="245">
        <f t="shared" si="8"/>
        <v>14618</v>
      </c>
      <c r="K111" s="245">
        <f t="shared" si="8"/>
        <v>14618</v>
      </c>
      <c r="L111" s="245">
        <f t="shared" si="8"/>
        <v>14618</v>
      </c>
      <c r="M111" s="25">
        <f>SUM(H111)</f>
        <v>14618</v>
      </c>
      <c r="N111" s="25">
        <f>SUM(I111)</f>
        <v>14618</v>
      </c>
      <c r="O111" s="25">
        <f>SUM(J111)</f>
        <v>14618</v>
      </c>
      <c r="P111" s="25">
        <f>SUM(K111)</f>
        <v>14618</v>
      </c>
      <c r="Q111" s="25">
        <f>SUM(L111)</f>
        <v>14618</v>
      </c>
      <c r="R111" s="245">
        <f>SUM(R99:R110)</f>
        <v>14618</v>
      </c>
      <c r="S111" s="288">
        <f>SUM(S99:S110)</f>
        <v>11304.7</v>
      </c>
      <c r="T111" s="242">
        <f t="shared" si="1"/>
        <v>77.33410863319196</v>
      </c>
      <c r="U111" s="245">
        <f>SUM(U99:U110)</f>
        <v>14828</v>
      </c>
    </row>
    <row r="112" spans="1:21" s="10" customFormat="1" ht="15.95" customHeight="1" x14ac:dyDescent="0.2">
      <c r="A112" s="108" t="s">
        <v>479</v>
      </c>
      <c r="B112" s="124" t="s">
        <v>484</v>
      </c>
      <c r="C112" s="107"/>
      <c r="D112" s="108"/>
      <c r="E112" s="108"/>
      <c r="F112" s="11"/>
      <c r="G112" s="11"/>
      <c r="H112" s="11"/>
      <c r="I112" s="11"/>
      <c r="J112" s="11"/>
      <c r="K112" s="11"/>
      <c r="L112" s="11"/>
      <c r="M112" s="11"/>
      <c r="N112" s="25"/>
      <c r="O112" s="6"/>
      <c r="P112" s="189"/>
      <c r="Q112" s="189"/>
      <c r="R112" s="11"/>
      <c r="S112" s="63"/>
      <c r="T112" s="11"/>
      <c r="U112" s="11"/>
    </row>
    <row r="113" spans="1:21" ht="15.95" customHeight="1" x14ac:dyDescent="0.2">
      <c r="A113" s="128" t="s">
        <v>437</v>
      </c>
      <c r="B113" s="77" t="s">
        <v>577</v>
      </c>
      <c r="C113" s="397">
        <v>633006</v>
      </c>
      <c r="D113" s="69">
        <v>111</v>
      </c>
      <c r="E113" s="69" t="s">
        <v>47</v>
      </c>
      <c r="F113" s="79">
        <v>1000</v>
      </c>
      <c r="G113" s="79">
        <v>1000</v>
      </c>
      <c r="H113" s="79">
        <v>1000</v>
      </c>
      <c r="I113" s="79">
        <v>1000</v>
      </c>
      <c r="J113" s="79">
        <v>1000</v>
      </c>
      <c r="K113" s="79">
        <v>1000</v>
      </c>
      <c r="L113" s="79">
        <v>1000</v>
      </c>
      <c r="M113" s="87"/>
      <c r="N113" s="25"/>
      <c r="O113" s="6"/>
      <c r="P113" s="6"/>
      <c r="Q113" s="6"/>
      <c r="R113" s="79">
        <v>1000</v>
      </c>
      <c r="S113" s="287">
        <v>0</v>
      </c>
      <c r="T113" s="79">
        <f t="shared" si="1"/>
        <v>0</v>
      </c>
      <c r="U113" s="79">
        <v>1001</v>
      </c>
    </row>
    <row r="114" spans="1:21" ht="15.95" customHeight="1" x14ac:dyDescent="0.2">
      <c r="A114" s="69"/>
      <c r="B114" s="69"/>
      <c r="C114" s="397">
        <v>635002</v>
      </c>
      <c r="D114" s="69">
        <v>111</v>
      </c>
      <c r="E114" s="69" t="s">
        <v>59</v>
      </c>
      <c r="F114" s="79">
        <v>314</v>
      </c>
      <c r="G114" s="79">
        <v>314</v>
      </c>
      <c r="H114" s="79">
        <v>314</v>
      </c>
      <c r="I114" s="79">
        <v>314</v>
      </c>
      <c r="J114" s="79">
        <v>314</v>
      </c>
      <c r="K114" s="79">
        <v>314</v>
      </c>
      <c r="L114" s="79">
        <v>314</v>
      </c>
      <c r="M114" s="87"/>
      <c r="N114" s="25"/>
      <c r="O114" s="6"/>
      <c r="P114" s="6"/>
      <c r="Q114" s="6"/>
      <c r="R114" s="79">
        <v>314</v>
      </c>
      <c r="S114" s="287">
        <v>42</v>
      </c>
      <c r="T114" s="79">
        <f t="shared" si="1"/>
        <v>13.375796178343949</v>
      </c>
      <c r="U114" s="79">
        <v>314</v>
      </c>
    </row>
    <row r="115" spans="1:21" ht="15.95" customHeight="1" x14ac:dyDescent="0.2">
      <c r="A115" s="69"/>
      <c r="B115" s="69"/>
      <c r="C115" s="397">
        <v>637001</v>
      </c>
      <c r="D115" s="69">
        <v>111</v>
      </c>
      <c r="E115" s="69" t="s">
        <v>862</v>
      </c>
      <c r="F115" s="90">
        <v>18</v>
      </c>
      <c r="G115" s="90">
        <v>18</v>
      </c>
      <c r="H115" s="90">
        <v>18</v>
      </c>
      <c r="I115" s="90">
        <v>18</v>
      </c>
      <c r="J115" s="90">
        <v>18</v>
      </c>
      <c r="K115" s="90">
        <v>18</v>
      </c>
      <c r="L115" s="90">
        <v>18</v>
      </c>
      <c r="M115" s="87"/>
      <c r="N115" s="25"/>
      <c r="O115" s="6"/>
      <c r="P115" s="6"/>
      <c r="Q115" s="6"/>
      <c r="R115" s="90">
        <v>18</v>
      </c>
      <c r="S115" s="296">
        <v>36</v>
      </c>
      <c r="T115" s="79">
        <f t="shared" si="1"/>
        <v>200</v>
      </c>
      <c r="U115" s="90">
        <v>36</v>
      </c>
    </row>
    <row r="116" spans="1:21" ht="15.95" customHeight="1" x14ac:dyDescent="0.2">
      <c r="A116" s="175" t="s">
        <v>437</v>
      </c>
      <c r="B116" s="176"/>
      <c r="C116" s="176"/>
      <c r="D116" s="176"/>
      <c r="E116" s="175" t="s">
        <v>73</v>
      </c>
      <c r="F116" s="198">
        <f t="shared" ref="F116:G116" si="9">SUM(F113:F115)</f>
        <v>1332</v>
      </c>
      <c r="G116" s="198">
        <f t="shared" si="9"/>
        <v>1332</v>
      </c>
      <c r="H116" s="198">
        <f t="shared" ref="H116:I116" si="10">SUM(H113:H115)</f>
        <v>1332</v>
      </c>
      <c r="I116" s="198">
        <f t="shared" si="10"/>
        <v>1332</v>
      </c>
      <c r="J116" s="198">
        <f t="shared" ref="J116:L116" si="11">SUM(J113:J115)</f>
        <v>1332</v>
      </c>
      <c r="K116" s="198">
        <f t="shared" si="11"/>
        <v>1332</v>
      </c>
      <c r="L116" s="198">
        <f t="shared" si="11"/>
        <v>1332</v>
      </c>
      <c r="M116" s="25">
        <f>SUM(H116)</f>
        <v>1332</v>
      </c>
      <c r="N116" s="25">
        <f>SUM(I116)</f>
        <v>1332</v>
      </c>
      <c r="O116" s="25">
        <f>SUM(J116)</f>
        <v>1332</v>
      </c>
      <c r="P116" s="25">
        <f>SUM(K116)</f>
        <v>1332</v>
      </c>
      <c r="Q116" s="25">
        <f>SUM(L116)</f>
        <v>1332</v>
      </c>
      <c r="R116" s="198">
        <f t="shared" ref="R116" si="12">SUM(R113:R115)</f>
        <v>1332</v>
      </c>
      <c r="S116" s="286">
        <f>SUM(S113:S115)</f>
        <v>78</v>
      </c>
      <c r="T116" s="242">
        <f t="shared" si="1"/>
        <v>5.8558558558558556</v>
      </c>
      <c r="U116" s="198">
        <f>SUM(U113:U115)</f>
        <v>1351</v>
      </c>
    </row>
    <row r="117" spans="1:21" s="15" customFormat="1" ht="15.95" customHeight="1" x14ac:dyDescent="0.25">
      <c r="A117" s="86" t="s">
        <v>341</v>
      </c>
      <c r="B117" s="86"/>
      <c r="C117" s="156"/>
      <c r="D117" s="156"/>
      <c r="E117" s="156"/>
      <c r="F117" s="246"/>
      <c r="G117" s="246"/>
      <c r="H117" s="246"/>
      <c r="I117" s="246"/>
      <c r="J117" s="246"/>
      <c r="K117" s="11"/>
      <c r="L117" s="11"/>
      <c r="M117" s="11"/>
      <c r="N117" s="190"/>
      <c r="O117" s="6"/>
      <c r="P117" s="190"/>
      <c r="Q117" s="190"/>
      <c r="R117" s="11"/>
      <c r="S117" s="63"/>
      <c r="T117" s="11"/>
      <c r="U117" s="11"/>
    </row>
    <row r="118" spans="1:21" s="10" customFormat="1" ht="15.95" customHeight="1" x14ac:dyDescent="0.2">
      <c r="A118" s="108" t="s">
        <v>479</v>
      </c>
      <c r="B118" s="124" t="s">
        <v>485</v>
      </c>
      <c r="C118" s="107"/>
      <c r="D118" s="108"/>
      <c r="E118" s="108"/>
      <c r="F118" s="11"/>
      <c r="G118" s="11"/>
      <c r="H118" s="11"/>
      <c r="I118" s="11"/>
      <c r="J118" s="11"/>
      <c r="K118" s="11"/>
      <c r="L118" s="11"/>
      <c r="M118" s="11"/>
      <c r="N118" s="189"/>
      <c r="O118" s="6"/>
      <c r="P118" s="189"/>
      <c r="Q118" s="189"/>
      <c r="R118" s="11"/>
      <c r="S118" s="63"/>
      <c r="T118" s="11"/>
      <c r="U118" s="11"/>
    </row>
    <row r="119" spans="1:21" ht="15.95" customHeight="1" x14ac:dyDescent="0.2">
      <c r="A119" s="128" t="s">
        <v>449</v>
      </c>
      <c r="B119" s="77" t="s">
        <v>93</v>
      </c>
      <c r="C119" s="102"/>
      <c r="D119" s="77"/>
      <c r="E119" s="77" t="s">
        <v>94</v>
      </c>
      <c r="F119" s="79"/>
      <c r="G119" s="79"/>
      <c r="H119" s="79"/>
      <c r="I119" s="79"/>
      <c r="J119" s="79"/>
      <c r="K119" s="79"/>
      <c r="L119" s="79"/>
      <c r="M119" s="11"/>
      <c r="N119" s="6"/>
      <c r="O119" s="6"/>
      <c r="P119" s="6"/>
      <c r="Q119" s="6"/>
      <c r="R119" s="79"/>
      <c r="S119" s="376"/>
      <c r="T119" s="79"/>
      <c r="U119" s="90"/>
    </row>
    <row r="120" spans="1:21" ht="15.95" customHeight="1" x14ac:dyDescent="0.2">
      <c r="A120" s="69"/>
      <c r="B120" s="89"/>
      <c r="C120" s="397" t="s">
        <v>95</v>
      </c>
      <c r="D120" s="69">
        <v>41</v>
      </c>
      <c r="E120" s="69" t="s">
        <v>404</v>
      </c>
      <c r="F120" s="90">
        <v>11100</v>
      </c>
      <c r="G120" s="90">
        <v>11100</v>
      </c>
      <c r="H120" s="90">
        <v>11100</v>
      </c>
      <c r="I120" s="90">
        <v>11100</v>
      </c>
      <c r="J120" s="90">
        <v>11100</v>
      </c>
      <c r="K120" s="90">
        <v>11100</v>
      </c>
      <c r="L120" s="90">
        <v>11100</v>
      </c>
      <c r="M120" s="87"/>
      <c r="N120" s="6"/>
      <c r="O120" s="6"/>
      <c r="P120" s="6"/>
      <c r="Q120" s="6"/>
      <c r="R120" s="90">
        <v>11100</v>
      </c>
      <c r="S120" s="296">
        <v>7407.99</v>
      </c>
      <c r="T120" s="251">
        <f t="shared" si="1"/>
        <v>66.738648648648649</v>
      </c>
      <c r="U120" s="90">
        <v>11100</v>
      </c>
    </row>
    <row r="121" spans="1:21" ht="15.95" customHeight="1" x14ac:dyDescent="0.2">
      <c r="A121" s="69"/>
      <c r="B121" s="89"/>
      <c r="C121" s="397" t="s">
        <v>96</v>
      </c>
      <c r="D121" s="69">
        <v>41</v>
      </c>
      <c r="E121" s="69" t="s">
        <v>97</v>
      </c>
      <c r="F121" s="79">
        <v>5649</v>
      </c>
      <c r="G121" s="79">
        <v>5649</v>
      </c>
      <c r="H121" s="79">
        <v>5649</v>
      </c>
      <c r="I121" s="79">
        <v>5649</v>
      </c>
      <c r="J121" s="79">
        <v>5649</v>
      </c>
      <c r="K121" s="79">
        <v>5649</v>
      </c>
      <c r="L121" s="79">
        <v>5649</v>
      </c>
      <c r="M121" s="87"/>
      <c r="N121" s="6"/>
      <c r="O121" s="6"/>
      <c r="P121" s="6"/>
      <c r="Q121" s="6"/>
      <c r="R121" s="79">
        <v>5649</v>
      </c>
      <c r="S121" s="287">
        <v>3869.32</v>
      </c>
      <c r="T121" s="79">
        <f t="shared" si="1"/>
        <v>68.495662949194553</v>
      </c>
      <c r="U121" s="79">
        <v>5649</v>
      </c>
    </row>
    <row r="122" spans="1:21" ht="15.95" customHeight="1" x14ac:dyDescent="0.2">
      <c r="A122" s="69"/>
      <c r="B122" s="89"/>
      <c r="C122" s="397">
        <v>651002</v>
      </c>
      <c r="D122" s="69">
        <v>41</v>
      </c>
      <c r="E122" s="69" t="s">
        <v>361</v>
      </c>
      <c r="F122" s="79">
        <v>25500</v>
      </c>
      <c r="G122" s="79">
        <v>25500</v>
      </c>
      <c r="H122" s="79">
        <v>25500</v>
      </c>
      <c r="I122" s="79">
        <v>25500</v>
      </c>
      <c r="J122" s="79">
        <v>25500</v>
      </c>
      <c r="K122" s="79">
        <v>25500</v>
      </c>
      <c r="L122" s="79">
        <v>25500</v>
      </c>
      <c r="M122" s="87"/>
      <c r="N122" s="6"/>
      <c r="O122" s="6"/>
      <c r="P122" s="6"/>
      <c r="Q122" s="6"/>
      <c r="R122" s="79">
        <v>25500</v>
      </c>
      <c r="S122" s="287">
        <v>17517.8</v>
      </c>
      <c r="T122" s="79">
        <f t="shared" si="1"/>
        <v>68.697254901960775</v>
      </c>
      <c r="U122" s="79">
        <v>25500</v>
      </c>
    </row>
    <row r="123" spans="1:21" ht="15.95" customHeight="1" x14ac:dyDescent="0.2">
      <c r="A123" s="69"/>
      <c r="B123" s="89"/>
      <c r="C123" s="397" t="s">
        <v>579</v>
      </c>
      <c r="D123" s="69">
        <v>41</v>
      </c>
      <c r="E123" s="69" t="s">
        <v>506</v>
      </c>
      <c r="F123" s="79">
        <v>10401</v>
      </c>
      <c r="G123" s="79">
        <v>10401</v>
      </c>
      <c r="H123" s="79">
        <v>10401</v>
      </c>
      <c r="I123" s="79">
        <v>10401</v>
      </c>
      <c r="J123" s="79">
        <v>10401</v>
      </c>
      <c r="K123" s="79">
        <v>10401</v>
      </c>
      <c r="L123" s="79">
        <v>10401</v>
      </c>
      <c r="M123" s="87"/>
      <c r="N123" s="6"/>
      <c r="O123" s="6"/>
      <c r="P123" s="6"/>
      <c r="Q123" s="6"/>
      <c r="R123" s="79">
        <v>10401</v>
      </c>
      <c r="S123" s="287">
        <v>6511.82</v>
      </c>
      <c r="T123" s="79">
        <f t="shared" si="1"/>
        <v>62.607633881357557</v>
      </c>
      <c r="U123" s="79">
        <v>10401</v>
      </c>
    </row>
    <row r="124" spans="1:21" ht="15.95" customHeight="1" x14ac:dyDescent="0.2">
      <c r="A124" s="74"/>
      <c r="B124" s="133"/>
      <c r="C124" s="354" t="s">
        <v>578</v>
      </c>
      <c r="D124" s="74">
        <v>41</v>
      </c>
      <c r="E124" s="69" t="s">
        <v>624</v>
      </c>
      <c r="F124" s="247">
        <v>670</v>
      </c>
      <c r="G124" s="247">
        <v>670</v>
      </c>
      <c r="H124" s="247">
        <v>670</v>
      </c>
      <c r="I124" s="247">
        <v>670</v>
      </c>
      <c r="J124" s="247">
        <v>670</v>
      </c>
      <c r="K124" s="247">
        <v>670</v>
      </c>
      <c r="L124" s="247">
        <v>670</v>
      </c>
      <c r="M124" s="87"/>
      <c r="N124" s="6"/>
      <c r="O124" s="6"/>
      <c r="P124" s="6"/>
      <c r="Q124" s="6"/>
      <c r="R124" s="247">
        <v>670</v>
      </c>
      <c r="S124" s="290">
        <v>411.67</v>
      </c>
      <c r="T124" s="79">
        <f t="shared" si="1"/>
        <v>61.443283582089556</v>
      </c>
      <c r="U124" s="247">
        <v>670</v>
      </c>
    </row>
    <row r="125" spans="1:21" ht="15.95" customHeight="1" x14ac:dyDescent="0.2">
      <c r="A125" s="74"/>
      <c r="B125" s="133"/>
      <c r="C125" s="354" t="s">
        <v>580</v>
      </c>
      <c r="D125" s="74">
        <v>41</v>
      </c>
      <c r="E125" s="69" t="s">
        <v>507</v>
      </c>
      <c r="F125" s="247">
        <v>490</v>
      </c>
      <c r="G125" s="247">
        <v>490</v>
      </c>
      <c r="H125" s="247">
        <v>490</v>
      </c>
      <c r="I125" s="247">
        <v>490</v>
      </c>
      <c r="J125" s="247">
        <v>490</v>
      </c>
      <c r="K125" s="247">
        <v>490</v>
      </c>
      <c r="L125" s="247">
        <v>490</v>
      </c>
      <c r="M125" s="87"/>
      <c r="N125" s="6"/>
      <c r="O125" s="6"/>
      <c r="P125" s="6"/>
      <c r="Q125" s="6"/>
      <c r="R125" s="247">
        <v>490</v>
      </c>
      <c r="S125" s="290">
        <v>176.39</v>
      </c>
      <c r="T125" s="79">
        <f t="shared" si="1"/>
        <v>35.997959183673466</v>
      </c>
      <c r="U125" s="247">
        <v>490</v>
      </c>
    </row>
    <row r="126" spans="1:21" ht="15.95" customHeight="1" x14ac:dyDescent="0.2">
      <c r="A126" s="175" t="s">
        <v>449</v>
      </c>
      <c r="B126" s="176"/>
      <c r="C126" s="208"/>
      <c r="D126" s="176"/>
      <c r="E126" s="175" t="s">
        <v>73</v>
      </c>
      <c r="F126" s="198">
        <f t="shared" ref="F126:L126" si="13">SUM(F120:F125)</f>
        <v>53810</v>
      </c>
      <c r="G126" s="198">
        <f t="shared" si="13"/>
        <v>53810</v>
      </c>
      <c r="H126" s="198">
        <f t="shared" si="13"/>
        <v>53810</v>
      </c>
      <c r="I126" s="198">
        <f t="shared" si="13"/>
        <v>53810</v>
      </c>
      <c r="J126" s="198">
        <f t="shared" si="13"/>
        <v>53810</v>
      </c>
      <c r="K126" s="198">
        <f t="shared" si="13"/>
        <v>53810</v>
      </c>
      <c r="L126" s="198">
        <f t="shared" si="13"/>
        <v>53810</v>
      </c>
      <c r="M126" s="25">
        <f>SUM(H126)</f>
        <v>53810</v>
      </c>
      <c r="N126" s="25">
        <f>SUM(I126)</f>
        <v>53810</v>
      </c>
      <c r="O126" s="25">
        <f>SUM(J126)</f>
        <v>53810</v>
      </c>
      <c r="P126" s="25">
        <f>SUM(K126)</f>
        <v>53810</v>
      </c>
      <c r="Q126" s="25">
        <f>SUM(L126)</f>
        <v>53810</v>
      </c>
      <c r="R126" s="198">
        <f>SUM(R120:R125)</f>
        <v>53810</v>
      </c>
      <c r="S126" s="286">
        <f>SUM(S119:S125)</f>
        <v>35894.99</v>
      </c>
      <c r="T126" s="242">
        <f t="shared" si="1"/>
        <v>66.706913213157407</v>
      </c>
      <c r="U126" s="198">
        <f>SUM(U119:U125)</f>
        <v>53810</v>
      </c>
    </row>
    <row r="127" spans="1:21" ht="15.95" customHeight="1" x14ac:dyDescent="0.2">
      <c r="A127" s="427"/>
      <c r="B127" s="428"/>
      <c r="C127" s="429"/>
      <c r="D127" s="428"/>
      <c r="E127" s="427"/>
      <c r="F127" s="246"/>
      <c r="G127" s="246"/>
      <c r="H127" s="246"/>
      <c r="I127" s="246"/>
      <c r="J127" s="246"/>
      <c r="K127" s="246"/>
      <c r="L127" s="246"/>
      <c r="M127" s="25"/>
      <c r="N127" s="25"/>
      <c r="O127" s="25"/>
      <c r="P127" s="25"/>
      <c r="Q127" s="25"/>
      <c r="R127" s="246"/>
      <c r="S127" s="298"/>
      <c r="T127" s="207"/>
      <c r="U127" s="246"/>
    </row>
    <row r="128" spans="1:21" ht="15.95" customHeight="1" x14ac:dyDescent="0.2">
      <c r="A128" s="427"/>
      <c r="B128" s="428"/>
      <c r="C128" s="429"/>
      <c r="D128" s="428"/>
      <c r="E128" s="427"/>
      <c r="F128" s="246"/>
      <c r="G128" s="246"/>
      <c r="H128" s="246"/>
      <c r="I128" s="246"/>
      <c r="J128" s="246"/>
      <c r="K128" s="246"/>
      <c r="L128" s="246"/>
      <c r="M128" s="25"/>
      <c r="N128" s="25"/>
      <c r="O128" s="25"/>
      <c r="P128" s="25"/>
      <c r="Q128" s="25"/>
      <c r="R128" s="246"/>
      <c r="S128" s="298"/>
      <c r="T128" s="207"/>
      <c r="U128" s="246"/>
    </row>
    <row r="129" spans="1:21" ht="15.95" customHeight="1" x14ac:dyDescent="0.2">
      <c r="A129" s="427"/>
      <c r="B129" s="428"/>
      <c r="C129" s="429"/>
      <c r="D129" s="428"/>
      <c r="E129" s="427"/>
      <c r="F129" s="246"/>
      <c r="G129" s="246"/>
      <c r="H129" s="246"/>
      <c r="I129" s="246"/>
      <c r="J129" s="246"/>
      <c r="K129" s="246"/>
      <c r="L129" s="246"/>
      <c r="M129" s="25"/>
      <c r="N129" s="25"/>
      <c r="O129" s="25"/>
      <c r="P129" s="25"/>
      <c r="Q129" s="25"/>
      <c r="R129" s="246"/>
      <c r="S129" s="298"/>
      <c r="T129" s="207"/>
      <c r="U129" s="246"/>
    </row>
    <row r="130" spans="1:21" s="12" customFormat="1" ht="15.95" customHeight="1" x14ac:dyDescent="0.2">
      <c r="A130" s="86" t="s">
        <v>345</v>
      </c>
      <c r="B130" s="108"/>
      <c r="C130" s="107"/>
      <c r="D130" s="108"/>
      <c r="E130" s="108"/>
      <c r="F130" s="11"/>
      <c r="G130" s="11"/>
      <c r="H130" s="11"/>
      <c r="I130" s="11"/>
      <c r="J130" s="11"/>
      <c r="K130" s="11"/>
      <c r="L130" s="11"/>
      <c r="M130" s="11"/>
      <c r="N130" s="187"/>
      <c r="O130" s="6"/>
      <c r="P130" s="187"/>
      <c r="Q130" s="187"/>
      <c r="R130" s="11"/>
      <c r="S130" s="63"/>
      <c r="T130" s="11"/>
      <c r="U130" s="11"/>
    </row>
    <row r="131" spans="1:21" s="10" customFormat="1" ht="15.95" customHeight="1" x14ac:dyDescent="0.2">
      <c r="A131" s="118" t="s">
        <v>479</v>
      </c>
      <c r="B131" s="130" t="s">
        <v>486</v>
      </c>
      <c r="C131" s="131"/>
      <c r="D131" s="118"/>
      <c r="E131" s="118"/>
      <c r="F131" s="248"/>
      <c r="G131" s="248"/>
      <c r="H131" s="248"/>
      <c r="I131" s="248"/>
      <c r="J131" s="248"/>
      <c r="K131" s="11"/>
      <c r="L131" s="11"/>
      <c r="M131" s="11"/>
      <c r="N131" s="189"/>
      <c r="O131" s="6"/>
      <c r="P131" s="189"/>
      <c r="Q131" s="189"/>
      <c r="R131" s="11"/>
      <c r="S131" s="63"/>
      <c r="T131" s="11"/>
      <c r="U131" s="11"/>
    </row>
    <row r="132" spans="1:21" ht="15.95" customHeight="1" x14ac:dyDescent="0.2">
      <c r="A132" s="132" t="s">
        <v>347</v>
      </c>
      <c r="B132" s="85" t="s">
        <v>98</v>
      </c>
      <c r="C132" s="106"/>
      <c r="D132" s="85"/>
      <c r="E132" s="85" t="s">
        <v>99</v>
      </c>
      <c r="F132" s="249"/>
      <c r="G132" s="249"/>
      <c r="H132" s="249"/>
      <c r="I132" s="249"/>
      <c r="J132" s="249"/>
      <c r="K132" s="79"/>
      <c r="L132" s="79"/>
      <c r="M132" s="11"/>
      <c r="N132" s="6"/>
      <c r="O132" s="6"/>
      <c r="P132" s="6"/>
      <c r="Q132" s="6"/>
      <c r="R132" s="79"/>
      <c r="S132" s="376"/>
      <c r="T132" s="79"/>
      <c r="U132" s="90"/>
    </row>
    <row r="133" spans="1:21" ht="15.95" customHeight="1" x14ac:dyDescent="0.2">
      <c r="A133" s="69"/>
      <c r="B133" s="69"/>
      <c r="C133" s="397">
        <v>637027</v>
      </c>
      <c r="D133" s="69">
        <v>41</v>
      </c>
      <c r="E133" s="69" t="s">
        <v>100</v>
      </c>
      <c r="F133" s="90">
        <v>149</v>
      </c>
      <c r="G133" s="90">
        <v>149</v>
      </c>
      <c r="H133" s="90">
        <v>149</v>
      </c>
      <c r="I133" s="90">
        <v>149</v>
      </c>
      <c r="J133" s="90">
        <v>149</v>
      </c>
      <c r="K133" s="90">
        <v>149</v>
      </c>
      <c r="L133" s="90">
        <v>149</v>
      </c>
      <c r="M133" s="87"/>
      <c r="N133" s="6"/>
      <c r="O133" s="6"/>
      <c r="P133" s="6"/>
      <c r="Q133" s="6"/>
      <c r="R133" s="90">
        <v>149</v>
      </c>
      <c r="S133" s="379">
        <v>93</v>
      </c>
      <c r="T133" s="79">
        <f t="shared" si="1"/>
        <v>62.416107382550337</v>
      </c>
      <c r="U133" s="90">
        <v>149</v>
      </c>
    </row>
    <row r="134" spans="1:21" ht="15.95" customHeight="1" x14ac:dyDescent="0.2">
      <c r="A134" s="69"/>
      <c r="B134" s="89"/>
      <c r="C134" s="397">
        <v>621</v>
      </c>
      <c r="D134" s="69">
        <v>41</v>
      </c>
      <c r="E134" s="69" t="s">
        <v>508</v>
      </c>
      <c r="F134" s="90">
        <v>50</v>
      </c>
      <c r="G134" s="90">
        <v>50</v>
      </c>
      <c r="H134" s="90">
        <v>50</v>
      </c>
      <c r="I134" s="90">
        <v>50</v>
      </c>
      <c r="J134" s="90">
        <v>50</v>
      </c>
      <c r="K134" s="90">
        <v>50</v>
      </c>
      <c r="L134" s="90">
        <v>50</v>
      </c>
      <c r="M134" s="87"/>
      <c r="N134" s="6"/>
      <c r="O134" s="6"/>
      <c r="P134" s="6"/>
      <c r="Q134" s="6"/>
      <c r="R134" s="90">
        <v>50</v>
      </c>
      <c r="S134" s="296">
        <v>18.170000000000002</v>
      </c>
      <c r="T134" s="79">
        <f t="shared" si="1"/>
        <v>36.340000000000003</v>
      </c>
      <c r="U134" s="90">
        <v>50</v>
      </c>
    </row>
    <row r="135" spans="1:21" ht="15.95" customHeight="1" x14ac:dyDescent="0.2">
      <c r="A135" s="132" t="s">
        <v>347</v>
      </c>
      <c r="B135" s="133"/>
      <c r="C135" s="105"/>
      <c r="D135" s="74"/>
      <c r="E135" s="83" t="s">
        <v>101</v>
      </c>
      <c r="F135" s="245">
        <f t="shared" ref="F135:L135" si="14">SUM(F133:F134)</f>
        <v>199</v>
      </c>
      <c r="G135" s="245">
        <f t="shared" si="14"/>
        <v>199</v>
      </c>
      <c r="H135" s="245">
        <f t="shared" si="14"/>
        <v>199</v>
      </c>
      <c r="I135" s="245">
        <f t="shared" si="14"/>
        <v>199</v>
      </c>
      <c r="J135" s="245">
        <f t="shared" si="14"/>
        <v>199</v>
      </c>
      <c r="K135" s="245">
        <f t="shared" si="14"/>
        <v>199</v>
      </c>
      <c r="L135" s="245">
        <f t="shared" si="14"/>
        <v>199</v>
      </c>
      <c r="M135" s="25">
        <f>SUM(H135)</f>
        <v>199</v>
      </c>
      <c r="N135" s="25">
        <f>SUM(I135)</f>
        <v>199</v>
      </c>
      <c r="O135" s="25">
        <f>SUM(J135)</f>
        <v>199</v>
      </c>
      <c r="P135" s="25">
        <f>SUM(K135)</f>
        <v>199</v>
      </c>
      <c r="Q135" s="25">
        <f>SUM(L135)</f>
        <v>199</v>
      </c>
      <c r="R135" s="245">
        <f>SUM(R133:R134)</f>
        <v>199</v>
      </c>
      <c r="S135" s="288">
        <f>SUM(S132:S134)</f>
        <v>111.17</v>
      </c>
      <c r="T135" s="242">
        <f t="shared" si="1"/>
        <v>55.8643216080402</v>
      </c>
      <c r="U135" s="245">
        <f>SUM(U132:U134)</f>
        <v>199</v>
      </c>
    </row>
    <row r="136" spans="1:21" s="10" customFormat="1" ht="15.95" customHeight="1" x14ac:dyDescent="0.2">
      <c r="A136" s="73" t="s">
        <v>479</v>
      </c>
      <c r="B136" s="137" t="s">
        <v>488</v>
      </c>
      <c r="C136" s="138"/>
      <c r="D136" s="73"/>
      <c r="E136" s="73"/>
      <c r="F136" s="250"/>
      <c r="G136" s="250"/>
      <c r="H136" s="250"/>
      <c r="I136" s="250"/>
      <c r="J136" s="250"/>
      <c r="K136" s="11"/>
      <c r="L136" s="11"/>
      <c r="M136" s="11"/>
      <c r="N136" s="189"/>
      <c r="O136" s="6"/>
      <c r="P136" s="189"/>
      <c r="Q136" s="189"/>
      <c r="R136" s="11"/>
      <c r="S136" s="63"/>
      <c r="T136" s="11"/>
      <c r="U136" s="11"/>
    </row>
    <row r="137" spans="1:21" ht="15.95" customHeight="1" x14ac:dyDescent="0.2">
      <c r="A137" s="132" t="s">
        <v>346</v>
      </c>
      <c r="B137" s="136" t="s">
        <v>102</v>
      </c>
      <c r="C137" s="106"/>
      <c r="D137" s="85"/>
      <c r="E137" s="95" t="s">
        <v>103</v>
      </c>
      <c r="F137" s="251"/>
      <c r="G137" s="251"/>
      <c r="H137" s="251"/>
      <c r="I137" s="251"/>
      <c r="J137" s="251"/>
      <c r="K137" s="79"/>
      <c r="L137" s="79"/>
      <c r="M137" s="11"/>
      <c r="N137" s="6"/>
      <c r="O137" s="6"/>
      <c r="P137" s="6"/>
      <c r="Q137" s="6"/>
      <c r="R137" s="79"/>
      <c r="S137" s="376"/>
      <c r="T137" s="11"/>
      <c r="U137" s="90"/>
    </row>
    <row r="138" spans="1:21" ht="15.95" customHeight="1" x14ac:dyDescent="0.2">
      <c r="A138" s="69"/>
      <c r="B138" s="89"/>
      <c r="C138" s="397">
        <v>611</v>
      </c>
      <c r="D138" s="69">
        <v>41</v>
      </c>
      <c r="E138" s="69" t="s">
        <v>447</v>
      </c>
      <c r="F138" s="90">
        <v>21101</v>
      </c>
      <c r="G138" s="90">
        <v>21101</v>
      </c>
      <c r="H138" s="90">
        <v>21101</v>
      </c>
      <c r="I138" s="90">
        <v>21101</v>
      </c>
      <c r="J138" s="90">
        <v>21101</v>
      </c>
      <c r="K138" s="90">
        <v>21101</v>
      </c>
      <c r="L138" s="90">
        <v>21101</v>
      </c>
      <c r="M138" s="87"/>
      <c r="N138" s="6"/>
      <c r="O138" s="6"/>
      <c r="P138" s="6"/>
      <c r="Q138" s="6"/>
      <c r="R138" s="90">
        <v>21101</v>
      </c>
      <c r="S138" s="296">
        <v>17095.41</v>
      </c>
      <c r="T138" s="79">
        <f t="shared" si="1"/>
        <v>81.017060802805545</v>
      </c>
      <c r="U138" s="90">
        <v>23500</v>
      </c>
    </row>
    <row r="139" spans="1:21" ht="15.95" customHeight="1" x14ac:dyDescent="0.2">
      <c r="A139" s="69"/>
      <c r="B139" s="89"/>
      <c r="C139" s="397" t="s">
        <v>22</v>
      </c>
      <c r="D139" s="69">
        <v>41</v>
      </c>
      <c r="E139" s="69" t="s">
        <v>104</v>
      </c>
      <c r="F139" s="79">
        <v>7375</v>
      </c>
      <c r="G139" s="79">
        <v>7375</v>
      </c>
      <c r="H139" s="79">
        <v>7375</v>
      </c>
      <c r="I139" s="79">
        <v>7375</v>
      </c>
      <c r="J139" s="79">
        <v>7375</v>
      </c>
      <c r="K139" s="79">
        <v>7375</v>
      </c>
      <c r="L139" s="79">
        <v>7375</v>
      </c>
      <c r="M139" s="87"/>
      <c r="N139" s="6"/>
      <c r="O139" s="6"/>
      <c r="P139" s="6"/>
      <c r="Q139" s="6"/>
      <c r="R139" s="79">
        <v>7375</v>
      </c>
      <c r="S139" s="287">
        <v>6044.12</v>
      </c>
      <c r="T139" s="79">
        <f t="shared" si="1"/>
        <v>81.95416949152542</v>
      </c>
      <c r="U139" s="79">
        <v>8166</v>
      </c>
    </row>
    <row r="140" spans="1:21" ht="15.95" customHeight="1" x14ac:dyDescent="0.2">
      <c r="A140" s="69"/>
      <c r="B140" s="89"/>
      <c r="C140" s="397" t="s">
        <v>48</v>
      </c>
      <c r="D140" s="69">
        <v>41</v>
      </c>
      <c r="E140" s="69" t="s">
        <v>337</v>
      </c>
      <c r="F140" s="79">
        <v>500</v>
      </c>
      <c r="G140" s="79">
        <v>500</v>
      </c>
      <c r="H140" s="79">
        <v>500</v>
      </c>
      <c r="I140" s="79">
        <v>500</v>
      </c>
      <c r="J140" s="79">
        <v>500</v>
      </c>
      <c r="K140" s="79">
        <v>500</v>
      </c>
      <c r="L140" s="79">
        <v>500</v>
      </c>
      <c r="M140" s="87"/>
      <c r="N140" s="6"/>
      <c r="O140" s="6"/>
      <c r="P140" s="6"/>
      <c r="Q140" s="6"/>
      <c r="R140" s="79">
        <v>500</v>
      </c>
      <c r="S140" s="287">
        <v>252.39</v>
      </c>
      <c r="T140" s="79">
        <f t="shared" si="1"/>
        <v>50.478000000000002</v>
      </c>
      <c r="U140" s="79">
        <v>500</v>
      </c>
    </row>
    <row r="141" spans="1:21" ht="15.95" customHeight="1" x14ac:dyDescent="0.2">
      <c r="A141" s="69"/>
      <c r="B141" s="89"/>
      <c r="C141" s="397">
        <v>632003</v>
      </c>
      <c r="D141" s="69">
        <v>41</v>
      </c>
      <c r="E141" s="69" t="s">
        <v>398</v>
      </c>
      <c r="F141" s="79">
        <v>400</v>
      </c>
      <c r="G141" s="79">
        <v>400</v>
      </c>
      <c r="H141" s="79">
        <v>400</v>
      </c>
      <c r="I141" s="79">
        <v>400</v>
      </c>
      <c r="J141" s="79">
        <v>400</v>
      </c>
      <c r="K141" s="79">
        <v>400</v>
      </c>
      <c r="L141" s="79">
        <v>400</v>
      </c>
      <c r="M141" s="87"/>
      <c r="N141" s="6"/>
      <c r="O141" s="6"/>
      <c r="P141" s="6"/>
      <c r="Q141" s="6"/>
      <c r="R141" s="79">
        <v>400</v>
      </c>
      <c r="S141" s="287">
        <v>152.01</v>
      </c>
      <c r="T141" s="79">
        <f t="shared" ref="T141:T204" si="15">SUM(S141/R141)*100</f>
        <v>38.002499999999998</v>
      </c>
      <c r="U141" s="79">
        <v>250</v>
      </c>
    </row>
    <row r="142" spans="1:21" ht="15.95" customHeight="1" x14ac:dyDescent="0.2">
      <c r="A142" s="69"/>
      <c r="B142" s="89"/>
      <c r="C142" s="397">
        <v>636001</v>
      </c>
      <c r="D142" s="69">
        <v>41</v>
      </c>
      <c r="E142" s="69" t="s">
        <v>523</v>
      </c>
      <c r="F142" s="79">
        <v>300</v>
      </c>
      <c r="G142" s="79">
        <v>300</v>
      </c>
      <c r="H142" s="79">
        <v>300</v>
      </c>
      <c r="I142" s="79">
        <v>300</v>
      </c>
      <c r="J142" s="79">
        <v>300</v>
      </c>
      <c r="K142" s="79">
        <v>300</v>
      </c>
      <c r="L142" s="79">
        <v>300</v>
      </c>
      <c r="M142" s="87"/>
      <c r="N142" s="6"/>
      <c r="O142" s="6"/>
      <c r="P142" s="6"/>
      <c r="Q142" s="6"/>
      <c r="R142" s="79">
        <v>300</v>
      </c>
      <c r="S142" s="287">
        <v>0</v>
      </c>
      <c r="T142" s="79">
        <f t="shared" si="15"/>
        <v>0</v>
      </c>
      <c r="U142" s="79">
        <v>300</v>
      </c>
    </row>
    <row r="143" spans="1:21" ht="15.95" customHeight="1" x14ac:dyDescent="0.2">
      <c r="A143" s="69"/>
      <c r="B143" s="89"/>
      <c r="C143" s="397">
        <v>633006</v>
      </c>
      <c r="D143" s="69">
        <v>41</v>
      </c>
      <c r="E143" s="69" t="s">
        <v>383</v>
      </c>
      <c r="F143" s="79">
        <v>130</v>
      </c>
      <c r="G143" s="79">
        <v>130</v>
      </c>
      <c r="H143" s="79">
        <v>130</v>
      </c>
      <c r="I143" s="79">
        <v>130</v>
      </c>
      <c r="J143" s="79">
        <v>130</v>
      </c>
      <c r="K143" s="79">
        <v>130</v>
      </c>
      <c r="L143" s="79">
        <v>130</v>
      </c>
      <c r="M143" s="87"/>
      <c r="N143" s="6"/>
      <c r="O143" s="6"/>
      <c r="P143" s="6"/>
      <c r="Q143" s="6"/>
      <c r="R143" s="79">
        <v>130</v>
      </c>
      <c r="S143" s="287">
        <v>50.72</v>
      </c>
      <c r="T143" s="79">
        <f t="shared" si="15"/>
        <v>39.015384615384612</v>
      </c>
      <c r="U143" s="79">
        <v>130</v>
      </c>
    </row>
    <row r="144" spans="1:21" ht="15.95" customHeight="1" x14ac:dyDescent="0.2">
      <c r="A144" s="69"/>
      <c r="B144" s="89"/>
      <c r="C144" s="397" t="s">
        <v>49</v>
      </c>
      <c r="D144" s="69">
        <v>41</v>
      </c>
      <c r="E144" s="69" t="s">
        <v>382</v>
      </c>
      <c r="F144" s="79">
        <v>50</v>
      </c>
      <c r="G144" s="79">
        <v>50</v>
      </c>
      <c r="H144" s="79">
        <v>50</v>
      </c>
      <c r="I144" s="79">
        <v>50</v>
      </c>
      <c r="J144" s="79">
        <v>50</v>
      </c>
      <c r="K144" s="79">
        <v>50</v>
      </c>
      <c r="L144" s="79">
        <v>50</v>
      </c>
      <c r="M144" s="87"/>
      <c r="N144" s="6"/>
      <c r="O144" s="6"/>
      <c r="P144" s="6"/>
      <c r="Q144" s="6"/>
      <c r="R144" s="79">
        <v>50</v>
      </c>
      <c r="S144" s="287">
        <v>29.76</v>
      </c>
      <c r="T144" s="79">
        <f t="shared" si="15"/>
        <v>59.52</v>
      </c>
      <c r="U144" s="79">
        <v>50</v>
      </c>
    </row>
    <row r="145" spans="1:21" ht="15.95" customHeight="1" x14ac:dyDescent="0.2">
      <c r="A145" s="69"/>
      <c r="B145" s="89"/>
      <c r="C145" s="397">
        <v>635005</v>
      </c>
      <c r="D145" s="69">
        <v>41</v>
      </c>
      <c r="E145" s="69" t="s">
        <v>384</v>
      </c>
      <c r="F145" s="79">
        <v>300</v>
      </c>
      <c r="G145" s="79">
        <v>300</v>
      </c>
      <c r="H145" s="79">
        <v>300</v>
      </c>
      <c r="I145" s="79">
        <v>300</v>
      </c>
      <c r="J145" s="79">
        <v>300</v>
      </c>
      <c r="K145" s="79">
        <v>300</v>
      </c>
      <c r="L145" s="79">
        <v>300</v>
      </c>
      <c r="M145" s="87"/>
      <c r="N145" s="6"/>
      <c r="O145" s="6"/>
      <c r="P145" s="6"/>
      <c r="Q145" s="6"/>
      <c r="R145" s="79">
        <v>300</v>
      </c>
      <c r="S145" s="287">
        <v>248.09</v>
      </c>
      <c r="T145" s="79">
        <f t="shared" si="15"/>
        <v>82.696666666666658</v>
      </c>
      <c r="U145" s="79">
        <v>300</v>
      </c>
    </row>
    <row r="146" spans="1:21" ht="15.95" customHeight="1" x14ac:dyDescent="0.2">
      <c r="A146" s="69"/>
      <c r="B146" s="89"/>
      <c r="C146" s="397">
        <v>634001</v>
      </c>
      <c r="D146" s="69">
        <v>41</v>
      </c>
      <c r="E146" s="69" t="s">
        <v>380</v>
      </c>
      <c r="F146" s="79">
        <v>1100</v>
      </c>
      <c r="G146" s="79">
        <v>1100</v>
      </c>
      <c r="H146" s="79">
        <v>1100</v>
      </c>
      <c r="I146" s="79">
        <v>1100</v>
      </c>
      <c r="J146" s="79">
        <v>1100</v>
      </c>
      <c r="K146" s="79">
        <v>1100</v>
      </c>
      <c r="L146" s="79">
        <v>1100</v>
      </c>
      <c r="M146" s="87"/>
      <c r="N146" s="6"/>
      <c r="O146" s="6"/>
      <c r="P146" s="6"/>
      <c r="Q146" s="6"/>
      <c r="R146" s="79">
        <v>1100</v>
      </c>
      <c r="S146" s="287">
        <v>537.67999999999995</v>
      </c>
      <c r="T146" s="79">
        <f t="shared" si="15"/>
        <v>48.879999999999995</v>
      </c>
      <c r="U146" s="79">
        <v>1100</v>
      </c>
    </row>
    <row r="147" spans="1:21" ht="15.95" customHeight="1" x14ac:dyDescent="0.2">
      <c r="A147" s="69"/>
      <c r="B147" s="89"/>
      <c r="C147" s="397">
        <v>634003</v>
      </c>
      <c r="D147" s="69">
        <v>41</v>
      </c>
      <c r="E147" s="69" t="s">
        <v>381</v>
      </c>
      <c r="F147" s="79">
        <v>189</v>
      </c>
      <c r="G147" s="79">
        <v>189</v>
      </c>
      <c r="H147" s="79">
        <v>189</v>
      </c>
      <c r="I147" s="79">
        <v>189</v>
      </c>
      <c r="J147" s="79">
        <v>189</v>
      </c>
      <c r="K147" s="79">
        <v>189</v>
      </c>
      <c r="L147" s="79">
        <v>189</v>
      </c>
      <c r="M147" s="87"/>
      <c r="N147" s="6"/>
      <c r="O147" s="6"/>
      <c r="P147" s="6"/>
      <c r="Q147" s="6"/>
      <c r="R147" s="79">
        <v>189</v>
      </c>
      <c r="S147" s="287">
        <v>0</v>
      </c>
      <c r="T147" s="79">
        <f t="shared" si="15"/>
        <v>0</v>
      </c>
      <c r="U147" s="79">
        <v>189</v>
      </c>
    </row>
    <row r="148" spans="1:21" ht="15.95" customHeight="1" x14ac:dyDescent="0.2">
      <c r="A148" s="69"/>
      <c r="B148" s="89"/>
      <c r="C148" s="397" t="s">
        <v>50</v>
      </c>
      <c r="D148" s="69">
        <v>41</v>
      </c>
      <c r="E148" s="69" t="s">
        <v>338</v>
      </c>
      <c r="F148" s="79">
        <v>217</v>
      </c>
      <c r="G148" s="79">
        <v>217</v>
      </c>
      <c r="H148" s="79">
        <v>217</v>
      </c>
      <c r="I148" s="79">
        <v>217</v>
      </c>
      <c r="J148" s="79">
        <v>217</v>
      </c>
      <c r="K148" s="79">
        <v>217</v>
      </c>
      <c r="L148" s="79">
        <v>217</v>
      </c>
      <c r="M148" s="87"/>
      <c r="N148" s="6"/>
      <c r="O148" s="6"/>
      <c r="P148" s="6"/>
      <c r="Q148" s="6"/>
      <c r="R148" s="79">
        <v>217</v>
      </c>
      <c r="S148" s="287">
        <v>35</v>
      </c>
      <c r="T148" s="79">
        <f t="shared" si="15"/>
        <v>16.129032258064516</v>
      </c>
      <c r="U148" s="79">
        <v>217</v>
      </c>
    </row>
    <row r="149" spans="1:21" ht="15.95" customHeight="1" x14ac:dyDescent="0.2">
      <c r="A149" s="69"/>
      <c r="B149" s="89"/>
      <c r="C149" s="397" t="s">
        <v>62</v>
      </c>
      <c r="D149" s="69">
        <v>41</v>
      </c>
      <c r="E149" s="69" t="s">
        <v>581</v>
      </c>
      <c r="F149" s="79">
        <v>50</v>
      </c>
      <c r="G149" s="79">
        <v>50</v>
      </c>
      <c r="H149" s="79">
        <v>50</v>
      </c>
      <c r="I149" s="79">
        <v>50</v>
      </c>
      <c r="J149" s="79">
        <v>50</v>
      </c>
      <c r="K149" s="79">
        <v>50</v>
      </c>
      <c r="L149" s="79">
        <v>50</v>
      </c>
      <c r="M149" s="87"/>
      <c r="N149" s="6"/>
      <c r="O149" s="6"/>
      <c r="P149" s="6"/>
      <c r="Q149" s="6"/>
      <c r="R149" s="79">
        <v>50</v>
      </c>
      <c r="S149" s="287">
        <v>0</v>
      </c>
      <c r="T149" s="79">
        <f t="shared" si="15"/>
        <v>0</v>
      </c>
      <c r="U149" s="79">
        <v>50</v>
      </c>
    </row>
    <row r="150" spans="1:21" ht="15.95" customHeight="1" x14ac:dyDescent="0.2">
      <c r="A150" s="69"/>
      <c r="B150" s="89"/>
      <c r="C150" s="397">
        <v>637001</v>
      </c>
      <c r="D150" s="69">
        <v>41</v>
      </c>
      <c r="E150" s="69" t="s">
        <v>406</v>
      </c>
      <c r="F150" s="79">
        <v>18</v>
      </c>
      <c r="G150" s="79">
        <v>18</v>
      </c>
      <c r="H150" s="79">
        <v>18</v>
      </c>
      <c r="I150" s="79">
        <v>18</v>
      </c>
      <c r="J150" s="79">
        <v>18</v>
      </c>
      <c r="K150" s="79">
        <v>18</v>
      </c>
      <c r="L150" s="79">
        <v>18</v>
      </c>
      <c r="M150" s="87"/>
      <c r="N150" s="6"/>
      <c r="O150" s="6"/>
      <c r="P150" s="6"/>
      <c r="Q150" s="6"/>
      <c r="R150" s="79">
        <v>18</v>
      </c>
      <c r="S150" s="287">
        <v>0</v>
      </c>
      <c r="T150" s="79">
        <f t="shared" si="15"/>
        <v>0</v>
      </c>
      <c r="U150" s="79">
        <v>0</v>
      </c>
    </row>
    <row r="151" spans="1:21" ht="15.95" customHeight="1" x14ac:dyDescent="0.2">
      <c r="A151" s="69"/>
      <c r="B151" s="89"/>
      <c r="C151" s="397">
        <v>637014</v>
      </c>
      <c r="D151" s="69">
        <v>41</v>
      </c>
      <c r="E151" s="69" t="s">
        <v>339</v>
      </c>
      <c r="F151" s="79">
        <v>1155</v>
      </c>
      <c r="G151" s="79">
        <v>1155</v>
      </c>
      <c r="H151" s="79">
        <v>1155</v>
      </c>
      <c r="I151" s="79">
        <v>1155</v>
      </c>
      <c r="J151" s="79">
        <v>1155</v>
      </c>
      <c r="K151" s="79">
        <v>1155</v>
      </c>
      <c r="L151" s="79">
        <v>1155</v>
      </c>
      <c r="M151" s="87"/>
      <c r="N151" s="6"/>
      <c r="O151" s="6"/>
      <c r="P151" s="6"/>
      <c r="Q151" s="6"/>
      <c r="R151" s="79">
        <v>1155</v>
      </c>
      <c r="S151" s="287">
        <v>1013.54</v>
      </c>
      <c r="T151" s="79">
        <f t="shared" si="15"/>
        <v>87.752380952380946</v>
      </c>
      <c r="U151" s="79">
        <v>1155</v>
      </c>
    </row>
    <row r="152" spans="1:21" ht="15.95" customHeight="1" x14ac:dyDescent="0.2">
      <c r="A152" s="74"/>
      <c r="B152" s="89"/>
      <c r="C152" s="397">
        <v>637023</v>
      </c>
      <c r="D152" s="69">
        <v>41</v>
      </c>
      <c r="E152" s="69" t="s">
        <v>582</v>
      </c>
      <c r="F152" s="79">
        <v>50</v>
      </c>
      <c r="G152" s="79">
        <v>50</v>
      </c>
      <c r="H152" s="79">
        <v>50</v>
      </c>
      <c r="I152" s="79">
        <v>50</v>
      </c>
      <c r="J152" s="79">
        <v>50</v>
      </c>
      <c r="K152" s="79">
        <v>50</v>
      </c>
      <c r="L152" s="79">
        <v>50</v>
      </c>
      <c r="M152" s="87"/>
      <c r="N152" s="6"/>
      <c r="O152" s="6"/>
      <c r="P152" s="6"/>
      <c r="Q152" s="6"/>
      <c r="R152" s="79">
        <v>50</v>
      </c>
      <c r="S152" s="287">
        <v>0</v>
      </c>
      <c r="T152" s="79">
        <f t="shared" si="15"/>
        <v>0</v>
      </c>
      <c r="U152" s="79">
        <v>50</v>
      </c>
    </row>
    <row r="153" spans="1:21" ht="15.95" customHeight="1" x14ac:dyDescent="0.2">
      <c r="A153" s="74"/>
      <c r="B153" s="89"/>
      <c r="C153" s="397">
        <v>642015</v>
      </c>
      <c r="D153" s="69">
        <v>41</v>
      </c>
      <c r="E153" s="69" t="s">
        <v>767</v>
      </c>
      <c r="F153" s="79">
        <v>0</v>
      </c>
      <c r="G153" s="79">
        <v>0</v>
      </c>
      <c r="H153" s="79">
        <v>0</v>
      </c>
      <c r="I153" s="79">
        <v>0</v>
      </c>
      <c r="J153" s="79">
        <v>0</v>
      </c>
      <c r="K153" s="79">
        <v>0</v>
      </c>
      <c r="L153" s="79">
        <v>0</v>
      </c>
      <c r="M153" s="87"/>
      <c r="N153" s="6"/>
      <c r="O153" s="6"/>
      <c r="P153" s="6"/>
      <c r="Q153" s="6"/>
      <c r="R153" s="79">
        <v>0</v>
      </c>
      <c r="S153" s="287">
        <v>264.44</v>
      </c>
      <c r="T153" s="79">
        <v>0</v>
      </c>
      <c r="U153" s="79">
        <v>264</v>
      </c>
    </row>
    <row r="154" spans="1:21" ht="15.95" customHeight="1" x14ac:dyDescent="0.2">
      <c r="A154" s="128" t="s">
        <v>346</v>
      </c>
      <c r="B154" s="89"/>
      <c r="C154" s="103"/>
      <c r="D154" s="69"/>
      <c r="E154" s="77" t="s">
        <v>73</v>
      </c>
      <c r="F154" s="198">
        <f t="shared" ref="F154:L154" si="16">SUM(F138:F153)</f>
        <v>32935</v>
      </c>
      <c r="G154" s="198">
        <f t="shared" si="16"/>
        <v>32935</v>
      </c>
      <c r="H154" s="198">
        <f t="shared" si="16"/>
        <v>32935</v>
      </c>
      <c r="I154" s="198">
        <f t="shared" si="16"/>
        <v>32935</v>
      </c>
      <c r="J154" s="198">
        <f t="shared" si="16"/>
        <v>32935</v>
      </c>
      <c r="K154" s="198">
        <f t="shared" si="16"/>
        <v>32935</v>
      </c>
      <c r="L154" s="198">
        <f t="shared" si="16"/>
        <v>32935</v>
      </c>
      <c r="M154" s="25">
        <f>SUM(H154)</f>
        <v>32935</v>
      </c>
      <c r="N154" s="25">
        <f>SUM(I154)</f>
        <v>32935</v>
      </c>
      <c r="O154" s="25">
        <f>SUM(J154)</f>
        <v>32935</v>
      </c>
      <c r="P154" s="25">
        <f>SUM(K154)</f>
        <v>32935</v>
      </c>
      <c r="Q154" s="25">
        <f>SUM(L154)</f>
        <v>32935</v>
      </c>
      <c r="R154" s="198">
        <f>SUM(R138:R153)</f>
        <v>32935</v>
      </c>
      <c r="S154" s="286">
        <f>SUM(S137:S153)</f>
        <v>25723.159999999996</v>
      </c>
      <c r="T154" s="242">
        <f t="shared" si="15"/>
        <v>78.102808562319709</v>
      </c>
      <c r="U154" s="198">
        <f>SUM(U137:U153)</f>
        <v>36221</v>
      </c>
    </row>
    <row r="155" spans="1:21" s="10" customFormat="1" ht="15.95" customHeight="1" x14ac:dyDescent="0.2">
      <c r="A155" s="73" t="s">
        <v>479</v>
      </c>
      <c r="B155" s="130" t="s">
        <v>489</v>
      </c>
      <c r="C155" s="131"/>
      <c r="D155" s="118"/>
      <c r="E155" s="118"/>
      <c r="F155" s="11"/>
      <c r="G155" s="11"/>
      <c r="H155" s="11"/>
      <c r="I155" s="11"/>
      <c r="J155" s="11"/>
      <c r="K155" s="11"/>
      <c r="L155" s="11"/>
      <c r="M155" s="11"/>
      <c r="N155" s="189"/>
      <c r="O155" s="6"/>
      <c r="P155" s="189"/>
      <c r="Q155" s="189"/>
      <c r="R155" s="11"/>
      <c r="S155" s="63"/>
      <c r="T155" s="11"/>
      <c r="U155" s="11"/>
    </row>
    <row r="156" spans="1:21" ht="15.95" customHeight="1" x14ac:dyDescent="0.2">
      <c r="A156" s="132" t="s">
        <v>348</v>
      </c>
      <c r="B156" s="81" t="s">
        <v>105</v>
      </c>
      <c r="C156" s="102"/>
      <c r="D156" s="77"/>
      <c r="E156" s="77" t="s">
        <v>106</v>
      </c>
      <c r="F156" s="79"/>
      <c r="G156" s="79"/>
      <c r="H156" s="79"/>
      <c r="I156" s="79"/>
      <c r="J156" s="79"/>
      <c r="K156" s="79"/>
      <c r="L156" s="79"/>
      <c r="M156" s="11"/>
      <c r="N156" s="6"/>
      <c r="O156" s="6"/>
      <c r="P156" s="6"/>
      <c r="Q156" s="6"/>
      <c r="R156" s="79"/>
      <c r="S156" s="287"/>
      <c r="T156" s="79"/>
      <c r="U156" s="79"/>
    </row>
    <row r="157" spans="1:21" ht="15.95" customHeight="1" x14ac:dyDescent="0.2">
      <c r="A157" s="69"/>
      <c r="B157" s="89"/>
      <c r="C157" s="397">
        <v>631003</v>
      </c>
      <c r="D157" s="69">
        <v>41</v>
      </c>
      <c r="E157" s="69" t="s">
        <v>107</v>
      </c>
      <c r="F157" s="79">
        <v>500</v>
      </c>
      <c r="G157" s="79">
        <v>500</v>
      </c>
      <c r="H157" s="79">
        <v>500</v>
      </c>
      <c r="I157" s="79">
        <v>500</v>
      </c>
      <c r="J157" s="79">
        <v>500</v>
      </c>
      <c r="K157" s="79">
        <v>500</v>
      </c>
      <c r="L157" s="79">
        <v>500</v>
      </c>
      <c r="M157" s="87"/>
      <c r="N157" s="6"/>
      <c r="O157" s="6"/>
      <c r="P157" s="6"/>
      <c r="Q157" s="6"/>
      <c r="R157" s="79">
        <v>500</v>
      </c>
      <c r="S157" s="287">
        <v>0</v>
      </c>
      <c r="T157" s="79">
        <f t="shared" si="15"/>
        <v>0</v>
      </c>
      <c r="U157" s="79">
        <v>0</v>
      </c>
    </row>
    <row r="158" spans="1:21" ht="15.95" customHeight="1" x14ac:dyDescent="0.2">
      <c r="A158" s="69"/>
      <c r="B158" s="89"/>
      <c r="C158" s="397" t="s">
        <v>108</v>
      </c>
      <c r="D158" s="69">
        <v>41</v>
      </c>
      <c r="E158" s="69" t="s">
        <v>109</v>
      </c>
      <c r="F158" s="79">
        <v>500</v>
      </c>
      <c r="G158" s="79">
        <v>500</v>
      </c>
      <c r="H158" s="79">
        <v>500</v>
      </c>
      <c r="I158" s="79">
        <v>500</v>
      </c>
      <c r="J158" s="79">
        <v>500</v>
      </c>
      <c r="K158" s="79">
        <v>500</v>
      </c>
      <c r="L158" s="79">
        <v>500</v>
      </c>
      <c r="M158" s="87"/>
      <c r="N158" s="6"/>
      <c r="O158" s="6"/>
      <c r="P158" s="6"/>
      <c r="Q158" s="6"/>
      <c r="R158" s="79">
        <v>500</v>
      </c>
      <c r="S158" s="287">
        <v>521</v>
      </c>
      <c r="T158" s="79">
        <f t="shared" si="15"/>
        <v>104.2</v>
      </c>
      <c r="U158" s="79">
        <v>521</v>
      </c>
    </row>
    <row r="159" spans="1:21" ht="15.95" customHeight="1" x14ac:dyDescent="0.2">
      <c r="A159" s="69"/>
      <c r="B159" s="89"/>
      <c r="C159" s="397">
        <v>632001</v>
      </c>
      <c r="D159" s="69">
        <v>41</v>
      </c>
      <c r="E159" s="69" t="s">
        <v>407</v>
      </c>
      <c r="F159" s="79">
        <v>60</v>
      </c>
      <c r="G159" s="79">
        <v>60</v>
      </c>
      <c r="H159" s="79">
        <v>60</v>
      </c>
      <c r="I159" s="79">
        <v>60</v>
      </c>
      <c r="J159" s="79">
        <v>60</v>
      </c>
      <c r="K159" s="79">
        <v>60</v>
      </c>
      <c r="L159" s="79">
        <v>60</v>
      </c>
      <c r="M159" s="87"/>
      <c r="N159" s="6"/>
      <c r="O159" s="6"/>
      <c r="P159" s="6"/>
      <c r="Q159" s="6"/>
      <c r="R159" s="79">
        <v>60</v>
      </c>
      <c r="S159" s="287">
        <v>460.69</v>
      </c>
      <c r="T159" s="79">
        <f t="shared" si="15"/>
        <v>767.81666666666672</v>
      </c>
      <c r="U159" s="79">
        <v>461</v>
      </c>
    </row>
    <row r="160" spans="1:21" ht="15.95" customHeight="1" x14ac:dyDescent="0.2">
      <c r="A160" s="69"/>
      <c r="B160" s="89"/>
      <c r="C160" s="397">
        <v>632002</v>
      </c>
      <c r="D160" s="69">
        <v>41</v>
      </c>
      <c r="E160" s="69" t="s">
        <v>110</v>
      </c>
      <c r="F160" s="79">
        <v>500</v>
      </c>
      <c r="G160" s="79">
        <v>500</v>
      </c>
      <c r="H160" s="79">
        <v>500</v>
      </c>
      <c r="I160" s="79">
        <v>500</v>
      </c>
      <c r="J160" s="79">
        <v>500</v>
      </c>
      <c r="K160" s="79">
        <v>500</v>
      </c>
      <c r="L160" s="79">
        <v>500</v>
      </c>
      <c r="M160" s="87"/>
      <c r="N160" s="6"/>
      <c r="O160" s="6"/>
      <c r="P160" s="6"/>
      <c r="Q160" s="6"/>
      <c r="R160" s="79">
        <v>500</v>
      </c>
      <c r="S160" s="287">
        <v>192.88</v>
      </c>
      <c r="T160" s="79">
        <f t="shared" si="15"/>
        <v>38.576000000000001</v>
      </c>
      <c r="U160" s="79">
        <v>193</v>
      </c>
    </row>
    <row r="161" spans="1:21" ht="15.95" customHeight="1" x14ac:dyDescent="0.2">
      <c r="A161" s="69"/>
      <c r="B161" s="89"/>
      <c r="C161" s="397">
        <v>632003</v>
      </c>
      <c r="D161" s="69">
        <v>41</v>
      </c>
      <c r="E161" s="69" t="s">
        <v>112</v>
      </c>
      <c r="F161" s="79">
        <v>70</v>
      </c>
      <c r="G161" s="79">
        <v>70</v>
      </c>
      <c r="H161" s="79">
        <v>70</v>
      </c>
      <c r="I161" s="79">
        <v>70</v>
      </c>
      <c r="J161" s="79">
        <v>70</v>
      </c>
      <c r="K161" s="79">
        <v>70</v>
      </c>
      <c r="L161" s="79">
        <v>70</v>
      </c>
      <c r="M161" s="87"/>
      <c r="N161" s="6"/>
      <c r="O161" s="6"/>
      <c r="P161" s="6"/>
      <c r="Q161" s="6"/>
      <c r="R161" s="79">
        <v>70</v>
      </c>
      <c r="S161" s="287">
        <v>0</v>
      </c>
      <c r="T161" s="79">
        <f t="shared" si="15"/>
        <v>0</v>
      </c>
      <c r="U161" s="79">
        <v>0</v>
      </c>
    </row>
    <row r="162" spans="1:21" ht="15.95" customHeight="1" x14ac:dyDescent="0.2">
      <c r="A162" s="69"/>
      <c r="B162" s="89"/>
      <c r="C162" s="397">
        <v>633006</v>
      </c>
      <c r="D162" s="69">
        <v>41</v>
      </c>
      <c r="E162" s="69" t="s">
        <v>113</v>
      </c>
      <c r="F162" s="79">
        <v>20</v>
      </c>
      <c r="G162" s="79">
        <v>20</v>
      </c>
      <c r="H162" s="79">
        <v>20</v>
      </c>
      <c r="I162" s="79">
        <v>20</v>
      </c>
      <c r="J162" s="79">
        <v>20</v>
      </c>
      <c r="K162" s="79">
        <v>20</v>
      </c>
      <c r="L162" s="79">
        <v>20</v>
      </c>
      <c r="M162" s="87"/>
      <c r="N162" s="6"/>
      <c r="O162" s="6"/>
      <c r="P162" s="6"/>
      <c r="Q162" s="6"/>
      <c r="R162" s="79">
        <v>20</v>
      </c>
      <c r="S162" s="287">
        <v>11.42</v>
      </c>
      <c r="T162" s="79">
        <f t="shared" si="15"/>
        <v>57.099999999999994</v>
      </c>
      <c r="U162" s="79">
        <v>20</v>
      </c>
    </row>
    <row r="163" spans="1:21" ht="15.95" customHeight="1" x14ac:dyDescent="0.2">
      <c r="A163" s="69"/>
      <c r="B163" s="89"/>
      <c r="C163" s="397" t="s">
        <v>48</v>
      </c>
      <c r="D163" s="69">
        <v>41</v>
      </c>
      <c r="E163" s="69" t="s">
        <v>114</v>
      </c>
      <c r="F163" s="79">
        <v>150</v>
      </c>
      <c r="G163" s="79">
        <v>150</v>
      </c>
      <c r="H163" s="79">
        <v>150</v>
      </c>
      <c r="I163" s="79">
        <v>150</v>
      </c>
      <c r="J163" s="79">
        <v>150</v>
      </c>
      <c r="K163" s="79">
        <v>150</v>
      </c>
      <c r="L163" s="79">
        <v>150</v>
      </c>
      <c r="M163" s="87"/>
      <c r="N163" s="6"/>
      <c r="O163" s="6"/>
      <c r="P163" s="6"/>
      <c r="Q163" s="6"/>
      <c r="R163" s="79">
        <v>150</v>
      </c>
      <c r="S163" s="287">
        <v>130.43</v>
      </c>
      <c r="T163" s="79">
        <f t="shared" si="15"/>
        <v>86.953333333333333</v>
      </c>
      <c r="U163" s="79">
        <v>150</v>
      </c>
    </row>
    <row r="164" spans="1:21" ht="15.95" customHeight="1" x14ac:dyDescent="0.2">
      <c r="A164" s="69"/>
      <c r="B164" s="89"/>
      <c r="C164" s="397" t="s">
        <v>50</v>
      </c>
      <c r="D164" s="69">
        <v>41</v>
      </c>
      <c r="E164" s="69" t="s">
        <v>768</v>
      </c>
      <c r="F164" s="79">
        <v>0</v>
      </c>
      <c r="G164" s="79">
        <v>0</v>
      </c>
      <c r="H164" s="79">
        <v>0</v>
      </c>
      <c r="I164" s="79">
        <v>0</v>
      </c>
      <c r="J164" s="79">
        <v>0</v>
      </c>
      <c r="K164" s="79">
        <v>0</v>
      </c>
      <c r="L164" s="79">
        <v>0</v>
      </c>
      <c r="M164" s="87"/>
      <c r="N164" s="6"/>
      <c r="O164" s="6"/>
      <c r="P164" s="6"/>
      <c r="Q164" s="6"/>
      <c r="R164" s="79">
        <v>0</v>
      </c>
      <c r="S164" s="287">
        <v>127.32</v>
      </c>
      <c r="T164" s="79">
        <v>0</v>
      </c>
      <c r="U164" s="79">
        <v>127</v>
      </c>
    </row>
    <row r="165" spans="1:21" ht="15.95" customHeight="1" x14ac:dyDescent="0.2">
      <c r="A165" s="69"/>
      <c r="B165" s="89"/>
      <c r="C165" s="397">
        <v>633010</v>
      </c>
      <c r="D165" s="69">
        <v>41</v>
      </c>
      <c r="E165" s="69" t="s">
        <v>769</v>
      </c>
      <c r="F165" s="79">
        <v>400</v>
      </c>
      <c r="G165" s="79">
        <v>400</v>
      </c>
      <c r="H165" s="79">
        <v>400</v>
      </c>
      <c r="I165" s="79">
        <v>400</v>
      </c>
      <c r="J165" s="79">
        <v>400</v>
      </c>
      <c r="K165" s="79">
        <v>400</v>
      </c>
      <c r="L165" s="79">
        <v>400</v>
      </c>
      <c r="M165" s="87"/>
      <c r="N165" s="6"/>
      <c r="O165" s="6"/>
      <c r="P165" s="6"/>
      <c r="Q165" s="6"/>
      <c r="R165" s="79">
        <v>400</v>
      </c>
      <c r="S165" s="287">
        <v>0</v>
      </c>
      <c r="T165" s="79">
        <f t="shared" si="15"/>
        <v>0</v>
      </c>
      <c r="U165" s="79">
        <v>0</v>
      </c>
    </row>
    <row r="166" spans="1:21" ht="15.95" customHeight="1" x14ac:dyDescent="0.2">
      <c r="A166" s="69"/>
      <c r="B166" s="89"/>
      <c r="C166" s="397">
        <v>63316</v>
      </c>
      <c r="D166" s="69">
        <v>41</v>
      </c>
      <c r="E166" s="69" t="s">
        <v>545</v>
      </c>
      <c r="F166" s="79">
        <v>0</v>
      </c>
      <c r="G166" s="79">
        <v>0</v>
      </c>
      <c r="H166" s="79">
        <v>0</v>
      </c>
      <c r="I166" s="79">
        <v>0</v>
      </c>
      <c r="J166" s="79">
        <v>0</v>
      </c>
      <c r="K166" s="79">
        <v>0</v>
      </c>
      <c r="L166" s="79">
        <v>0</v>
      </c>
      <c r="M166" s="87"/>
      <c r="N166" s="6"/>
      <c r="O166" s="6"/>
      <c r="P166" s="6"/>
      <c r="Q166" s="6"/>
      <c r="R166" s="79">
        <v>0</v>
      </c>
      <c r="S166" s="287">
        <v>154.24</v>
      </c>
      <c r="T166" s="79">
        <v>0</v>
      </c>
      <c r="U166" s="79">
        <v>154</v>
      </c>
    </row>
    <row r="167" spans="1:21" ht="15.95" customHeight="1" x14ac:dyDescent="0.2">
      <c r="A167" s="69"/>
      <c r="B167" s="89"/>
      <c r="C167" s="397">
        <v>634001</v>
      </c>
      <c r="D167" s="69">
        <v>41</v>
      </c>
      <c r="E167" s="69" t="s">
        <v>115</v>
      </c>
      <c r="F167" s="79">
        <v>720</v>
      </c>
      <c r="G167" s="79">
        <v>720</v>
      </c>
      <c r="H167" s="79">
        <v>720</v>
      </c>
      <c r="I167" s="79">
        <v>720</v>
      </c>
      <c r="J167" s="79">
        <v>720</v>
      </c>
      <c r="K167" s="79">
        <v>720</v>
      </c>
      <c r="L167" s="79">
        <v>720</v>
      </c>
      <c r="M167" s="87"/>
      <c r="N167" s="6"/>
      <c r="O167" s="6"/>
      <c r="P167" s="6"/>
      <c r="Q167" s="6"/>
      <c r="R167" s="79">
        <v>720</v>
      </c>
      <c r="S167" s="287">
        <v>606.14</v>
      </c>
      <c r="T167" s="79">
        <f t="shared" si="15"/>
        <v>84.186111111111103</v>
      </c>
      <c r="U167" s="79">
        <v>720</v>
      </c>
    </row>
    <row r="168" spans="1:21" ht="15.95" customHeight="1" x14ac:dyDescent="0.2">
      <c r="A168" s="69"/>
      <c r="B168" s="89"/>
      <c r="C168" s="397" t="s">
        <v>56</v>
      </c>
      <c r="D168" s="69">
        <v>41</v>
      </c>
      <c r="E168" s="69" t="s">
        <v>116</v>
      </c>
      <c r="F168" s="79">
        <v>620</v>
      </c>
      <c r="G168" s="79">
        <v>620</v>
      </c>
      <c r="H168" s="79">
        <v>620</v>
      </c>
      <c r="I168" s="79">
        <v>620</v>
      </c>
      <c r="J168" s="79">
        <v>620</v>
      </c>
      <c r="K168" s="79">
        <v>620</v>
      </c>
      <c r="L168" s="79">
        <v>620</v>
      </c>
      <c r="M168" s="87"/>
      <c r="N168" s="6"/>
      <c r="O168" s="6"/>
      <c r="P168" s="6"/>
      <c r="Q168" s="6"/>
      <c r="R168" s="79">
        <v>620</v>
      </c>
      <c r="S168" s="287">
        <v>452.97</v>
      </c>
      <c r="T168" s="79">
        <f t="shared" si="15"/>
        <v>73.059677419354841</v>
      </c>
      <c r="U168" s="79">
        <v>620</v>
      </c>
    </row>
    <row r="169" spans="1:21" ht="15.95" customHeight="1" x14ac:dyDescent="0.2">
      <c r="A169" s="69"/>
      <c r="B169" s="89"/>
      <c r="C169" s="397">
        <v>634002</v>
      </c>
      <c r="D169" s="69">
        <v>41</v>
      </c>
      <c r="E169" s="69" t="s">
        <v>117</v>
      </c>
      <c r="F169" s="79">
        <v>600</v>
      </c>
      <c r="G169" s="79">
        <v>600</v>
      </c>
      <c r="H169" s="79">
        <v>600</v>
      </c>
      <c r="I169" s="79">
        <v>600</v>
      </c>
      <c r="J169" s="79">
        <v>600</v>
      </c>
      <c r="K169" s="79">
        <v>600</v>
      </c>
      <c r="L169" s="79">
        <v>600</v>
      </c>
      <c r="M169" s="87"/>
      <c r="N169" s="6"/>
      <c r="O169" s="6"/>
      <c r="P169" s="6"/>
      <c r="Q169" s="6"/>
      <c r="R169" s="79">
        <v>600</v>
      </c>
      <c r="S169" s="287">
        <v>324.08999999999997</v>
      </c>
      <c r="T169" s="79">
        <f t="shared" si="15"/>
        <v>54.014999999999993</v>
      </c>
      <c r="U169" s="79">
        <v>600</v>
      </c>
    </row>
    <row r="170" spans="1:21" ht="15.95" customHeight="1" x14ac:dyDescent="0.2">
      <c r="A170" s="69"/>
      <c r="B170" s="89"/>
      <c r="C170" s="397" t="s">
        <v>118</v>
      </c>
      <c r="D170" s="69">
        <v>41</v>
      </c>
      <c r="E170" s="69" t="s">
        <v>119</v>
      </c>
      <c r="F170" s="79">
        <v>100</v>
      </c>
      <c r="G170" s="79">
        <v>100</v>
      </c>
      <c r="H170" s="79">
        <v>100</v>
      </c>
      <c r="I170" s="79">
        <v>100</v>
      </c>
      <c r="J170" s="79">
        <v>100</v>
      </c>
      <c r="K170" s="79">
        <v>100</v>
      </c>
      <c r="L170" s="79">
        <v>100</v>
      </c>
      <c r="M170" s="87"/>
      <c r="N170" s="6"/>
      <c r="O170" s="6"/>
      <c r="P170" s="6"/>
      <c r="Q170" s="6"/>
      <c r="R170" s="79">
        <v>100</v>
      </c>
      <c r="S170" s="287">
        <v>1389.23</v>
      </c>
      <c r="T170" s="79">
        <f t="shared" si="15"/>
        <v>1389.23</v>
      </c>
      <c r="U170" s="79">
        <v>1389</v>
      </c>
    </row>
    <row r="171" spans="1:21" ht="15.95" customHeight="1" x14ac:dyDescent="0.2">
      <c r="A171" s="69"/>
      <c r="B171" s="89"/>
      <c r="C171" s="397">
        <v>634003</v>
      </c>
      <c r="D171" s="69">
        <v>41</v>
      </c>
      <c r="E171" s="69" t="s">
        <v>120</v>
      </c>
      <c r="F171" s="79">
        <v>620</v>
      </c>
      <c r="G171" s="79">
        <v>620</v>
      </c>
      <c r="H171" s="79">
        <v>620</v>
      </c>
      <c r="I171" s="79">
        <v>620</v>
      </c>
      <c r="J171" s="79">
        <v>620</v>
      </c>
      <c r="K171" s="79">
        <v>620</v>
      </c>
      <c r="L171" s="79">
        <v>620</v>
      </c>
      <c r="M171" s="87"/>
      <c r="N171" s="6"/>
      <c r="O171" s="6"/>
      <c r="P171" s="6"/>
      <c r="Q171" s="6"/>
      <c r="R171" s="79">
        <v>620</v>
      </c>
      <c r="S171" s="287">
        <v>607.83000000000004</v>
      </c>
      <c r="T171" s="79">
        <f t="shared" si="15"/>
        <v>98.037096774193557</v>
      </c>
      <c r="U171" s="79">
        <v>620</v>
      </c>
    </row>
    <row r="172" spans="1:21" ht="15.95" customHeight="1" x14ac:dyDescent="0.2">
      <c r="A172" s="69"/>
      <c r="B172" s="89"/>
      <c r="C172" s="397" t="s">
        <v>57</v>
      </c>
      <c r="D172" s="69">
        <v>41</v>
      </c>
      <c r="E172" s="69" t="s">
        <v>121</v>
      </c>
      <c r="F172" s="79">
        <v>390</v>
      </c>
      <c r="G172" s="79">
        <v>390</v>
      </c>
      <c r="H172" s="79">
        <v>390</v>
      </c>
      <c r="I172" s="79">
        <v>390</v>
      </c>
      <c r="J172" s="79">
        <v>390</v>
      </c>
      <c r="K172" s="79">
        <v>390</v>
      </c>
      <c r="L172" s="79">
        <v>390</v>
      </c>
      <c r="M172" s="87"/>
      <c r="N172" s="6"/>
      <c r="O172" s="6"/>
      <c r="P172" s="6"/>
      <c r="Q172" s="6"/>
      <c r="R172" s="79">
        <v>390</v>
      </c>
      <c r="S172" s="287">
        <v>0</v>
      </c>
      <c r="T172" s="79">
        <f t="shared" si="15"/>
        <v>0</v>
      </c>
      <c r="U172" s="79">
        <v>390</v>
      </c>
    </row>
    <row r="173" spans="1:21" ht="15.95" customHeight="1" x14ac:dyDescent="0.2">
      <c r="A173" s="69"/>
      <c r="B173" s="89"/>
      <c r="C173" s="397">
        <v>637023</v>
      </c>
      <c r="D173" s="69">
        <v>41</v>
      </c>
      <c r="E173" s="69" t="s">
        <v>773</v>
      </c>
      <c r="F173" s="79">
        <v>0</v>
      </c>
      <c r="G173" s="79">
        <v>0</v>
      </c>
      <c r="H173" s="79">
        <v>0</v>
      </c>
      <c r="I173" s="79">
        <v>0</v>
      </c>
      <c r="J173" s="79">
        <v>0</v>
      </c>
      <c r="K173" s="79">
        <v>0</v>
      </c>
      <c r="L173" s="79">
        <v>0</v>
      </c>
      <c r="M173" s="87"/>
      <c r="N173" s="6"/>
      <c r="O173" s="6"/>
      <c r="P173" s="6"/>
      <c r="Q173" s="6"/>
      <c r="R173" s="79">
        <v>0</v>
      </c>
      <c r="S173" s="287">
        <v>93</v>
      </c>
      <c r="T173" s="79">
        <v>0</v>
      </c>
      <c r="U173" s="79">
        <v>93</v>
      </c>
    </row>
    <row r="174" spans="1:21" ht="15.95" customHeight="1" x14ac:dyDescent="0.2">
      <c r="A174" s="69"/>
      <c r="B174" s="69"/>
      <c r="C174" s="397" t="s">
        <v>122</v>
      </c>
      <c r="D174" s="69">
        <v>41</v>
      </c>
      <c r="E174" s="69" t="s">
        <v>123</v>
      </c>
      <c r="F174" s="79">
        <v>0</v>
      </c>
      <c r="G174" s="79">
        <v>0</v>
      </c>
      <c r="H174" s="79">
        <v>0</v>
      </c>
      <c r="I174" s="79">
        <v>0</v>
      </c>
      <c r="J174" s="79">
        <v>0</v>
      </c>
      <c r="K174" s="79">
        <v>0</v>
      </c>
      <c r="L174" s="79">
        <v>0</v>
      </c>
      <c r="M174" s="87"/>
      <c r="N174" s="6"/>
      <c r="O174" s="6"/>
      <c r="P174" s="6"/>
      <c r="Q174" s="6"/>
      <c r="R174" s="79">
        <v>0</v>
      </c>
      <c r="S174" s="287">
        <v>90</v>
      </c>
      <c r="T174" s="79">
        <v>0</v>
      </c>
      <c r="U174" s="79">
        <v>90</v>
      </c>
    </row>
    <row r="175" spans="1:21" ht="15.95" customHeight="1" x14ac:dyDescent="0.2">
      <c r="A175" s="78"/>
      <c r="B175" s="69"/>
      <c r="C175" s="397">
        <v>642002</v>
      </c>
      <c r="D175" s="69">
        <v>41</v>
      </c>
      <c r="E175" s="69" t="s">
        <v>688</v>
      </c>
      <c r="F175" s="79">
        <v>2000</v>
      </c>
      <c r="G175" s="79">
        <v>2000</v>
      </c>
      <c r="H175" s="79">
        <v>2000</v>
      </c>
      <c r="I175" s="79">
        <v>2000</v>
      </c>
      <c r="J175" s="79">
        <v>2000</v>
      </c>
      <c r="K175" s="79">
        <v>2000</v>
      </c>
      <c r="L175" s="79">
        <v>2000</v>
      </c>
      <c r="M175" s="87"/>
      <c r="N175" s="6"/>
      <c r="O175" s="6"/>
      <c r="P175" s="6"/>
      <c r="Q175" s="6"/>
      <c r="R175" s="79">
        <v>2000</v>
      </c>
      <c r="S175" s="287">
        <v>3000</v>
      </c>
      <c r="T175" s="79">
        <f t="shared" si="15"/>
        <v>150</v>
      </c>
      <c r="U175" s="79">
        <v>3000</v>
      </c>
    </row>
    <row r="176" spans="1:21" ht="15.95" customHeight="1" x14ac:dyDescent="0.2">
      <c r="A176" s="78"/>
      <c r="B176" s="69"/>
      <c r="C176" s="397">
        <v>635006</v>
      </c>
      <c r="D176" s="69">
        <v>41</v>
      </c>
      <c r="E176" s="69" t="s">
        <v>689</v>
      </c>
      <c r="F176" s="79">
        <v>1000</v>
      </c>
      <c r="G176" s="79">
        <v>1000</v>
      </c>
      <c r="H176" s="79">
        <v>1000</v>
      </c>
      <c r="I176" s="79">
        <v>1000</v>
      </c>
      <c r="J176" s="79">
        <v>1000</v>
      </c>
      <c r="K176" s="79">
        <v>1000</v>
      </c>
      <c r="L176" s="79">
        <v>1000</v>
      </c>
      <c r="M176" s="87"/>
      <c r="N176" s="6"/>
      <c r="O176" s="6"/>
      <c r="P176" s="6"/>
      <c r="Q176" s="6"/>
      <c r="R176" s="79">
        <v>1000</v>
      </c>
      <c r="S176" s="287">
        <v>2058.23</v>
      </c>
      <c r="T176" s="79">
        <f t="shared" si="15"/>
        <v>205.82300000000001</v>
      </c>
      <c r="U176" s="79">
        <v>2058</v>
      </c>
    </row>
    <row r="177" spans="1:21" ht="15.95" customHeight="1" x14ac:dyDescent="0.2">
      <c r="A177" s="78"/>
      <c r="B177" s="69"/>
      <c r="C177" s="397" t="s">
        <v>770</v>
      </c>
      <c r="D177" s="69"/>
      <c r="E177" s="69" t="s">
        <v>771</v>
      </c>
      <c r="F177" s="79">
        <v>0</v>
      </c>
      <c r="G177" s="79">
        <v>0</v>
      </c>
      <c r="H177" s="79">
        <v>0</v>
      </c>
      <c r="I177" s="79">
        <v>0</v>
      </c>
      <c r="J177" s="79">
        <v>0</v>
      </c>
      <c r="K177" s="79">
        <v>0</v>
      </c>
      <c r="L177" s="79">
        <v>0</v>
      </c>
      <c r="M177" s="87"/>
      <c r="N177" s="6"/>
      <c r="O177" s="6"/>
      <c r="P177" s="6"/>
      <c r="Q177" s="6"/>
      <c r="R177" s="79">
        <v>0</v>
      </c>
      <c r="S177" s="287">
        <v>30</v>
      </c>
      <c r="T177" s="79">
        <v>0</v>
      </c>
      <c r="U177" s="79">
        <v>30</v>
      </c>
    </row>
    <row r="178" spans="1:21" ht="15.95" customHeight="1" x14ac:dyDescent="0.2">
      <c r="A178" s="78"/>
      <c r="B178" s="69"/>
      <c r="C178" s="397">
        <v>637001</v>
      </c>
      <c r="D178" s="69"/>
      <c r="E178" s="69" t="s">
        <v>772</v>
      </c>
      <c r="F178" s="79">
        <v>0</v>
      </c>
      <c r="G178" s="79">
        <v>0</v>
      </c>
      <c r="H178" s="79">
        <v>0</v>
      </c>
      <c r="I178" s="79">
        <v>0</v>
      </c>
      <c r="J178" s="79">
        <v>0</v>
      </c>
      <c r="K178" s="79">
        <v>0</v>
      </c>
      <c r="L178" s="79">
        <v>0</v>
      </c>
      <c r="M178" s="87"/>
      <c r="N178" s="6"/>
      <c r="O178" s="6"/>
      <c r="P178" s="6"/>
      <c r="Q178" s="6"/>
      <c r="R178" s="79">
        <v>0</v>
      </c>
      <c r="S178" s="287">
        <v>120</v>
      </c>
      <c r="T178" s="79">
        <v>0</v>
      </c>
      <c r="U178" s="79">
        <v>120</v>
      </c>
    </row>
    <row r="179" spans="1:21" ht="15.95" customHeight="1" x14ac:dyDescent="0.2">
      <c r="A179" s="132" t="s">
        <v>348</v>
      </c>
      <c r="B179" s="69"/>
      <c r="C179" s="103"/>
      <c r="D179" s="69"/>
      <c r="E179" s="77" t="s">
        <v>101</v>
      </c>
      <c r="F179" s="198">
        <f t="shared" ref="F179:L179" si="17">SUM(F157:F178)</f>
        <v>8250</v>
      </c>
      <c r="G179" s="198">
        <f t="shared" si="17"/>
        <v>8250</v>
      </c>
      <c r="H179" s="198">
        <f t="shared" si="17"/>
        <v>8250</v>
      </c>
      <c r="I179" s="198">
        <f t="shared" si="17"/>
        <v>8250</v>
      </c>
      <c r="J179" s="198">
        <f t="shared" si="17"/>
        <v>8250</v>
      </c>
      <c r="K179" s="198">
        <f t="shared" si="17"/>
        <v>8250</v>
      </c>
      <c r="L179" s="198">
        <f t="shared" si="17"/>
        <v>8250</v>
      </c>
      <c r="M179" s="25">
        <f>SUM(H179)</f>
        <v>8250</v>
      </c>
      <c r="N179" s="25">
        <f>SUM(I179)</f>
        <v>8250</v>
      </c>
      <c r="O179" s="25">
        <f>SUM(J179)</f>
        <v>8250</v>
      </c>
      <c r="P179" s="25">
        <f>SUM(K179)</f>
        <v>8250</v>
      </c>
      <c r="Q179" s="25">
        <f>SUM(L179)</f>
        <v>8250</v>
      </c>
      <c r="R179" s="198">
        <f>SUM(R157:R178)</f>
        <v>8250</v>
      </c>
      <c r="S179" s="286">
        <f>SUM(S156:S178)</f>
        <v>10369.469999999999</v>
      </c>
      <c r="T179" s="242">
        <f t="shared" si="15"/>
        <v>125.69054545454546</v>
      </c>
      <c r="U179" s="198">
        <f>SUM(U156:U178)</f>
        <v>11356</v>
      </c>
    </row>
    <row r="180" spans="1:21" s="15" customFormat="1" ht="15.95" customHeight="1" x14ac:dyDescent="0.25">
      <c r="A180" s="86" t="s">
        <v>444</v>
      </c>
      <c r="B180" s="86"/>
      <c r="C180" s="139"/>
      <c r="D180" s="86"/>
      <c r="E180" s="86"/>
      <c r="F180" s="11"/>
      <c r="G180" s="11"/>
      <c r="H180" s="11"/>
      <c r="I180" s="11"/>
      <c r="J180" s="11"/>
      <c r="K180" s="11"/>
      <c r="L180" s="11"/>
      <c r="M180" s="11"/>
      <c r="N180" s="190"/>
      <c r="O180" s="6"/>
      <c r="P180" s="190"/>
      <c r="Q180" s="190"/>
      <c r="R180" s="11"/>
      <c r="S180" s="63"/>
      <c r="T180" s="11"/>
      <c r="U180" s="11"/>
    </row>
    <row r="181" spans="1:21" ht="15.75" customHeight="1" x14ac:dyDescent="0.2">
      <c r="A181" s="108"/>
      <c r="B181" s="86" t="s">
        <v>124</v>
      </c>
      <c r="C181" s="139"/>
      <c r="D181" s="86"/>
      <c r="E181" s="86" t="s">
        <v>125</v>
      </c>
      <c r="F181" s="11"/>
      <c r="G181" s="11"/>
      <c r="H181" s="11"/>
      <c r="I181" s="11"/>
      <c r="J181" s="11"/>
      <c r="K181" s="11"/>
      <c r="L181" s="11"/>
      <c r="M181" s="11"/>
      <c r="N181" s="6"/>
      <c r="O181" s="6"/>
      <c r="P181" s="6"/>
      <c r="Q181" s="6"/>
      <c r="R181" s="11"/>
      <c r="S181" s="63"/>
      <c r="T181" s="11"/>
      <c r="U181" s="11"/>
    </row>
    <row r="182" spans="1:21" ht="15.75" customHeight="1" x14ac:dyDescent="0.2">
      <c r="A182" s="128"/>
      <c r="B182" s="69"/>
      <c r="C182" s="397">
        <v>637027</v>
      </c>
      <c r="D182" s="69">
        <v>41</v>
      </c>
      <c r="E182" s="69" t="s">
        <v>870</v>
      </c>
      <c r="F182" s="90">
        <v>7000</v>
      </c>
      <c r="G182" s="90">
        <v>7000</v>
      </c>
      <c r="H182" s="90">
        <v>7000</v>
      </c>
      <c r="I182" s="90">
        <v>7000</v>
      </c>
      <c r="J182" s="90">
        <v>7000</v>
      </c>
      <c r="K182" s="90">
        <v>7000</v>
      </c>
      <c r="L182" s="90">
        <v>7000</v>
      </c>
      <c r="M182" s="87"/>
      <c r="N182" s="6"/>
      <c r="O182" s="6"/>
      <c r="P182" s="6"/>
      <c r="Q182" s="6"/>
      <c r="R182" s="90">
        <v>7000</v>
      </c>
      <c r="S182" s="296">
        <v>1949.85</v>
      </c>
      <c r="T182" s="79">
        <f t="shared" si="15"/>
        <v>27.854999999999997</v>
      </c>
      <c r="U182" s="90">
        <v>3000</v>
      </c>
    </row>
    <row r="183" spans="1:21" ht="15.75" customHeight="1" x14ac:dyDescent="0.2">
      <c r="A183" s="128"/>
      <c r="B183" s="69"/>
      <c r="C183" s="397">
        <v>625007</v>
      </c>
      <c r="D183" s="69">
        <v>41</v>
      </c>
      <c r="E183" s="69" t="s">
        <v>376</v>
      </c>
      <c r="F183" s="90">
        <v>1700</v>
      </c>
      <c r="G183" s="90">
        <v>1700</v>
      </c>
      <c r="H183" s="90">
        <v>1700</v>
      </c>
      <c r="I183" s="90">
        <v>1700</v>
      </c>
      <c r="J183" s="90">
        <v>1700</v>
      </c>
      <c r="K183" s="90">
        <v>1700</v>
      </c>
      <c r="L183" s="90">
        <v>1700</v>
      </c>
      <c r="M183" s="87"/>
      <c r="N183" s="6"/>
      <c r="O183" s="6"/>
      <c r="P183" s="6"/>
      <c r="Q183" s="6"/>
      <c r="R183" s="90">
        <v>1700</v>
      </c>
      <c r="S183" s="296">
        <v>501.98</v>
      </c>
      <c r="T183" s="79">
        <f t="shared" si="15"/>
        <v>29.52823529411765</v>
      </c>
      <c r="U183" s="90">
        <v>600</v>
      </c>
    </row>
    <row r="184" spans="1:21" ht="15.75" customHeight="1" x14ac:dyDescent="0.2">
      <c r="A184" s="128"/>
      <c r="B184" s="89"/>
      <c r="C184" s="397" t="s">
        <v>53</v>
      </c>
      <c r="D184" s="69">
        <v>41</v>
      </c>
      <c r="E184" s="69" t="s">
        <v>774</v>
      </c>
      <c r="F184" s="90">
        <v>0</v>
      </c>
      <c r="G184" s="90">
        <v>0</v>
      </c>
      <c r="H184" s="90">
        <v>0</v>
      </c>
      <c r="I184" s="90">
        <v>0</v>
      </c>
      <c r="J184" s="90">
        <v>0</v>
      </c>
      <c r="K184" s="90">
        <v>0</v>
      </c>
      <c r="L184" s="90">
        <v>0</v>
      </c>
      <c r="M184" s="87"/>
      <c r="N184" s="6"/>
      <c r="O184" s="6"/>
      <c r="P184" s="6"/>
      <c r="Q184" s="6"/>
      <c r="R184" s="90">
        <v>0</v>
      </c>
      <c r="S184" s="296">
        <v>77.349999999999994</v>
      </c>
      <c r="T184" s="79">
        <v>0</v>
      </c>
      <c r="U184" s="90">
        <v>77</v>
      </c>
    </row>
    <row r="185" spans="1:21" ht="15.75" customHeight="1" x14ac:dyDescent="0.2">
      <c r="A185" s="128"/>
      <c r="B185" s="89"/>
      <c r="C185" s="397" t="s">
        <v>48</v>
      </c>
      <c r="D185" s="69">
        <v>41</v>
      </c>
      <c r="E185" s="69" t="s">
        <v>775</v>
      </c>
      <c r="F185" s="90">
        <v>0</v>
      </c>
      <c r="G185" s="90">
        <v>0</v>
      </c>
      <c r="H185" s="90">
        <v>0</v>
      </c>
      <c r="I185" s="325">
        <v>1800</v>
      </c>
      <c r="J185" s="90">
        <v>1800</v>
      </c>
      <c r="K185" s="90">
        <v>1800</v>
      </c>
      <c r="L185" s="90">
        <v>1800</v>
      </c>
      <c r="M185" s="87"/>
      <c r="N185" s="6"/>
      <c r="O185" s="6"/>
      <c r="P185" s="6"/>
      <c r="Q185" s="6"/>
      <c r="R185" s="90">
        <v>1800</v>
      </c>
      <c r="S185" s="296">
        <v>1580.4</v>
      </c>
      <c r="T185" s="79">
        <f t="shared" si="15"/>
        <v>87.8</v>
      </c>
      <c r="U185" s="90">
        <v>1580</v>
      </c>
    </row>
    <row r="186" spans="1:21" ht="15.75" customHeight="1" x14ac:dyDescent="0.2">
      <c r="A186" s="128"/>
      <c r="B186" s="89"/>
      <c r="C186" s="397">
        <v>633006</v>
      </c>
      <c r="D186" s="69">
        <v>41</v>
      </c>
      <c r="E186" s="69" t="s">
        <v>847</v>
      </c>
      <c r="F186" s="90">
        <v>0</v>
      </c>
      <c r="G186" s="90">
        <v>0</v>
      </c>
      <c r="H186" s="90">
        <v>0</v>
      </c>
      <c r="I186" s="325">
        <v>4000</v>
      </c>
      <c r="J186" s="90">
        <v>4000</v>
      </c>
      <c r="K186" s="90">
        <v>4000</v>
      </c>
      <c r="L186" s="90">
        <v>4000</v>
      </c>
      <c r="M186" s="87"/>
      <c r="N186" s="6"/>
      <c r="O186" s="6"/>
      <c r="P186" s="6"/>
      <c r="Q186" s="6"/>
      <c r="R186" s="90">
        <v>4000</v>
      </c>
      <c r="S186" s="296">
        <v>299.89999999999998</v>
      </c>
      <c r="T186" s="79">
        <f t="shared" si="15"/>
        <v>7.4974999999999996</v>
      </c>
      <c r="U186" s="90">
        <v>300</v>
      </c>
    </row>
    <row r="187" spans="1:21" ht="15.75" customHeight="1" x14ac:dyDescent="0.2">
      <c r="A187" s="69"/>
      <c r="B187" s="89"/>
      <c r="C187" s="397">
        <v>637005</v>
      </c>
      <c r="D187" s="69">
        <v>41</v>
      </c>
      <c r="E187" s="69" t="s">
        <v>592</v>
      </c>
      <c r="F187" s="90">
        <v>400</v>
      </c>
      <c r="G187" s="90">
        <v>400</v>
      </c>
      <c r="H187" s="90">
        <v>400</v>
      </c>
      <c r="I187" s="90">
        <v>400</v>
      </c>
      <c r="J187" s="90">
        <v>400</v>
      </c>
      <c r="K187" s="90">
        <v>400</v>
      </c>
      <c r="L187" s="90">
        <v>400</v>
      </c>
      <c r="M187" s="87"/>
      <c r="N187" s="6"/>
      <c r="O187" s="6"/>
      <c r="P187" s="6"/>
      <c r="Q187" s="6"/>
      <c r="R187" s="90">
        <v>400</v>
      </c>
      <c r="S187" s="296">
        <v>642</v>
      </c>
      <c r="T187" s="79">
        <f t="shared" si="15"/>
        <v>160.5</v>
      </c>
      <c r="U187" s="90">
        <v>700</v>
      </c>
    </row>
    <row r="188" spans="1:21" ht="15.75" customHeight="1" x14ac:dyDescent="0.2">
      <c r="A188" s="74"/>
      <c r="B188" s="89"/>
      <c r="C188" s="103" t="s">
        <v>127</v>
      </c>
      <c r="D188" s="74"/>
      <c r="E188" s="322" t="s">
        <v>73</v>
      </c>
      <c r="F188" s="320">
        <f t="shared" ref="F188:L188" si="18">SUM(F182:F187)</f>
        <v>9100</v>
      </c>
      <c r="G188" s="320">
        <f t="shared" si="18"/>
        <v>9100</v>
      </c>
      <c r="H188" s="320">
        <f t="shared" si="18"/>
        <v>9100</v>
      </c>
      <c r="I188" s="320">
        <f t="shared" si="18"/>
        <v>14900</v>
      </c>
      <c r="J188" s="320">
        <f t="shared" si="18"/>
        <v>14900</v>
      </c>
      <c r="K188" s="320">
        <f t="shared" si="18"/>
        <v>14900</v>
      </c>
      <c r="L188" s="320">
        <f t="shared" si="18"/>
        <v>14900</v>
      </c>
      <c r="M188" s="6">
        <f>SUM(H188)</f>
        <v>9100</v>
      </c>
      <c r="N188" s="6">
        <f>SUM(I188)</f>
        <v>14900</v>
      </c>
      <c r="O188" s="6">
        <f>SUM(J188)</f>
        <v>14900</v>
      </c>
      <c r="P188" s="6">
        <f>SUM(K188)</f>
        <v>14900</v>
      </c>
      <c r="Q188" s="6">
        <f>SUM(L188)</f>
        <v>14900</v>
      </c>
      <c r="R188" s="320">
        <f>SUM(R182:R187)</f>
        <v>14900</v>
      </c>
      <c r="S188" s="321">
        <f>SUM(S182:S187)</f>
        <v>5051.4799999999996</v>
      </c>
      <c r="T188" s="242">
        <f t="shared" si="15"/>
        <v>33.902550335570467</v>
      </c>
      <c r="U188" s="320">
        <f>SUM(U182:U187)</f>
        <v>6257</v>
      </c>
    </row>
    <row r="189" spans="1:21" ht="15.75" customHeight="1" x14ac:dyDescent="0.2">
      <c r="A189" s="134"/>
      <c r="B189" s="318" t="s">
        <v>838</v>
      </c>
      <c r="C189" s="317"/>
      <c r="D189" s="134"/>
      <c r="E189" s="129" t="s">
        <v>840</v>
      </c>
      <c r="F189" s="198"/>
      <c r="G189" s="198"/>
      <c r="H189" s="198"/>
      <c r="I189" s="198"/>
      <c r="J189" s="198"/>
      <c r="K189" s="198"/>
      <c r="L189" s="198"/>
      <c r="M189" s="243"/>
      <c r="N189" s="243"/>
      <c r="O189" s="243"/>
      <c r="P189" s="243"/>
      <c r="Q189" s="243"/>
      <c r="R189" s="198"/>
      <c r="S189" s="286"/>
      <c r="T189" s="79"/>
      <c r="U189" s="198"/>
    </row>
    <row r="190" spans="1:21" ht="15.75" customHeight="1" x14ac:dyDescent="0.2">
      <c r="A190" s="134"/>
      <c r="B190" s="175"/>
      <c r="C190" s="397" t="s">
        <v>839</v>
      </c>
      <c r="D190" s="220" t="s">
        <v>726</v>
      </c>
      <c r="E190" s="319" t="s">
        <v>841</v>
      </c>
      <c r="F190" s="198">
        <v>0</v>
      </c>
      <c r="G190" s="198">
        <v>0</v>
      </c>
      <c r="H190" s="198">
        <v>0</v>
      </c>
      <c r="I190" s="198">
        <v>0</v>
      </c>
      <c r="J190" s="198">
        <v>0</v>
      </c>
      <c r="K190" s="198">
        <v>0</v>
      </c>
      <c r="L190" s="198">
        <v>0</v>
      </c>
      <c r="M190" s="243"/>
      <c r="N190" s="243"/>
      <c r="O190" s="243"/>
      <c r="P190" s="243"/>
      <c r="Q190" s="243"/>
      <c r="R190" s="198">
        <v>0</v>
      </c>
      <c r="S190" s="309">
        <v>7852.27</v>
      </c>
      <c r="T190" s="79">
        <v>0</v>
      </c>
      <c r="U190" s="244">
        <v>13087</v>
      </c>
    </row>
    <row r="191" spans="1:21" ht="15.75" customHeight="1" x14ac:dyDescent="0.2">
      <c r="A191" s="134"/>
      <c r="B191" s="175"/>
      <c r="C191" s="397" t="s">
        <v>839</v>
      </c>
      <c r="D191" s="69">
        <v>41</v>
      </c>
      <c r="E191" s="134" t="s">
        <v>871</v>
      </c>
      <c r="F191" s="198">
        <v>0</v>
      </c>
      <c r="G191" s="198">
        <v>0</v>
      </c>
      <c r="H191" s="198">
        <v>0</v>
      </c>
      <c r="I191" s="198">
        <v>0</v>
      </c>
      <c r="J191" s="198"/>
      <c r="K191" s="198">
        <v>0</v>
      </c>
      <c r="L191" s="198">
        <v>0</v>
      </c>
      <c r="M191" s="243"/>
      <c r="N191" s="243"/>
      <c r="O191" s="243"/>
      <c r="P191" s="243"/>
      <c r="Q191" s="243"/>
      <c r="R191" s="198">
        <v>0</v>
      </c>
      <c r="S191" s="309">
        <v>112.02</v>
      </c>
      <c r="T191" s="79">
        <v>0</v>
      </c>
      <c r="U191" s="244">
        <v>143</v>
      </c>
    </row>
    <row r="192" spans="1:21" ht="15.75" customHeight="1" x14ac:dyDescent="0.2">
      <c r="A192" s="134"/>
      <c r="B192" s="175"/>
      <c r="C192" s="397">
        <v>635</v>
      </c>
      <c r="D192" s="69">
        <v>111</v>
      </c>
      <c r="E192" s="134" t="s">
        <v>856</v>
      </c>
      <c r="F192" s="198">
        <v>0</v>
      </c>
      <c r="G192" s="198">
        <v>0</v>
      </c>
      <c r="H192" s="198">
        <v>0</v>
      </c>
      <c r="I192" s="198">
        <v>0</v>
      </c>
      <c r="J192" s="198">
        <v>0</v>
      </c>
      <c r="K192" s="198">
        <v>0</v>
      </c>
      <c r="L192" s="198">
        <v>0</v>
      </c>
      <c r="M192" s="243"/>
      <c r="N192" s="243"/>
      <c r="O192" s="243"/>
      <c r="P192" s="243"/>
      <c r="Q192" s="243"/>
      <c r="R192" s="198">
        <v>0</v>
      </c>
      <c r="S192" s="309">
        <v>0</v>
      </c>
      <c r="T192" s="79">
        <v>0</v>
      </c>
      <c r="U192" s="79">
        <v>5000</v>
      </c>
    </row>
    <row r="193" spans="1:24" ht="15.75" customHeight="1" x14ac:dyDescent="0.2">
      <c r="A193" s="69"/>
      <c r="B193" s="175"/>
      <c r="C193" s="397">
        <v>635</v>
      </c>
      <c r="D193" s="69">
        <v>41</v>
      </c>
      <c r="E193" s="69" t="s">
        <v>857</v>
      </c>
      <c r="F193" s="198">
        <v>0</v>
      </c>
      <c r="G193" s="198">
        <v>0</v>
      </c>
      <c r="H193" s="198">
        <v>0</v>
      </c>
      <c r="I193" s="198">
        <v>0</v>
      </c>
      <c r="J193" s="198">
        <v>0</v>
      </c>
      <c r="K193" s="198">
        <v>0</v>
      </c>
      <c r="L193" s="198">
        <v>0</v>
      </c>
      <c r="M193" s="243"/>
      <c r="N193" s="243"/>
      <c r="O193" s="243"/>
      <c r="P193" s="243"/>
      <c r="Q193" s="243"/>
      <c r="R193" s="198">
        <v>0</v>
      </c>
      <c r="S193" s="309">
        <v>0</v>
      </c>
      <c r="T193" s="79">
        <v>0</v>
      </c>
      <c r="U193" s="79">
        <v>2250</v>
      </c>
      <c r="V193" s="413"/>
      <c r="W193" s="2"/>
      <c r="X193" s="59"/>
    </row>
    <row r="194" spans="1:24" ht="15.75" customHeight="1" x14ac:dyDescent="0.2">
      <c r="A194" s="69"/>
      <c r="B194" s="69"/>
      <c r="C194" s="103"/>
      <c r="D194" s="69"/>
      <c r="E194" s="77" t="s">
        <v>101</v>
      </c>
      <c r="F194" s="242">
        <v>0</v>
      </c>
      <c r="G194" s="242">
        <v>0</v>
      </c>
      <c r="H194" s="242">
        <v>0</v>
      </c>
      <c r="I194" s="242">
        <v>0</v>
      </c>
      <c r="J194" s="242">
        <v>0</v>
      </c>
      <c r="K194" s="242">
        <v>0</v>
      </c>
      <c r="L194" s="242">
        <v>0</v>
      </c>
      <c r="M194" s="242"/>
      <c r="N194" s="242"/>
      <c r="O194" s="242"/>
      <c r="P194" s="242"/>
      <c r="Q194" s="242"/>
      <c r="R194" s="242">
        <v>0</v>
      </c>
      <c r="S194" s="308">
        <f>SUM(S190:S193)</f>
        <v>7964.2900000000009</v>
      </c>
      <c r="T194" s="242">
        <v>0</v>
      </c>
      <c r="U194" s="242">
        <f>SUM(U190:U193)</f>
        <v>20480</v>
      </c>
    </row>
    <row r="195" spans="1:24" s="12" customFormat="1" ht="15.75" customHeight="1" x14ac:dyDescent="0.2">
      <c r="A195" s="86" t="s">
        <v>344</v>
      </c>
      <c r="B195" s="108"/>
      <c r="C195" s="108"/>
      <c r="D195" s="108"/>
      <c r="E195" s="108"/>
      <c r="F195" s="11"/>
      <c r="G195" s="11"/>
      <c r="H195" s="11"/>
      <c r="I195" s="11"/>
      <c r="J195" s="11"/>
      <c r="K195" s="11"/>
      <c r="L195" s="11"/>
      <c r="M195" s="11"/>
      <c r="N195" s="378"/>
      <c r="O195" s="5"/>
      <c r="P195" s="378"/>
      <c r="Q195" s="378"/>
      <c r="R195" s="11"/>
      <c r="S195" s="63"/>
      <c r="T195" s="11"/>
      <c r="U195" s="11"/>
    </row>
    <row r="196" spans="1:24" s="10" customFormat="1" ht="15.75" customHeight="1" x14ac:dyDescent="0.2">
      <c r="A196" s="118" t="s">
        <v>479</v>
      </c>
      <c r="B196" s="124" t="s">
        <v>490</v>
      </c>
      <c r="C196" s="107"/>
      <c r="D196" s="108"/>
      <c r="E196" s="108"/>
      <c r="F196" s="11"/>
      <c r="G196" s="11"/>
      <c r="H196" s="11"/>
      <c r="I196" s="11"/>
      <c r="J196" s="11"/>
      <c r="K196" s="11"/>
      <c r="L196" s="11"/>
      <c r="M196" s="11"/>
      <c r="N196" s="189"/>
      <c r="O196" s="6"/>
      <c r="P196" s="189"/>
      <c r="Q196" s="189"/>
      <c r="R196" s="11"/>
      <c r="S196" s="63"/>
      <c r="T196" s="11"/>
      <c r="U196" s="11"/>
    </row>
    <row r="197" spans="1:24" ht="15.75" customHeight="1" x14ac:dyDescent="0.2">
      <c r="A197" s="132" t="s">
        <v>438</v>
      </c>
      <c r="B197" s="77" t="s">
        <v>128</v>
      </c>
      <c r="C197" s="102"/>
      <c r="D197" s="77"/>
      <c r="E197" s="77" t="s">
        <v>129</v>
      </c>
      <c r="F197" s="79"/>
      <c r="G197" s="79"/>
      <c r="H197" s="79"/>
      <c r="I197" s="79"/>
      <c r="J197" s="79"/>
      <c r="K197" s="79"/>
      <c r="L197" s="79"/>
      <c r="M197" s="11"/>
      <c r="N197" s="6"/>
      <c r="O197" s="6"/>
      <c r="P197" s="6"/>
      <c r="Q197" s="6"/>
      <c r="R197" s="79"/>
      <c r="S197" s="287"/>
      <c r="T197" s="79"/>
      <c r="U197" s="79"/>
    </row>
    <row r="198" spans="1:24" ht="15.75" customHeight="1" x14ac:dyDescent="0.2">
      <c r="A198" s="69"/>
      <c r="B198" s="89"/>
      <c r="C198" s="397">
        <v>611</v>
      </c>
      <c r="D198" s="69">
        <v>111</v>
      </c>
      <c r="E198" s="69" t="s">
        <v>130</v>
      </c>
      <c r="F198" s="79">
        <v>3152</v>
      </c>
      <c r="G198" s="79">
        <v>3152</v>
      </c>
      <c r="H198" s="79">
        <v>3152</v>
      </c>
      <c r="I198" s="79">
        <v>3152</v>
      </c>
      <c r="J198" s="79">
        <v>3152</v>
      </c>
      <c r="K198" s="79">
        <v>3152</v>
      </c>
      <c r="L198" s="79">
        <v>3152</v>
      </c>
      <c r="M198" s="87"/>
      <c r="N198" s="6"/>
      <c r="O198" s="6"/>
      <c r="P198" s="6"/>
      <c r="Q198" s="6"/>
      <c r="R198" s="79">
        <v>3152</v>
      </c>
      <c r="S198" s="287">
        <v>3113.86</v>
      </c>
      <c r="T198" s="79">
        <f t="shared" si="15"/>
        <v>98.789974619289339</v>
      </c>
      <c r="U198" s="79">
        <v>3152</v>
      </c>
    </row>
    <row r="199" spans="1:24" ht="15.75" customHeight="1" x14ac:dyDescent="0.2">
      <c r="A199" s="69"/>
      <c r="B199" s="89"/>
      <c r="C199" s="397">
        <v>611</v>
      </c>
      <c r="D199" s="69" t="s">
        <v>618</v>
      </c>
      <c r="E199" s="69" t="s">
        <v>131</v>
      </c>
      <c r="F199" s="79">
        <v>3910</v>
      </c>
      <c r="G199" s="79">
        <v>3910</v>
      </c>
      <c r="H199" s="79">
        <v>3910</v>
      </c>
      <c r="I199" s="79">
        <v>3910</v>
      </c>
      <c r="J199" s="79">
        <v>3910</v>
      </c>
      <c r="K199" s="79">
        <v>3910</v>
      </c>
      <c r="L199" s="79">
        <v>3910</v>
      </c>
      <c r="M199" s="87"/>
      <c r="N199" s="6"/>
      <c r="O199" s="6"/>
      <c r="P199" s="6"/>
      <c r="Q199" s="6"/>
      <c r="R199" s="79">
        <v>3910</v>
      </c>
      <c r="S199" s="287">
        <v>937.93</v>
      </c>
      <c r="T199" s="79">
        <f t="shared" si="15"/>
        <v>23.987979539641945</v>
      </c>
      <c r="U199" s="79">
        <v>3910</v>
      </c>
    </row>
    <row r="200" spans="1:24" ht="15.75" customHeight="1" x14ac:dyDescent="0.2">
      <c r="A200" s="69"/>
      <c r="B200" s="89"/>
      <c r="C200" s="397">
        <v>611</v>
      </c>
      <c r="D200" s="69">
        <v>41</v>
      </c>
      <c r="E200" s="69" t="s">
        <v>132</v>
      </c>
      <c r="F200" s="79">
        <v>5051</v>
      </c>
      <c r="G200" s="79">
        <v>5051</v>
      </c>
      <c r="H200" s="79">
        <v>5051</v>
      </c>
      <c r="I200" s="79">
        <v>5051</v>
      </c>
      <c r="J200" s="79">
        <v>5051</v>
      </c>
      <c r="K200" s="79">
        <v>5051</v>
      </c>
      <c r="L200" s="79">
        <v>5051</v>
      </c>
      <c r="M200" s="87"/>
      <c r="N200" s="6"/>
      <c r="O200" s="6"/>
      <c r="P200" s="6"/>
      <c r="Q200" s="6"/>
      <c r="R200" s="79">
        <v>5051</v>
      </c>
      <c r="S200" s="287">
        <v>5051</v>
      </c>
      <c r="T200" s="79">
        <f t="shared" si="15"/>
        <v>100</v>
      </c>
      <c r="U200" s="79">
        <v>5051</v>
      </c>
    </row>
    <row r="201" spans="1:24" ht="15.75" customHeight="1" x14ac:dyDescent="0.2">
      <c r="A201" s="69"/>
      <c r="B201" s="89"/>
      <c r="C201" s="397" t="s">
        <v>22</v>
      </c>
      <c r="D201" s="69">
        <v>111</v>
      </c>
      <c r="E201" s="69" t="s">
        <v>133</v>
      </c>
      <c r="F201" s="79">
        <v>734</v>
      </c>
      <c r="G201" s="79">
        <v>734</v>
      </c>
      <c r="H201" s="79">
        <v>734</v>
      </c>
      <c r="I201" s="79">
        <v>734</v>
      </c>
      <c r="J201" s="79">
        <v>734</v>
      </c>
      <c r="K201" s="79">
        <v>734</v>
      </c>
      <c r="L201" s="79">
        <v>734</v>
      </c>
      <c r="M201" s="87"/>
      <c r="N201" s="6"/>
      <c r="O201" s="6"/>
      <c r="P201" s="6"/>
      <c r="Q201" s="6"/>
      <c r="R201" s="79">
        <v>734</v>
      </c>
      <c r="S201" s="287">
        <v>734</v>
      </c>
      <c r="T201" s="79">
        <f t="shared" si="15"/>
        <v>100</v>
      </c>
      <c r="U201" s="79">
        <v>734</v>
      </c>
    </row>
    <row r="202" spans="1:24" ht="15.75" customHeight="1" x14ac:dyDescent="0.2">
      <c r="A202" s="69"/>
      <c r="B202" s="89"/>
      <c r="C202" s="397" t="s">
        <v>22</v>
      </c>
      <c r="D202" s="69" t="s">
        <v>618</v>
      </c>
      <c r="E202" s="69" t="s">
        <v>134</v>
      </c>
      <c r="F202" s="79">
        <v>1230</v>
      </c>
      <c r="G202" s="79">
        <v>1230</v>
      </c>
      <c r="H202" s="79">
        <v>1230</v>
      </c>
      <c r="I202" s="79">
        <v>1230</v>
      </c>
      <c r="J202" s="79">
        <v>1230</v>
      </c>
      <c r="K202" s="79">
        <v>1230</v>
      </c>
      <c r="L202" s="79">
        <v>1230</v>
      </c>
      <c r="M202" s="87"/>
      <c r="N202" s="6"/>
      <c r="O202" s="6"/>
      <c r="P202" s="6"/>
      <c r="Q202" s="6"/>
      <c r="R202" s="79">
        <v>1230</v>
      </c>
      <c r="S202" s="287">
        <v>177.26</v>
      </c>
      <c r="T202" s="79">
        <f t="shared" si="15"/>
        <v>14.411382113821137</v>
      </c>
      <c r="U202" s="79">
        <v>1230</v>
      </c>
    </row>
    <row r="203" spans="1:24" ht="15.75" customHeight="1" x14ac:dyDescent="0.2">
      <c r="A203" s="69"/>
      <c r="B203" s="89"/>
      <c r="C203" s="397" t="s">
        <v>22</v>
      </c>
      <c r="D203" s="69">
        <v>41</v>
      </c>
      <c r="E203" s="69" t="s">
        <v>135</v>
      </c>
      <c r="F203" s="79">
        <v>2270</v>
      </c>
      <c r="G203" s="79">
        <v>2270</v>
      </c>
      <c r="H203" s="79">
        <v>2270</v>
      </c>
      <c r="I203" s="79">
        <v>2270</v>
      </c>
      <c r="J203" s="79">
        <v>2270</v>
      </c>
      <c r="K203" s="79">
        <v>2270</v>
      </c>
      <c r="L203" s="79">
        <v>2270</v>
      </c>
      <c r="M203" s="87"/>
      <c r="N203" s="6"/>
      <c r="O203" s="6"/>
      <c r="P203" s="6"/>
      <c r="Q203" s="6"/>
      <c r="R203" s="79">
        <v>2270</v>
      </c>
      <c r="S203" s="287">
        <v>2270</v>
      </c>
      <c r="T203" s="79">
        <f t="shared" si="15"/>
        <v>100</v>
      </c>
      <c r="U203" s="79">
        <v>2270</v>
      </c>
    </row>
    <row r="204" spans="1:24" ht="15.75" customHeight="1" x14ac:dyDescent="0.2">
      <c r="A204" s="69"/>
      <c r="B204" s="89"/>
      <c r="C204" s="397">
        <v>631001</v>
      </c>
      <c r="D204" s="69">
        <v>41</v>
      </c>
      <c r="E204" s="69" t="s">
        <v>589</v>
      </c>
      <c r="F204" s="79">
        <v>100</v>
      </c>
      <c r="G204" s="79">
        <v>100</v>
      </c>
      <c r="H204" s="79">
        <v>100</v>
      </c>
      <c r="I204" s="79">
        <v>100</v>
      </c>
      <c r="J204" s="79">
        <v>100</v>
      </c>
      <c r="K204" s="79">
        <v>100</v>
      </c>
      <c r="L204" s="79">
        <v>100</v>
      </c>
      <c r="M204" s="87"/>
      <c r="N204" s="6"/>
      <c r="O204" s="6"/>
      <c r="P204" s="6"/>
      <c r="Q204" s="6"/>
      <c r="R204" s="79">
        <v>100</v>
      </c>
      <c r="S204" s="287">
        <v>44.36</v>
      </c>
      <c r="T204" s="79">
        <f t="shared" si="15"/>
        <v>44.36</v>
      </c>
      <c r="U204" s="79">
        <v>100</v>
      </c>
    </row>
    <row r="205" spans="1:24" ht="15.75" customHeight="1" x14ac:dyDescent="0.2">
      <c r="A205" s="69"/>
      <c r="B205" s="89"/>
      <c r="C205" s="397" t="s">
        <v>44</v>
      </c>
      <c r="D205" s="69">
        <v>41</v>
      </c>
      <c r="E205" s="69" t="s">
        <v>567</v>
      </c>
      <c r="F205" s="79">
        <v>303</v>
      </c>
      <c r="G205" s="79">
        <v>303</v>
      </c>
      <c r="H205" s="79">
        <v>303</v>
      </c>
      <c r="I205" s="79">
        <v>303</v>
      </c>
      <c r="J205" s="79">
        <v>303</v>
      </c>
      <c r="K205" s="79">
        <v>303</v>
      </c>
      <c r="L205" s="79">
        <v>303</v>
      </c>
      <c r="M205" s="87"/>
      <c r="N205" s="6"/>
      <c r="O205" s="6"/>
      <c r="P205" s="6"/>
      <c r="Q205" s="6"/>
      <c r="R205" s="79">
        <v>303</v>
      </c>
      <c r="S205" s="287">
        <v>0</v>
      </c>
      <c r="T205" s="79">
        <f t="shared" ref="T205:T272" si="19">SUM(S205/R205)*100</f>
        <v>0</v>
      </c>
      <c r="U205" s="79">
        <v>303</v>
      </c>
    </row>
    <row r="206" spans="1:24" ht="15.75" customHeight="1" x14ac:dyDescent="0.2">
      <c r="A206" s="69"/>
      <c r="B206" s="89"/>
      <c r="C206" s="397">
        <v>633002</v>
      </c>
      <c r="D206" s="69">
        <v>41</v>
      </c>
      <c r="E206" s="69" t="s">
        <v>583</v>
      </c>
      <c r="F206" s="79">
        <v>0</v>
      </c>
      <c r="G206" s="79">
        <v>0</v>
      </c>
      <c r="H206" s="79">
        <v>0</v>
      </c>
      <c r="I206" s="79">
        <v>0</v>
      </c>
      <c r="J206" s="79">
        <v>0</v>
      </c>
      <c r="K206" s="79">
        <v>0</v>
      </c>
      <c r="L206" s="79">
        <v>0</v>
      </c>
      <c r="M206" s="87"/>
      <c r="N206" s="6"/>
      <c r="O206" s="6"/>
      <c r="P206" s="6"/>
      <c r="Q206" s="6"/>
      <c r="R206" s="79">
        <v>0</v>
      </c>
      <c r="S206" s="287">
        <v>601.20000000000005</v>
      </c>
      <c r="T206" s="79">
        <v>0</v>
      </c>
      <c r="U206" s="79">
        <v>601</v>
      </c>
    </row>
    <row r="207" spans="1:24" ht="15.75" customHeight="1" x14ac:dyDescent="0.2">
      <c r="A207" s="69"/>
      <c r="B207" s="89"/>
      <c r="C207" s="397">
        <v>633006</v>
      </c>
      <c r="D207" s="69">
        <v>41</v>
      </c>
      <c r="E207" s="69" t="s">
        <v>385</v>
      </c>
      <c r="F207" s="79">
        <v>350</v>
      </c>
      <c r="G207" s="79">
        <v>350</v>
      </c>
      <c r="H207" s="79">
        <v>350</v>
      </c>
      <c r="I207" s="79">
        <v>350</v>
      </c>
      <c r="J207" s="79">
        <v>350</v>
      </c>
      <c r="K207" s="79">
        <v>350</v>
      </c>
      <c r="L207" s="79">
        <v>350</v>
      </c>
      <c r="M207" s="87"/>
      <c r="N207" s="6"/>
      <c r="O207" s="6"/>
      <c r="P207" s="6"/>
      <c r="Q207" s="6"/>
      <c r="R207" s="79">
        <v>350</v>
      </c>
      <c r="S207" s="287">
        <v>284.42</v>
      </c>
      <c r="T207" s="79">
        <f t="shared" si="19"/>
        <v>81.262857142857143</v>
      </c>
      <c r="U207" s="79">
        <v>326</v>
      </c>
    </row>
    <row r="208" spans="1:24" ht="15.75" customHeight="1" x14ac:dyDescent="0.2">
      <c r="A208" s="69"/>
      <c r="B208" s="89"/>
      <c r="C208" s="397">
        <v>633006</v>
      </c>
      <c r="D208" s="69">
        <v>111</v>
      </c>
      <c r="E208" s="69" t="s">
        <v>427</v>
      </c>
      <c r="F208" s="79">
        <v>82</v>
      </c>
      <c r="G208" s="79">
        <v>82</v>
      </c>
      <c r="H208" s="79">
        <v>82</v>
      </c>
      <c r="I208" s="79">
        <v>82</v>
      </c>
      <c r="J208" s="79">
        <v>82</v>
      </c>
      <c r="K208" s="79">
        <v>82</v>
      </c>
      <c r="L208" s="79">
        <v>82</v>
      </c>
      <c r="M208" s="87"/>
      <c r="N208" s="6"/>
      <c r="O208" s="6"/>
      <c r="P208" s="6"/>
      <c r="Q208" s="6"/>
      <c r="R208" s="79">
        <v>82</v>
      </c>
      <c r="S208" s="287">
        <v>0</v>
      </c>
      <c r="T208" s="79">
        <f t="shared" si="19"/>
        <v>0</v>
      </c>
      <c r="U208" s="79">
        <v>66</v>
      </c>
    </row>
    <row r="209" spans="1:24" ht="15.75" customHeight="1" x14ac:dyDescent="0.2">
      <c r="A209" s="69"/>
      <c r="B209" s="89"/>
      <c r="C209" s="397" t="s">
        <v>48</v>
      </c>
      <c r="D209" s="69">
        <v>41</v>
      </c>
      <c r="E209" s="69" t="s">
        <v>861</v>
      </c>
      <c r="F209" s="79">
        <v>31</v>
      </c>
      <c r="G209" s="79">
        <v>31</v>
      </c>
      <c r="H209" s="79">
        <v>31</v>
      </c>
      <c r="I209" s="79">
        <v>31</v>
      </c>
      <c r="J209" s="79">
        <v>31</v>
      </c>
      <c r="K209" s="79">
        <v>31</v>
      </c>
      <c r="L209" s="79">
        <v>31</v>
      </c>
      <c r="M209" s="87"/>
      <c r="N209" s="6"/>
      <c r="O209" s="6"/>
      <c r="P209" s="6"/>
      <c r="Q209" s="6"/>
      <c r="R209" s="79">
        <v>31</v>
      </c>
      <c r="S209" s="287">
        <v>0</v>
      </c>
      <c r="T209" s="79">
        <f t="shared" si="19"/>
        <v>0</v>
      </c>
      <c r="U209" s="79">
        <v>0</v>
      </c>
    </row>
    <row r="210" spans="1:24" ht="15.75" customHeight="1" x14ac:dyDescent="0.2">
      <c r="A210" s="69"/>
      <c r="B210" s="89"/>
      <c r="C210" s="397">
        <v>637014</v>
      </c>
      <c r="D210" s="69">
        <v>41</v>
      </c>
      <c r="E210" s="69" t="s">
        <v>136</v>
      </c>
      <c r="F210" s="79">
        <v>578</v>
      </c>
      <c r="G210" s="79">
        <v>578</v>
      </c>
      <c r="H210" s="79">
        <v>578</v>
      </c>
      <c r="I210" s="79">
        <v>578</v>
      </c>
      <c r="J210" s="79">
        <v>578</v>
      </c>
      <c r="K210" s="79">
        <v>578</v>
      </c>
      <c r="L210" s="79">
        <v>578</v>
      </c>
      <c r="M210" s="87"/>
      <c r="N210" s="6"/>
      <c r="O210" s="6"/>
      <c r="P210" s="6"/>
      <c r="Q210" s="6"/>
      <c r="R210" s="79">
        <v>578</v>
      </c>
      <c r="S210" s="287">
        <v>500.11</v>
      </c>
      <c r="T210" s="79">
        <f t="shared" si="19"/>
        <v>86.524221453287197</v>
      </c>
      <c r="U210" s="79">
        <v>578</v>
      </c>
    </row>
    <row r="211" spans="1:24" ht="15.75" customHeight="1" x14ac:dyDescent="0.2">
      <c r="A211" s="69"/>
      <c r="B211" s="89"/>
      <c r="C211" s="397" t="s">
        <v>44</v>
      </c>
      <c r="D211" s="69" t="s">
        <v>618</v>
      </c>
      <c r="E211" s="69" t="s">
        <v>568</v>
      </c>
      <c r="F211" s="79">
        <v>730</v>
      </c>
      <c r="G211" s="79">
        <v>730</v>
      </c>
      <c r="H211" s="79">
        <v>730</v>
      </c>
      <c r="I211" s="79">
        <v>730</v>
      </c>
      <c r="J211" s="79">
        <v>730</v>
      </c>
      <c r="K211" s="79">
        <v>730</v>
      </c>
      <c r="L211" s="79">
        <v>730</v>
      </c>
      <c r="M211" s="87"/>
      <c r="N211" s="6"/>
      <c r="O211" s="6"/>
      <c r="P211" s="6"/>
      <c r="Q211" s="6"/>
      <c r="R211" s="79">
        <v>730</v>
      </c>
      <c r="S211" s="287">
        <v>0</v>
      </c>
      <c r="T211" s="79">
        <f t="shared" si="19"/>
        <v>0</v>
      </c>
      <c r="U211" s="79">
        <v>730</v>
      </c>
    </row>
    <row r="212" spans="1:24" ht="15.75" customHeight="1" x14ac:dyDescent="0.2">
      <c r="A212" s="69"/>
      <c r="B212" s="89"/>
      <c r="C212" s="397">
        <v>632003</v>
      </c>
      <c r="D212" s="69">
        <v>41</v>
      </c>
      <c r="E212" s="69" t="s">
        <v>428</v>
      </c>
      <c r="F212" s="79">
        <v>350</v>
      </c>
      <c r="G212" s="79">
        <v>350</v>
      </c>
      <c r="H212" s="79">
        <v>350</v>
      </c>
      <c r="I212" s="79">
        <v>350</v>
      </c>
      <c r="J212" s="79">
        <v>350</v>
      </c>
      <c r="K212" s="79">
        <v>350</v>
      </c>
      <c r="L212" s="79">
        <v>350</v>
      </c>
      <c r="M212" s="87"/>
      <c r="N212" s="6"/>
      <c r="O212" s="6"/>
      <c r="P212" s="6"/>
      <c r="Q212" s="6"/>
      <c r="R212" s="79">
        <v>350</v>
      </c>
      <c r="S212" s="287">
        <v>198.65</v>
      </c>
      <c r="T212" s="79">
        <f t="shared" si="19"/>
        <v>56.75714285714286</v>
      </c>
      <c r="U212" s="79">
        <v>350</v>
      </c>
    </row>
    <row r="213" spans="1:24" ht="15.75" customHeight="1" x14ac:dyDescent="0.2">
      <c r="A213" s="69"/>
      <c r="B213" s="69"/>
      <c r="C213" s="397">
        <v>637001</v>
      </c>
      <c r="D213" s="69">
        <v>41</v>
      </c>
      <c r="E213" s="69" t="s">
        <v>590</v>
      </c>
      <c r="F213" s="79">
        <v>230</v>
      </c>
      <c r="G213" s="79">
        <v>230</v>
      </c>
      <c r="H213" s="79">
        <v>230</v>
      </c>
      <c r="I213" s="79">
        <v>230</v>
      </c>
      <c r="J213" s="79">
        <v>230</v>
      </c>
      <c r="K213" s="79">
        <v>230</v>
      </c>
      <c r="L213" s="79">
        <v>230</v>
      </c>
      <c r="M213" s="87"/>
      <c r="N213" s="6"/>
      <c r="O213" s="6"/>
      <c r="P213" s="6"/>
      <c r="Q213" s="6"/>
      <c r="R213" s="79">
        <v>230</v>
      </c>
      <c r="S213" s="287">
        <v>192</v>
      </c>
      <c r="T213" s="79">
        <f t="shared" si="19"/>
        <v>83.478260869565219</v>
      </c>
      <c r="U213" s="79">
        <v>230</v>
      </c>
    </row>
    <row r="214" spans="1:24" ht="15.75" customHeight="1" x14ac:dyDescent="0.2">
      <c r="A214" s="78"/>
      <c r="B214" s="69"/>
      <c r="C214" s="397">
        <v>633009</v>
      </c>
      <c r="D214" s="69">
        <v>41</v>
      </c>
      <c r="E214" s="69" t="s">
        <v>776</v>
      </c>
      <c r="F214" s="79">
        <v>0</v>
      </c>
      <c r="G214" s="79">
        <v>0</v>
      </c>
      <c r="H214" s="79">
        <v>0</v>
      </c>
      <c r="I214" s="79">
        <v>0</v>
      </c>
      <c r="J214" s="79">
        <v>0</v>
      </c>
      <c r="K214" s="79">
        <v>0</v>
      </c>
      <c r="L214" s="79">
        <v>0</v>
      </c>
      <c r="M214" s="87"/>
      <c r="N214" s="6"/>
      <c r="O214" s="6"/>
      <c r="P214" s="6"/>
      <c r="Q214" s="6"/>
      <c r="R214" s="79">
        <v>0</v>
      </c>
      <c r="S214" s="287">
        <v>71.14</v>
      </c>
      <c r="T214" s="79">
        <v>0</v>
      </c>
      <c r="U214" s="79">
        <v>71</v>
      </c>
    </row>
    <row r="215" spans="1:24" ht="15.95" customHeight="1" x14ac:dyDescent="0.2">
      <c r="A215" s="132" t="s">
        <v>438</v>
      </c>
      <c r="B215" s="69"/>
      <c r="C215" s="103"/>
      <c r="D215" s="69"/>
      <c r="E215" s="77" t="s">
        <v>101</v>
      </c>
      <c r="F215" s="198">
        <f t="shared" ref="F215:L215" si="20">SUM(F198:F214)</f>
        <v>19101</v>
      </c>
      <c r="G215" s="198">
        <f t="shared" si="20"/>
        <v>19101</v>
      </c>
      <c r="H215" s="198">
        <f t="shared" si="20"/>
        <v>19101</v>
      </c>
      <c r="I215" s="198">
        <f t="shared" si="20"/>
        <v>19101</v>
      </c>
      <c r="J215" s="198">
        <f t="shared" si="20"/>
        <v>19101</v>
      </c>
      <c r="K215" s="198">
        <f t="shared" si="20"/>
        <v>19101</v>
      </c>
      <c r="L215" s="198">
        <f t="shared" si="20"/>
        <v>19101</v>
      </c>
      <c r="M215" s="25">
        <f>SUM(H215)</f>
        <v>19101</v>
      </c>
      <c r="N215" s="25">
        <f>SUM(I215)</f>
        <v>19101</v>
      </c>
      <c r="O215" s="25">
        <f>SUM(J215)</f>
        <v>19101</v>
      </c>
      <c r="P215" s="25">
        <f>SUM(K215)</f>
        <v>19101</v>
      </c>
      <c r="Q215" s="25">
        <f>SUM(L215)</f>
        <v>19101</v>
      </c>
      <c r="R215" s="198">
        <f>SUM(R198:R214)</f>
        <v>19101</v>
      </c>
      <c r="S215" s="286">
        <f>SUM(S197:S214)</f>
        <v>14175.930000000002</v>
      </c>
      <c r="T215" s="242">
        <f t="shared" si="19"/>
        <v>74.215643160043982</v>
      </c>
      <c r="U215" s="198">
        <f>SUM(U197:U214)</f>
        <v>19702</v>
      </c>
    </row>
    <row r="216" spans="1:24" ht="15.95" customHeight="1" x14ac:dyDescent="0.2">
      <c r="A216" s="124"/>
      <c r="B216" s="108"/>
      <c r="C216" s="107"/>
      <c r="D216" s="108"/>
      <c r="E216" s="86"/>
      <c r="F216" s="246"/>
      <c r="G216" s="246"/>
      <c r="H216" s="246"/>
      <c r="I216" s="246"/>
      <c r="J216" s="246"/>
      <c r="K216" s="246"/>
      <c r="L216" s="246"/>
      <c r="M216" s="25"/>
      <c r="N216" s="25"/>
      <c r="O216" s="25"/>
      <c r="P216" s="25"/>
      <c r="Q216" s="25"/>
      <c r="R216" s="246"/>
      <c r="S216" s="298"/>
      <c r="T216" s="207"/>
      <c r="U216" s="246"/>
    </row>
    <row r="217" spans="1:24" s="15" customFormat="1" ht="15.95" customHeight="1" x14ac:dyDescent="0.25">
      <c r="A217" s="86" t="s">
        <v>349</v>
      </c>
      <c r="B217" s="86"/>
      <c r="C217" s="139"/>
      <c r="D217" s="86"/>
      <c r="E217" s="86"/>
      <c r="F217" s="246"/>
      <c r="G217" s="246"/>
      <c r="H217" s="246"/>
      <c r="I217" s="246"/>
      <c r="J217" s="246"/>
      <c r="K217" s="11"/>
      <c r="L217" s="11"/>
      <c r="M217" s="11"/>
      <c r="N217" s="190"/>
      <c r="O217" s="6"/>
      <c r="P217" s="190"/>
      <c r="Q217" s="190"/>
      <c r="R217" s="11"/>
      <c r="S217" s="63"/>
      <c r="T217" s="11"/>
      <c r="U217" s="11"/>
    </row>
    <row r="218" spans="1:24" s="4" customFormat="1" ht="15.95" customHeight="1" x14ac:dyDescent="0.2">
      <c r="A218" s="124"/>
      <c r="B218" s="124" t="s">
        <v>434</v>
      </c>
      <c r="C218" s="125"/>
      <c r="D218" s="126"/>
      <c r="E218" s="124"/>
      <c r="F218" s="14"/>
      <c r="G218" s="14"/>
      <c r="H218" s="14"/>
      <c r="I218" s="14"/>
      <c r="J218" s="14"/>
      <c r="K218" s="11"/>
      <c r="L218" s="11"/>
      <c r="M218" s="11"/>
      <c r="N218" s="188"/>
      <c r="O218" s="6"/>
      <c r="P218" s="188"/>
      <c r="Q218" s="188"/>
      <c r="R218" s="11"/>
      <c r="S218" s="63"/>
      <c r="T218" s="11"/>
      <c r="U218" s="11"/>
    </row>
    <row r="219" spans="1:24" ht="15.95" customHeight="1" x14ac:dyDescent="0.2">
      <c r="A219" s="69"/>
      <c r="B219" s="77" t="s">
        <v>137</v>
      </c>
      <c r="C219" s="102"/>
      <c r="D219" s="77"/>
      <c r="E219" s="77" t="s">
        <v>138</v>
      </c>
      <c r="F219" s="79"/>
      <c r="G219" s="79"/>
      <c r="H219" s="79"/>
      <c r="I219" s="79"/>
      <c r="J219" s="79"/>
      <c r="K219" s="79"/>
      <c r="L219" s="79"/>
      <c r="M219" s="11"/>
      <c r="N219" s="6"/>
      <c r="O219" s="6"/>
      <c r="P219" s="6"/>
      <c r="Q219" s="6"/>
      <c r="R219" s="79"/>
      <c r="S219" s="376"/>
      <c r="T219" s="79"/>
      <c r="U219" s="90"/>
    </row>
    <row r="220" spans="1:24" ht="15.95" customHeight="1" x14ac:dyDescent="0.2">
      <c r="A220" s="128" t="s">
        <v>435</v>
      </c>
      <c r="B220" s="69"/>
      <c r="C220" s="397">
        <v>633006</v>
      </c>
      <c r="D220" s="69">
        <v>41</v>
      </c>
      <c r="E220" s="69" t="s">
        <v>139</v>
      </c>
      <c r="F220" s="79">
        <v>400</v>
      </c>
      <c r="G220" s="79">
        <v>400</v>
      </c>
      <c r="H220" s="79">
        <v>400</v>
      </c>
      <c r="I220" s="79">
        <v>400</v>
      </c>
      <c r="J220" s="79">
        <v>400</v>
      </c>
      <c r="K220" s="79">
        <v>400</v>
      </c>
      <c r="L220" s="79">
        <v>400</v>
      </c>
      <c r="M220" s="87"/>
      <c r="N220" s="6"/>
      <c r="O220" s="6"/>
      <c r="P220" s="6"/>
      <c r="Q220" s="6"/>
      <c r="R220" s="79">
        <v>400</v>
      </c>
      <c r="S220" s="287">
        <v>147.69999999999999</v>
      </c>
      <c r="T220" s="244">
        <f t="shared" si="19"/>
        <v>36.924999999999997</v>
      </c>
      <c r="U220" s="79">
        <v>400</v>
      </c>
    </row>
    <row r="221" spans="1:24" ht="15.95" customHeight="1" x14ac:dyDescent="0.2">
      <c r="A221" s="128"/>
      <c r="B221" s="69"/>
      <c r="C221" s="397" t="s">
        <v>591</v>
      </c>
      <c r="D221" s="69">
        <v>41</v>
      </c>
      <c r="E221" s="69" t="s">
        <v>778</v>
      </c>
      <c r="F221" s="79">
        <v>840</v>
      </c>
      <c r="G221" s="79">
        <v>840</v>
      </c>
      <c r="H221" s="79">
        <v>840</v>
      </c>
      <c r="I221" s="79">
        <v>840</v>
      </c>
      <c r="J221" s="79">
        <v>840</v>
      </c>
      <c r="K221" s="79">
        <v>840</v>
      </c>
      <c r="L221" s="79">
        <v>840</v>
      </c>
      <c r="M221" s="87"/>
      <c r="N221" s="6"/>
      <c r="O221" s="6"/>
      <c r="P221" s="6"/>
      <c r="Q221" s="6"/>
      <c r="R221" s="79">
        <v>840</v>
      </c>
      <c r="S221" s="287">
        <v>987.34</v>
      </c>
      <c r="T221" s="79">
        <f t="shared" si="19"/>
        <v>117.54047619047618</v>
      </c>
      <c r="U221" s="79">
        <v>1600</v>
      </c>
    </row>
    <row r="222" spans="1:24" ht="15.95" customHeight="1" x14ac:dyDescent="0.2">
      <c r="A222" s="128" t="s">
        <v>435</v>
      </c>
      <c r="B222" s="69"/>
      <c r="C222" s="397">
        <v>635004</v>
      </c>
      <c r="D222" s="69">
        <v>41</v>
      </c>
      <c r="E222" s="69" t="s">
        <v>777</v>
      </c>
      <c r="F222" s="79">
        <v>10000</v>
      </c>
      <c r="G222" s="79">
        <v>10000</v>
      </c>
      <c r="H222" s="79">
        <v>10000</v>
      </c>
      <c r="I222" s="324">
        <v>13000</v>
      </c>
      <c r="J222" s="79">
        <v>13000</v>
      </c>
      <c r="K222" s="79">
        <v>13000</v>
      </c>
      <c r="L222" s="79">
        <v>13000</v>
      </c>
      <c r="M222" s="87"/>
      <c r="N222" s="6"/>
      <c r="O222" s="6"/>
      <c r="P222" s="6"/>
      <c r="Q222" s="6"/>
      <c r="R222" s="79">
        <v>13000</v>
      </c>
      <c r="S222" s="287">
        <v>1079.76</v>
      </c>
      <c r="T222" s="79">
        <f t="shared" si="19"/>
        <v>8.3058461538461543</v>
      </c>
      <c r="U222" s="79">
        <v>2000</v>
      </c>
    </row>
    <row r="223" spans="1:24" ht="15.95" customHeight="1" x14ac:dyDescent="0.2">
      <c r="A223" s="128" t="s">
        <v>435</v>
      </c>
      <c r="B223" s="89"/>
      <c r="C223" s="397" t="s">
        <v>126</v>
      </c>
      <c r="D223" s="69">
        <v>41</v>
      </c>
      <c r="E223" s="69" t="s">
        <v>684</v>
      </c>
      <c r="F223" s="79">
        <v>30000</v>
      </c>
      <c r="G223" s="79">
        <v>30000</v>
      </c>
      <c r="H223" s="79">
        <v>30000</v>
      </c>
      <c r="I223" s="79">
        <v>30000</v>
      </c>
      <c r="J223" s="79">
        <v>30000</v>
      </c>
      <c r="K223" s="79">
        <v>30000</v>
      </c>
      <c r="L223" s="79">
        <v>30000</v>
      </c>
      <c r="M223" s="87"/>
      <c r="N223" s="6"/>
      <c r="O223" s="6"/>
      <c r="P223" s="6"/>
      <c r="Q223" s="6"/>
      <c r="R223" s="79">
        <v>30000</v>
      </c>
      <c r="S223" s="287">
        <v>26844.01</v>
      </c>
      <c r="T223" s="79">
        <f t="shared" si="19"/>
        <v>89.480033333333324</v>
      </c>
      <c r="U223" s="79">
        <v>28177</v>
      </c>
      <c r="V223" s="59"/>
      <c r="W223" s="2"/>
      <c r="X223" s="59"/>
    </row>
    <row r="224" spans="1:24" ht="15.95" customHeight="1" x14ac:dyDescent="0.2">
      <c r="A224" s="128"/>
      <c r="B224" s="89"/>
      <c r="C224" s="397" t="s">
        <v>779</v>
      </c>
      <c r="D224" s="69">
        <v>41</v>
      </c>
      <c r="E224" s="69" t="s">
        <v>780</v>
      </c>
      <c r="F224" s="90">
        <v>0</v>
      </c>
      <c r="G224" s="90">
        <v>0</v>
      </c>
      <c r="H224" s="90">
        <v>0</v>
      </c>
      <c r="I224" s="325">
        <v>4450</v>
      </c>
      <c r="J224" s="90">
        <v>4450</v>
      </c>
      <c r="K224" s="90">
        <v>4450</v>
      </c>
      <c r="L224" s="90">
        <v>4450</v>
      </c>
      <c r="M224" s="87"/>
      <c r="N224" s="6"/>
      <c r="O224" s="6"/>
      <c r="P224" s="6"/>
      <c r="Q224" s="6"/>
      <c r="R224" s="325">
        <v>6850</v>
      </c>
      <c r="S224" s="296">
        <v>4000</v>
      </c>
      <c r="T224" s="79">
        <f t="shared" si="19"/>
        <v>58.394160583941598</v>
      </c>
      <c r="U224" s="332">
        <v>6850</v>
      </c>
    </row>
    <row r="225" spans="1:24" ht="15.95" customHeight="1" x14ac:dyDescent="0.2">
      <c r="A225" s="77" t="s">
        <v>435</v>
      </c>
      <c r="B225" s="89"/>
      <c r="C225" s="397" t="s">
        <v>140</v>
      </c>
      <c r="D225" s="69">
        <v>41</v>
      </c>
      <c r="E225" s="69" t="s">
        <v>690</v>
      </c>
      <c r="F225" s="90">
        <v>2200</v>
      </c>
      <c r="G225" s="90">
        <v>2200</v>
      </c>
      <c r="H225" s="90">
        <v>2200</v>
      </c>
      <c r="I225" s="90">
        <v>2200</v>
      </c>
      <c r="J225" s="90">
        <v>2200</v>
      </c>
      <c r="K225" s="90">
        <v>2200</v>
      </c>
      <c r="L225" s="90">
        <v>2200</v>
      </c>
      <c r="M225" s="87"/>
      <c r="N225" s="6"/>
      <c r="O225" s="6"/>
      <c r="P225" s="6"/>
      <c r="Q225" s="6"/>
      <c r="R225" s="90">
        <v>2200</v>
      </c>
      <c r="S225" s="296">
        <v>540</v>
      </c>
      <c r="T225" s="79">
        <f t="shared" si="19"/>
        <v>24.545454545454547</v>
      </c>
      <c r="U225" s="90">
        <v>2200</v>
      </c>
    </row>
    <row r="226" spans="1:24" ht="15.95" customHeight="1" x14ac:dyDescent="0.2">
      <c r="A226" s="77" t="s">
        <v>435</v>
      </c>
      <c r="B226" s="69"/>
      <c r="C226" s="103"/>
      <c r="D226" s="69"/>
      <c r="E226" s="77" t="s">
        <v>101</v>
      </c>
      <c r="F226" s="245">
        <f t="shared" ref="F226:G226" si="21">SUM(F220:F225)</f>
        <v>43440</v>
      </c>
      <c r="G226" s="245">
        <f t="shared" si="21"/>
        <v>43440</v>
      </c>
      <c r="H226" s="245">
        <f t="shared" ref="H226:I226" si="22">SUM(H220:H225)</f>
        <v>43440</v>
      </c>
      <c r="I226" s="245">
        <f t="shared" si="22"/>
        <v>50890</v>
      </c>
      <c r="J226" s="245">
        <f t="shared" ref="J226:L226" si="23">SUM(J220:J225)</f>
        <v>50890</v>
      </c>
      <c r="K226" s="245">
        <f t="shared" si="23"/>
        <v>50890</v>
      </c>
      <c r="L226" s="245">
        <f t="shared" si="23"/>
        <v>50890</v>
      </c>
      <c r="M226" s="25">
        <f>SUM(H226)</f>
        <v>43440</v>
      </c>
      <c r="N226" s="25">
        <f>SUM(I226)</f>
        <v>50890</v>
      </c>
      <c r="O226" s="25">
        <f>SUM(J226)</f>
        <v>50890</v>
      </c>
      <c r="P226" s="25">
        <f>SUM(K226)</f>
        <v>50890</v>
      </c>
      <c r="Q226" s="25">
        <f>SUM(L226)</f>
        <v>50890</v>
      </c>
      <c r="R226" s="245">
        <f t="shared" ref="R226" si="24">SUM(R220:R225)</f>
        <v>53290</v>
      </c>
      <c r="S226" s="288">
        <f>SUM(S219:S225)</f>
        <v>33598.81</v>
      </c>
      <c r="T226" s="242">
        <f t="shared" si="19"/>
        <v>63.048996059298176</v>
      </c>
      <c r="U226" s="245">
        <f>SUM(U219:U225)</f>
        <v>41227</v>
      </c>
    </row>
    <row r="227" spans="1:24" s="12" customFormat="1" ht="15.95" customHeight="1" x14ac:dyDescent="0.2">
      <c r="A227" s="86" t="s">
        <v>350</v>
      </c>
      <c r="B227" s="86"/>
      <c r="C227" s="139"/>
      <c r="D227" s="108"/>
      <c r="E227" s="108"/>
      <c r="F227" s="11"/>
      <c r="G227" s="11"/>
      <c r="H227" s="11"/>
      <c r="I227" s="11"/>
      <c r="J227" s="11"/>
      <c r="K227" s="11"/>
      <c r="L227" s="11"/>
      <c r="M227" s="11"/>
      <c r="N227" s="187"/>
      <c r="O227" s="6"/>
      <c r="P227" s="187"/>
      <c r="Q227" s="187"/>
      <c r="R227" s="11"/>
      <c r="S227" s="63"/>
      <c r="T227" s="11"/>
      <c r="U227" s="11"/>
    </row>
    <row r="228" spans="1:24" s="4" customFormat="1" ht="15.95" customHeight="1" x14ac:dyDescent="0.2">
      <c r="A228" s="130"/>
      <c r="B228" s="124" t="s">
        <v>450</v>
      </c>
      <c r="C228" s="125"/>
      <c r="D228" s="126"/>
      <c r="E228" s="124"/>
      <c r="F228" s="14"/>
      <c r="G228" s="14"/>
      <c r="H228" s="14"/>
      <c r="I228" s="14"/>
      <c r="J228" s="14"/>
      <c r="K228" s="11"/>
      <c r="L228" s="11"/>
      <c r="M228" s="11"/>
      <c r="N228" s="188"/>
      <c r="O228" s="6"/>
      <c r="P228" s="188"/>
      <c r="Q228" s="188"/>
      <c r="R228" s="11"/>
      <c r="S228" s="63"/>
      <c r="T228" s="11"/>
      <c r="U228" s="11"/>
    </row>
    <row r="229" spans="1:24" ht="15.95" customHeight="1" x14ac:dyDescent="0.2">
      <c r="A229" s="78"/>
      <c r="B229" s="77" t="s">
        <v>141</v>
      </c>
      <c r="C229" s="102"/>
      <c r="D229" s="77"/>
      <c r="E229" s="77" t="s">
        <v>142</v>
      </c>
      <c r="F229" s="90"/>
      <c r="G229" s="90"/>
      <c r="H229" s="90"/>
      <c r="I229" s="90"/>
      <c r="J229" s="90"/>
      <c r="K229" s="79"/>
      <c r="L229" s="79"/>
      <c r="M229" s="11"/>
      <c r="N229" s="6"/>
      <c r="O229" s="6"/>
      <c r="P229" s="6"/>
      <c r="Q229" s="6"/>
      <c r="R229" s="79"/>
      <c r="S229" s="376"/>
      <c r="T229" s="79"/>
      <c r="U229" s="90"/>
    </row>
    <row r="230" spans="1:24" ht="15.95" customHeight="1" x14ac:dyDescent="0.2">
      <c r="A230" s="273" t="s">
        <v>351</v>
      </c>
      <c r="B230" s="69"/>
      <c r="C230" s="397">
        <v>634004</v>
      </c>
      <c r="D230" s="69">
        <v>41</v>
      </c>
      <c r="E230" s="69" t="s">
        <v>657</v>
      </c>
      <c r="F230" s="90">
        <v>500</v>
      </c>
      <c r="G230" s="90">
        <v>500</v>
      </c>
      <c r="H230" s="90">
        <v>500</v>
      </c>
      <c r="I230" s="90">
        <v>500</v>
      </c>
      <c r="J230" s="90">
        <v>500</v>
      </c>
      <c r="K230" s="90">
        <v>500</v>
      </c>
      <c r="L230" s="90">
        <v>500</v>
      </c>
      <c r="M230" s="87"/>
      <c r="N230" s="6"/>
      <c r="O230" s="6"/>
      <c r="P230" s="6"/>
      <c r="Q230" s="6"/>
      <c r="R230" s="90">
        <v>500</v>
      </c>
      <c r="S230" s="296">
        <v>0</v>
      </c>
      <c r="T230" s="251">
        <f t="shared" si="19"/>
        <v>0</v>
      </c>
      <c r="U230" s="90">
        <v>0</v>
      </c>
    </row>
    <row r="231" spans="1:24" ht="15.95" customHeight="1" x14ac:dyDescent="0.2">
      <c r="A231" s="219"/>
      <c r="B231" s="89"/>
      <c r="C231" s="397" t="s">
        <v>593</v>
      </c>
      <c r="D231" s="69">
        <v>41</v>
      </c>
      <c r="E231" s="69" t="s">
        <v>781</v>
      </c>
      <c r="F231" s="90">
        <v>500</v>
      </c>
      <c r="G231" s="90">
        <v>500</v>
      </c>
      <c r="H231" s="90">
        <v>500</v>
      </c>
      <c r="I231" s="90">
        <v>500</v>
      </c>
      <c r="J231" s="90">
        <v>500</v>
      </c>
      <c r="K231" s="90">
        <v>500</v>
      </c>
      <c r="L231" s="90">
        <v>500</v>
      </c>
      <c r="M231" s="87"/>
      <c r="N231" s="6"/>
      <c r="O231" s="6"/>
      <c r="P231" s="6"/>
      <c r="Q231" s="6"/>
      <c r="R231" s="90">
        <v>500</v>
      </c>
      <c r="S231" s="296">
        <v>727.66</v>
      </c>
      <c r="T231" s="79">
        <f t="shared" si="19"/>
        <v>145.53199999999998</v>
      </c>
      <c r="U231" s="90">
        <v>728</v>
      </c>
    </row>
    <row r="232" spans="1:24" ht="15.95" customHeight="1" x14ac:dyDescent="0.2">
      <c r="A232" s="220"/>
      <c r="B232" s="133"/>
      <c r="C232" s="354">
        <v>636002</v>
      </c>
      <c r="D232" s="74">
        <v>41</v>
      </c>
      <c r="E232" s="74" t="s">
        <v>782</v>
      </c>
      <c r="F232" s="90">
        <v>0</v>
      </c>
      <c r="G232" s="90">
        <v>0</v>
      </c>
      <c r="H232" s="90">
        <v>0</v>
      </c>
      <c r="I232" s="90">
        <v>0</v>
      </c>
      <c r="J232" s="90">
        <v>0</v>
      </c>
      <c r="K232" s="90">
        <v>0</v>
      </c>
      <c r="L232" s="90">
        <v>0</v>
      </c>
      <c r="M232" s="87"/>
      <c r="N232" s="6"/>
      <c r="O232" s="6"/>
      <c r="P232" s="6"/>
      <c r="Q232" s="6"/>
      <c r="R232" s="90">
        <v>0</v>
      </c>
      <c r="S232" s="296">
        <v>834</v>
      </c>
      <c r="T232" s="79">
        <v>0</v>
      </c>
      <c r="U232" s="90">
        <v>834</v>
      </c>
    </row>
    <row r="233" spans="1:24" ht="15.95" customHeight="1" x14ac:dyDescent="0.2">
      <c r="A233" s="220"/>
      <c r="B233" s="133"/>
      <c r="C233" s="354" t="s">
        <v>147</v>
      </c>
      <c r="D233" s="74">
        <v>41</v>
      </c>
      <c r="E233" s="74" t="s">
        <v>594</v>
      </c>
      <c r="F233" s="90">
        <v>100</v>
      </c>
      <c r="G233" s="90">
        <v>100</v>
      </c>
      <c r="H233" s="90">
        <v>100</v>
      </c>
      <c r="I233" s="90">
        <v>100</v>
      </c>
      <c r="J233" s="90">
        <v>100</v>
      </c>
      <c r="K233" s="90">
        <v>100</v>
      </c>
      <c r="L233" s="90">
        <v>100</v>
      </c>
      <c r="M233" s="87"/>
      <c r="N233" s="6"/>
      <c r="O233" s="6"/>
      <c r="P233" s="6"/>
      <c r="Q233" s="6"/>
      <c r="R233" s="90">
        <v>100</v>
      </c>
      <c r="S233" s="296">
        <v>118</v>
      </c>
      <c r="T233" s="79">
        <f t="shared" si="19"/>
        <v>118</v>
      </c>
      <c r="U233" s="90">
        <v>118</v>
      </c>
    </row>
    <row r="234" spans="1:24" ht="15.95" customHeight="1" x14ac:dyDescent="0.2">
      <c r="A234" s="273" t="s">
        <v>351</v>
      </c>
      <c r="B234" s="69"/>
      <c r="C234" s="103"/>
      <c r="D234" s="69"/>
      <c r="E234" s="77" t="s">
        <v>101</v>
      </c>
      <c r="F234" s="245">
        <f t="shared" ref="F234:L234" si="25">SUM(F230:F233)</f>
        <v>1100</v>
      </c>
      <c r="G234" s="245">
        <f t="shared" si="25"/>
        <v>1100</v>
      </c>
      <c r="H234" s="245">
        <f t="shared" si="25"/>
        <v>1100</v>
      </c>
      <c r="I234" s="245">
        <f t="shared" si="25"/>
        <v>1100</v>
      </c>
      <c r="J234" s="245">
        <f t="shared" si="25"/>
        <v>1100</v>
      </c>
      <c r="K234" s="245">
        <f t="shared" si="25"/>
        <v>1100</v>
      </c>
      <c r="L234" s="245">
        <f t="shared" si="25"/>
        <v>1100</v>
      </c>
      <c r="M234" s="25">
        <f>SUM(H234)</f>
        <v>1100</v>
      </c>
      <c r="N234" s="25">
        <f>SUM(I234)</f>
        <v>1100</v>
      </c>
      <c r="O234" s="25">
        <f>SUM(J234)</f>
        <v>1100</v>
      </c>
      <c r="P234" s="25">
        <f>SUM(K234)</f>
        <v>1100</v>
      </c>
      <c r="Q234" s="25">
        <f>SUM(L234)</f>
        <v>1100</v>
      </c>
      <c r="R234" s="245">
        <f>SUM(R230:R233)</f>
        <v>1100</v>
      </c>
      <c r="S234" s="288">
        <f>SUM(S229:S233)</f>
        <v>1679.6599999999999</v>
      </c>
      <c r="T234" s="242">
        <f t="shared" si="19"/>
        <v>152.69636363636363</v>
      </c>
      <c r="U234" s="245">
        <f>SUM(U229:U233)</f>
        <v>1680</v>
      </c>
    </row>
    <row r="235" spans="1:24" s="15" customFormat="1" ht="15.95" customHeight="1" x14ac:dyDescent="0.25">
      <c r="A235" s="86" t="s">
        <v>352</v>
      </c>
      <c r="B235" s="86"/>
      <c r="C235" s="139"/>
      <c r="D235" s="86"/>
      <c r="E235" s="86"/>
      <c r="F235" s="246"/>
      <c r="G235" s="246"/>
      <c r="H235" s="246"/>
      <c r="I235" s="246"/>
      <c r="J235" s="246"/>
      <c r="K235" s="11"/>
      <c r="L235" s="11"/>
      <c r="M235" s="11"/>
      <c r="N235" s="190"/>
      <c r="O235" s="6"/>
      <c r="P235" s="190"/>
      <c r="Q235" s="190"/>
      <c r="R235" s="11"/>
      <c r="S235" s="63"/>
      <c r="T235" s="11"/>
      <c r="U235" s="11"/>
    </row>
    <row r="236" spans="1:24" s="10" customFormat="1" ht="15.95" customHeight="1" x14ac:dyDescent="0.2">
      <c r="A236" s="118" t="s">
        <v>479</v>
      </c>
      <c r="B236" s="124" t="s">
        <v>491</v>
      </c>
      <c r="C236" s="107"/>
      <c r="D236" s="108"/>
      <c r="E236" s="108"/>
      <c r="F236" s="11"/>
      <c r="G236" s="11"/>
      <c r="H236" s="11"/>
      <c r="I236" s="11"/>
      <c r="J236" s="11"/>
      <c r="K236" s="11"/>
      <c r="L236" s="11"/>
      <c r="M236" s="11"/>
      <c r="N236" s="189"/>
      <c r="O236" s="6"/>
      <c r="P236" s="189"/>
      <c r="Q236" s="189"/>
      <c r="R236" s="11"/>
      <c r="S236" s="63"/>
      <c r="T236" s="11"/>
      <c r="U236" s="11"/>
    </row>
    <row r="237" spans="1:24" ht="15.95" customHeight="1" x14ac:dyDescent="0.2">
      <c r="A237" s="69"/>
      <c r="B237" s="77" t="s">
        <v>143</v>
      </c>
      <c r="C237" s="102"/>
      <c r="D237" s="77"/>
      <c r="E237" s="77" t="s">
        <v>145</v>
      </c>
      <c r="F237" s="79"/>
      <c r="G237" s="79"/>
      <c r="H237" s="79"/>
      <c r="I237" s="79"/>
      <c r="J237" s="79"/>
      <c r="K237" s="79"/>
      <c r="L237" s="79"/>
      <c r="M237" s="11"/>
      <c r="N237" s="6"/>
      <c r="O237" s="6"/>
      <c r="P237" s="6"/>
      <c r="Q237" s="6"/>
      <c r="R237" s="79"/>
      <c r="S237" s="287"/>
      <c r="T237" s="79"/>
      <c r="U237" s="79"/>
    </row>
    <row r="238" spans="1:24" ht="15.95" customHeight="1" x14ac:dyDescent="0.2">
      <c r="A238" s="128" t="s">
        <v>353</v>
      </c>
      <c r="B238" s="69"/>
      <c r="C238" s="397" t="s">
        <v>44</v>
      </c>
      <c r="D238" s="69">
        <v>41</v>
      </c>
      <c r="E238" s="69" t="s">
        <v>146</v>
      </c>
      <c r="F238" s="79">
        <v>4650</v>
      </c>
      <c r="G238" s="79">
        <v>4650</v>
      </c>
      <c r="H238" s="79">
        <v>4650</v>
      </c>
      <c r="I238" s="79">
        <v>4650</v>
      </c>
      <c r="J238" s="79">
        <v>4650</v>
      </c>
      <c r="K238" s="79">
        <v>4650</v>
      </c>
      <c r="L238" s="79">
        <v>4650</v>
      </c>
      <c r="M238" s="87"/>
      <c r="N238" s="6"/>
      <c r="O238" s="6"/>
      <c r="P238" s="6"/>
      <c r="Q238" s="6"/>
      <c r="R238" s="79">
        <v>4650</v>
      </c>
      <c r="S238" s="287">
        <v>0</v>
      </c>
      <c r="T238" s="79">
        <f t="shared" si="19"/>
        <v>0</v>
      </c>
      <c r="U238" s="79">
        <v>4650</v>
      </c>
    </row>
    <row r="239" spans="1:24" ht="15.95" customHeight="1" x14ac:dyDescent="0.2">
      <c r="A239" s="69"/>
      <c r="B239" s="89"/>
      <c r="C239" s="397">
        <v>633006</v>
      </c>
      <c r="D239" s="69">
        <v>41</v>
      </c>
      <c r="E239" s="69" t="s">
        <v>596</v>
      </c>
      <c r="F239" s="79">
        <v>41</v>
      </c>
      <c r="G239" s="79">
        <v>41</v>
      </c>
      <c r="H239" s="79">
        <v>41</v>
      </c>
      <c r="I239" s="79">
        <v>41</v>
      </c>
      <c r="J239" s="79">
        <v>41</v>
      </c>
      <c r="K239" s="79">
        <v>41</v>
      </c>
      <c r="L239" s="79">
        <v>41</v>
      </c>
      <c r="M239" s="87"/>
      <c r="N239" s="6"/>
      <c r="O239" s="6"/>
      <c r="P239" s="6"/>
      <c r="Q239" s="6"/>
      <c r="R239" s="79">
        <v>41</v>
      </c>
      <c r="S239" s="287">
        <v>0</v>
      </c>
      <c r="T239" s="79">
        <f t="shared" si="19"/>
        <v>0</v>
      </c>
      <c r="U239" s="79">
        <v>0</v>
      </c>
      <c r="V239" s="59"/>
      <c r="W239" s="2"/>
      <c r="X239" s="59"/>
    </row>
    <row r="240" spans="1:24" ht="15.95" customHeight="1" x14ac:dyDescent="0.2">
      <c r="A240" s="69"/>
      <c r="B240" s="89"/>
      <c r="C240" s="397" t="s">
        <v>50</v>
      </c>
      <c r="D240" s="69">
        <v>41</v>
      </c>
      <c r="E240" s="69" t="s">
        <v>683</v>
      </c>
      <c r="F240" s="79">
        <v>7000</v>
      </c>
      <c r="G240" s="79">
        <v>7000</v>
      </c>
      <c r="H240" s="79">
        <v>7000</v>
      </c>
      <c r="I240" s="79">
        <v>7000</v>
      </c>
      <c r="J240" s="79">
        <v>7000</v>
      </c>
      <c r="K240" s="79">
        <v>7000</v>
      </c>
      <c r="L240" s="79">
        <v>7000</v>
      </c>
      <c r="M240" s="87"/>
      <c r="N240" s="6"/>
      <c r="O240" s="6"/>
      <c r="P240" s="6"/>
      <c r="Q240" s="6"/>
      <c r="R240" s="79">
        <v>7000</v>
      </c>
      <c r="S240" s="287">
        <v>824</v>
      </c>
      <c r="T240" s="79">
        <f t="shared" si="19"/>
        <v>11.771428571428572</v>
      </c>
      <c r="U240" s="79">
        <v>2024</v>
      </c>
      <c r="V240" s="59"/>
      <c r="W240" s="2"/>
      <c r="X240" s="59"/>
    </row>
    <row r="241" spans="1:21" ht="15.95" customHeight="1" x14ac:dyDescent="0.2">
      <c r="A241" s="69"/>
      <c r="B241" s="89"/>
      <c r="C241" s="397">
        <v>634004</v>
      </c>
      <c r="D241" s="69">
        <v>41</v>
      </c>
      <c r="E241" s="69" t="s">
        <v>270</v>
      </c>
      <c r="F241" s="79">
        <v>7000</v>
      </c>
      <c r="G241" s="79">
        <v>7000</v>
      </c>
      <c r="H241" s="79">
        <v>7000</v>
      </c>
      <c r="I241" s="79">
        <v>7000</v>
      </c>
      <c r="J241" s="79">
        <v>7000</v>
      </c>
      <c r="K241" s="79">
        <v>7000</v>
      </c>
      <c r="L241" s="79">
        <v>7000</v>
      </c>
      <c r="M241" s="87"/>
      <c r="N241" s="6"/>
      <c r="O241" s="6"/>
      <c r="P241" s="6"/>
      <c r="Q241" s="6"/>
      <c r="R241" s="79">
        <v>7000</v>
      </c>
      <c r="S241" s="287">
        <v>9092.73</v>
      </c>
      <c r="T241" s="79">
        <f t="shared" si="19"/>
        <v>129.89614285714285</v>
      </c>
      <c r="U241" s="79">
        <v>13000</v>
      </c>
    </row>
    <row r="242" spans="1:21" ht="15.95" customHeight="1" x14ac:dyDescent="0.2">
      <c r="A242" s="69"/>
      <c r="B242" s="89"/>
      <c r="C242" s="397" t="s">
        <v>595</v>
      </c>
      <c r="D242" s="69">
        <v>41</v>
      </c>
      <c r="E242" s="69" t="s">
        <v>148</v>
      </c>
      <c r="F242" s="79">
        <v>5000</v>
      </c>
      <c r="G242" s="79">
        <v>5000</v>
      </c>
      <c r="H242" s="79">
        <v>5000</v>
      </c>
      <c r="I242" s="79">
        <v>5000</v>
      </c>
      <c r="J242" s="79">
        <v>5000</v>
      </c>
      <c r="K242" s="79">
        <v>5000</v>
      </c>
      <c r="L242" s="79">
        <v>5000</v>
      </c>
      <c r="M242" s="87"/>
      <c r="N242" s="6"/>
      <c r="O242" s="6"/>
      <c r="P242" s="6"/>
      <c r="Q242" s="6"/>
      <c r="R242" s="79">
        <v>5000</v>
      </c>
      <c r="S242" s="287">
        <v>4511.51</v>
      </c>
      <c r="T242" s="79">
        <f t="shared" si="19"/>
        <v>90.230200000000011</v>
      </c>
      <c r="U242" s="79">
        <v>5700</v>
      </c>
    </row>
    <row r="243" spans="1:21" ht="15.95" customHeight="1" x14ac:dyDescent="0.2">
      <c r="A243" s="69"/>
      <c r="B243" s="89"/>
      <c r="C243" s="397">
        <v>634005</v>
      </c>
      <c r="D243" s="69">
        <v>41</v>
      </c>
      <c r="E243" s="69" t="s">
        <v>9</v>
      </c>
      <c r="F243" s="79">
        <v>63600</v>
      </c>
      <c r="G243" s="79">
        <v>63600</v>
      </c>
      <c r="H243" s="79">
        <v>63600</v>
      </c>
      <c r="I243" s="79">
        <v>63600</v>
      </c>
      <c r="J243" s="79">
        <v>63600</v>
      </c>
      <c r="K243" s="79">
        <v>63600</v>
      </c>
      <c r="L243" s="79">
        <v>63600</v>
      </c>
      <c r="M243" s="87"/>
      <c r="N243" s="6"/>
      <c r="O243" s="6"/>
      <c r="P243" s="6"/>
      <c r="Q243" s="6"/>
      <c r="R243" s="79">
        <v>63600</v>
      </c>
      <c r="S243" s="287">
        <v>47700</v>
      </c>
      <c r="T243" s="79">
        <f t="shared" si="19"/>
        <v>75</v>
      </c>
      <c r="U243" s="79">
        <v>63600</v>
      </c>
    </row>
    <row r="244" spans="1:21" ht="15.95" customHeight="1" x14ac:dyDescent="0.2">
      <c r="A244" s="69"/>
      <c r="B244" s="89"/>
      <c r="C244" s="397">
        <v>635006</v>
      </c>
      <c r="D244" s="69">
        <v>41</v>
      </c>
      <c r="E244" s="69" t="s">
        <v>510</v>
      </c>
      <c r="F244" s="79">
        <v>500</v>
      </c>
      <c r="G244" s="79">
        <v>500</v>
      </c>
      <c r="H244" s="79">
        <v>500</v>
      </c>
      <c r="I244" s="79">
        <v>500</v>
      </c>
      <c r="J244" s="79">
        <v>500</v>
      </c>
      <c r="K244" s="79">
        <v>500</v>
      </c>
      <c r="L244" s="79">
        <v>500</v>
      </c>
      <c r="M244" s="87"/>
      <c r="N244" s="6"/>
      <c r="O244" s="6"/>
      <c r="P244" s="6"/>
      <c r="Q244" s="6"/>
      <c r="R244" s="79">
        <v>500</v>
      </c>
      <c r="S244" s="287">
        <v>0</v>
      </c>
      <c r="T244" s="79">
        <f t="shared" si="19"/>
        <v>0</v>
      </c>
      <c r="U244" s="79">
        <v>0</v>
      </c>
    </row>
    <row r="245" spans="1:21" ht="15.95" customHeight="1" x14ac:dyDescent="0.2">
      <c r="A245" s="69"/>
      <c r="B245" s="89"/>
      <c r="C245" s="397">
        <v>637012</v>
      </c>
      <c r="D245" s="69">
        <v>41</v>
      </c>
      <c r="E245" s="69" t="s">
        <v>620</v>
      </c>
      <c r="F245" s="79">
        <v>80000</v>
      </c>
      <c r="G245" s="79">
        <v>80000</v>
      </c>
      <c r="H245" s="79">
        <v>80000</v>
      </c>
      <c r="I245" s="79">
        <v>80000</v>
      </c>
      <c r="J245" s="79">
        <v>80000</v>
      </c>
      <c r="K245" s="79">
        <v>80000</v>
      </c>
      <c r="L245" s="79">
        <v>80000</v>
      </c>
      <c r="M245" s="87"/>
      <c r="N245" s="6"/>
      <c r="O245" s="6"/>
      <c r="P245" s="6"/>
      <c r="Q245" s="6"/>
      <c r="R245" s="79">
        <v>80000</v>
      </c>
      <c r="S245" s="287">
        <v>54410.19</v>
      </c>
      <c r="T245" s="79">
        <f t="shared" si="19"/>
        <v>68.0127375</v>
      </c>
      <c r="U245" s="79">
        <v>80000</v>
      </c>
    </row>
    <row r="246" spans="1:21" ht="15.95" customHeight="1" x14ac:dyDescent="0.2">
      <c r="A246" s="69"/>
      <c r="B246" s="89"/>
      <c r="C246" s="397">
        <v>611</v>
      </c>
      <c r="D246" s="69">
        <v>41</v>
      </c>
      <c r="E246" s="69" t="s">
        <v>149</v>
      </c>
      <c r="F246" s="79">
        <v>10286</v>
      </c>
      <c r="G246" s="79">
        <v>10286</v>
      </c>
      <c r="H246" s="79">
        <v>10286</v>
      </c>
      <c r="I246" s="79">
        <v>10286</v>
      </c>
      <c r="J246" s="79">
        <v>10286</v>
      </c>
      <c r="K246" s="79">
        <v>10286</v>
      </c>
      <c r="L246" s="79">
        <v>10286</v>
      </c>
      <c r="M246" s="87"/>
      <c r="N246" s="6"/>
      <c r="O246" s="6"/>
      <c r="P246" s="6"/>
      <c r="Q246" s="6"/>
      <c r="R246" s="79">
        <v>10286</v>
      </c>
      <c r="S246" s="287">
        <v>8193.2800000000007</v>
      </c>
      <c r="T246" s="79">
        <f t="shared" si="19"/>
        <v>79.654676258992808</v>
      </c>
      <c r="U246" s="79">
        <v>10286</v>
      </c>
    </row>
    <row r="247" spans="1:21" ht="15.95" customHeight="1" x14ac:dyDescent="0.2">
      <c r="A247" s="69"/>
      <c r="B247" s="89"/>
      <c r="C247" s="397" t="s">
        <v>22</v>
      </c>
      <c r="D247" s="69">
        <v>41</v>
      </c>
      <c r="E247" s="69" t="s">
        <v>150</v>
      </c>
      <c r="F247" s="79">
        <v>3596</v>
      </c>
      <c r="G247" s="79">
        <v>3596</v>
      </c>
      <c r="H247" s="79">
        <v>3596</v>
      </c>
      <c r="I247" s="79">
        <v>3596</v>
      </c>
      <c r="J247" s="79">
        <v>3596</v>
      </c>
      <c r="K247" s="79">
        <v>3596</v>
      </c>
      <c r="L247" s="79">
        <v>3596</v>
      </c>
      <c r="M247" s="87"/>
      <c r="N247" s="6"/>
      <c r="O247" s="6"/>
      <c r="P247" s="6"/>
      <c r="Q247" s="6"/>
      <c r="R247" s="79">
        <v>3596</v>
      </c>
      <c r="S247" s="287">
        <v>2863.4</v>
      </c>
      <c r="T247" s="79">
        <f t="shared" si="19"/>
        <v>79.627363737486107</v>
      </c>
      <c r="U247" s="79">
        <v>3596</v>
      </c>
    </row>
    <row r="248" spans="1:21" ht="15.95" customHeight="1" x14ac:dyDescent="0.2">
      <c r="A248" s="69"/>
      <c r="B248" s="89"/>
      <c r="C248" s="397" t="s">
        <v>46</v>
      </c>
      <c r="D248" s="69">
        <v>41</v>
      </c>
      <c r="E248" s="69" t="s">
        <v>783</v>
      </c>
      <c r="F248" s="79">
        <v>0</v>
      </c>
      <c r="G248" s="79">
        <v>0</v>
      </c>
      <c r="H248" s="79">
        <v>0</v>
      </c>
      <c r="I248" s="79">
        <v>0</v>
      </c>
      <c r="J248" s="79">
        <v>0</v>
      </c>
      <c r="K248" s="79">
        <v>0</v>
      </c>
      <c r="L248" s="79">
        <v>0</v>
      </c>
      <c r="M248" s="87"/>
      <c r="N248" s="6"/>
      <c r="O248" s="6"/>
      <c r="P248" s="6"/>
      <c r="Q248" s="6"/>
      <c r="R248" s="79">
        <v>0</v>
      </c>
      <c r="S248" s="287">
        <v>136.38999999999999</v>
      </c>
      <c r="T248" s="79">
        <v>0</v>
      </c>
      <c r="U248" s="79">
        <v>200</v>
      </c>
    </row>
    <row r="249" spans="1:21" ht="15.95" customHeight="1" x14ac:dyDescent="0.2">
      <c r="A249" s="69"/>
      <c r="B249" s="89"/>
      <c r="C249" s="397">
        <v>637014</v>
      </c>
      <c r="D249" s="69">
        <v>41</v>
      </c>
      <c r="E249" s="69" t="s">
        <v>151</v>
      </c>
      <c r="F249" s="79">
        <v>578</v>
      </c>
      <c r="G249" s="79">
        <v>578</v>
      </c>
      <c r="H249" s="79">
        <v>578</v>
      </c>
      <c r="I249" s="79">
        <v>578</v>
      </c>
      <c r="J249" s="79">
        <v>578</v>
      </c>
      <c r="K249" s="79">
        <v>578</v>
      </c>
      <c r="L249" s="79">
        <v>578</v>
      </c>
      <c r="M249" s="87"/>
      <c r="N249" s="6"/>
      <c r="O249" s="6"/>
      <c r="P249" s="6"/>
      <c r="Q249" s="6"/>
      <c r="R249" s="79">
        <v>578</v>
      </c>
      <c r="S249" s="287">
        <v>506.77</v>
      </c>
      <c r="T249" s="79">
        <f t="shared" si="19"/>
        <v>87.67647058823529</v>
      </c>
      <c r="U249" s="79">
        <v>578</v>
      </c>
    </row>
    <row r="250" spans="1:21" ht="15.95" customHeight="1" x14ac:dyDescent="0.2">
      <c r="A250" s="69"/>
      <c r="B250" s="89"/>
      <c r="C250" s="397">
        <v>633002</v>
      </c>
      <c r="D250" s="69">
        <v>41</v>
      </c>
      <c r="E250" s="69" t="s">
        <v>784</v>
      </c>
      <c r="F250" s="79">
        <v>0</v>
      </c>
      <c r="G250" s="79">
        <v>0</v>
      </c>
      <c r="H250" s="79">
        <v>0</v>
      </c>
      <c r="I250" s="79">
        <v>0</v>
      </c>
      <c r="J250" s="79">
        <v>0</v>
      </c>
      <c r="K250" s="79">
        <v>0</v>
      </c>
      <c r="L250" s="79">
        <v>0</v>
      </c>
      <c r="M250" s="87"/>
      <c r="N250" s="6"/>
      <c r="O250" s="6"/>
      <c r="P250" s="6"/>
      <c r="Q250" s="6"/>
      <c r="R250" s="79">
        <v>0</v>
      </c>
      <c r="S250" s="287">
        <v>109.23</v>
      </c>
      <c r="T250" s="79">
        <v>0</v>
      </c>
      <c r="U250" s="79">
        <v>109</v>
      </c>
    </row>
    <row r="251" spans="1:21" ht="15.95" customHeight="1" x14ac:dyDescent="0.2">
      <c r="A251" s="69"/>
      <c r="B251" s="89"/>
      <c r="C251" s="397" t="s">
        <v>53</v>
      </c>
      <c r="D251" s="69">
        <v>41</v>
      </c>
      <c r="E251" s="69" t="s">
        <v>408</v>
      </c>
      <c r="F251" s="79">
        <v>650</v>
      </c>
      <c r="G251" s="79">
        <v>650</v>
      </c>
      <c r="H251" s="79">
        <v>650</v>
      </c>
      <c r="I251" s="79">
        <v>650</v>
      </c>
      <c r="J251" s="79">
        <v>650</v>
      </c>
      <c r="K251" s="79">
        <v>650</v>
      </c>
      <c r="L251" s="79">
        <v>650</v>
      </c>
      <c r="M251" s="87"/>
      <c r="N251" s="6"/>
      <c r="O251" s="6"/>
      <c r="P251" s="6"/>
      <c r="Q251" s="6"/>
      <c r="R251" s="79">
        <v>650</v>
      </c>
      <c r="S251" s="287">
        <v>725.48</v>
      </c>
      <c r="T251" s="79">
        <f t="shared" si="19"/>
        <v>111.6123076923077</v>
      </c>
      <c r="U251" s="79">
        <v>900</v>
      </c>
    </row>
    <row r="252" spans="1:21" ht="15.95" customHeight="1" x14ac:dyDescent="0.2">
      <c r="A252" s="74"/>
      <c r="B252" s="89"/>
      <c r="C252" s="397">
        <v>637001</v>
      </c>
      <c r="D252" s="69">
        <v>41</v>
      </c>
      <c r="E252" s="69" t="s">
        <v>682</v>
      </c>
      <c r="F252" s="79">
        <v>29</v>
      </c>
      <c r="G252" s="79">
        <v>29</v>
      </c>
      <c r="H252" s="79">
        <v>29</v>
      </c>
      <c r="I252" s="79">
        <v>29</v>
      </c>
      <c r="J252" s="79">
        <v>29</v>
      </c>
      <c r="K252" s="79">
        <v>29</v>
      </c>
      <c r="L252" s="79">
        <v>29</v>
      </c>
      <c r="M252" s="87"/>
      <c r="N252" s="6"/>
      <c r="O252" s="6"/>
      <c r="P252" s="6"/>
      <c r="Q252" s="6"/>
      <c r="R252" s="79">
        <v>29</v>
      </c>
      <c r="S252" s="287">
        <v>36</v>
      </c>
      <c r="T252" s="79">
        <f t="shared" si="19"/>
        <v>124.13793103448276</v>
      </c>
      <c r="U252" s="79">
        <v>36</v>
      </c>
    </row>
    <row r="253" spans="1:21" ht="15.95" customHeight="1" x14ac:dyDescent="0.2">
      <c r="A253" s="74"/>
      <c r="B253" s="69"/>
      <c r="C253" s="397" t="s">
        <v>597</v>
      </c>
      <c r="D253" s="69">
        <v>41</v>
      </c>
      <c r="E253" s="69" t="s">
        <v>598</v>
      </c>
      <c r="F253" s="79">
        <v>3658</v>
      </c>
      <c r="G253" s="79">
        <v>3658</v>
      </c>
      <c r="H253" s="79">
        <v>3658</v>
      </c>
      <c r="I253" s="79">
        <v>3658</v>
      </c>
      <c r="J253" s="79">
        <v>3658</v>
      </c>
      <c r="K253" s="79">
        <v>3658</v>
      </c>
      <c r="L253" s="79">
        <v>3658</v>
      </c>
      <c r="M253" s="87"/>
      <c r="N253" s="6"/>
      <c r="O253" s="6"/>
      <c r="P253" s="6"/>
      <c r="Q253" s="6"/>
      <c r="R253" s="79">
        <v>3658</v>
      </c>
      <c r="S253" s="287">
        <v>2739.2</v>
      </c>
      <c r="T253" s="79">
        <f t="shared" si="19"/>
        <v>74.882449425915794</v>
      </c>
      <c r="U253" s="79">
        <v>3658</v>
      </c>
    </row>
    <row r="254" spans="1:21" ht="15.95" customHeight="1" x14ac:dyDescent="0.2">
      <c r="A254" s="74"/>
      <c r="B254" s="69"/>
      <c r="C254" s="397">
        <v>637005</v>
      </c>
      <c r="D254" s="69">
        <v>41</v>
      </c>
      <c r="E254" s="69" t="s">
        <v>785</v>
      </c>
      <c r="F254" s="79">
        <v>0</v>
      </c>
      <c r="G254" s="79">
        <v>0</v>
      </c>
      <c r="H254" s="79">
        <v>0</v>
      </c>
      <c r="I254" s="324">
        <v>500</v>
      </c>
      <c r="J254" s="79">
        <v>500</v>
      </c>
      <c r="K254" s="79">
        <v>500</v>
      </c>
      <c r="L254" s="79">
        <v>500</v>
      </c>
      <c r="M254" s="87"/>
      <c r="N254" s="6"/>
      <c r="O254" s="6"/>
      <c r="P254" s="6"/>
      <c r="Q254" s="6"/>
      <c r="R254" s="79">
        <v>500</v>
      </c>
      <c r="S254" s="287">
        <v>500</v>
      </c>
      <c r="T254" s="79">
        <f t="shared" si="19"/>
        <v>100</v>
      </c>
      <c r="U254" s="79">
        <v>500</v>
      </c>
    </row>
    <row r="255" spans="1:21" ht="15.95" customHeight="1" x14ac:dyDescent="0.2">
      <c r="A255" s="74"/>
      <c r="B255" s="69"/>
      <c r="C255" s="397">
        <v>634001</v>
      </c>
      <c r="D255" s="69">
        <v>41</v>
      </c>
      <c r="E255" s="69" t="s">
        <v>509</v>
      </c>
      <c r="F255" s="79">
        <v>100</v>
      </c>
      <c r="G255" s="79">
        <v>100</v>
      </c>
      <c r="H255" s="79">
        <v>100</v>
      </c>
      <c r="I255" s="79">
        <v>100</v>
      </c>
      <c r="J255" s="79">
        <v>100</v>
      </c>
      <c r="K255" s="79">
        <v>100</v>
      </c>
      <c r="L255" s="79">
        <v>100</v>
      </c>
      <c r="M255" s="87"/>
      <c r="N255" s="6"/>
      <c r="O255" s="6"/>
      <c r="P255" s="6"/>
      <c r="Q255" s="6"/>
      <c r="R255" s="79">
        <v>100</v>
      </c>
      <c r="S255" s="287">
        <v>172.85</v>
      </c>
      <c r="T255" s="79">
        <f t="shared" si="19"/>
        <v>172.85</v>
      </c>
      <c r="U255" s="79">
        <v>173</v>
      </c>
    </row>
    <row r="256" spans="1:21" ht="15.95" customHeight="1" x14ac:dyDescent="0.2">
      <c r="A256" s="128" t="s">
        <v>353</v>
      </c>
      <c r="B256" s="69"/>
      <c r="C256" s="103"/>
      <c r="D256" s="69"/>
      <c r="E256" s="77" t="s">
        <v>101</v>
      </c>
      <c r="F256" s="198">
        <f t="shared" ref="F256:L256" si="26">SUM(F238:F255)</f>
        <v>186688</v>
      </c>
      <c r="G256" s="198">
        <f t="shared" si="26"/>
        <v>186688</v>
      </c>
      <c r="H256" s="198">
        <f t="shared" si="26"/>
        <v>186688</v>
      </c>
      <c r="I256" s="198">
        <f t="shared" si="26"/>
        <v>187188</v>
      </c>
      <c r="J256" s="198">
        <f t="shared" si="26"/>
        <v>187188</v>
      </c>
      <c r="K256" s="198">
        <f t="shared" si="26"/>
        <v>187188</v>
      </c>
      <c r="L256" s="198">
        <f t="shared" si="26"/>
        <v>187188</v>
      </c>
      <c r="M256" s="25">
        <f>SUM(H256)</f>
        <v>186688</v>
      </c>
      <c r="N256" s="25">
        <f>SUM(I256)</f>
        <v>187188</v>
      </c>
      <c r="O256" s="25">
        <f>SUM(J256)</f>
        <v>187188</v>
      </c>
      <c r="P256" s="25">
        <f>SUM(K256)</f>
        <v>187188</v>
      </c>
      <c r="Q256" s="25">
        <f>SUM(L256)</f>
        <v>187188</v>
      </c>
      <c r="R256" s="198">
        <f>SUM(R238:R255)</f>
        <v>187188</v>
      </c>
      <c r="S256" s="286">
        <f>SUM(S237:S255)</f>
        <v>132521.03</v>
      </c>
      <c r="T256" s="242">
        <f t="shared" si="19"/>
        <v>70.795686689317691</v>
      </c>
      <c r="U256" s="198">
        <f>SUM(U237:U255)</f>
        <v>189010</v>
      </c>
    </row>
    <row r="257" spans="1:21" ht="15.95" customHeight="1" x14ac:dyDescent="0.2">
      <c r="A257" s="344"/>
      <c r="B257" s="134"/>
      <c r="C257" s="135"/>
      <c r="D257" s="134"/>
      <c r="E257" s="129"/>
      <c r="F257" s="271"/>
      <c r="G257" s="271"/>
      <c r="H257" s="271"/>
      <c r="I257" s="271"/>
      <c r="J257" s="271"/>
      <c r="K257" s="246"/>
      <c r="L257" s="246"/>
      <c r="M257" s="25"/>
      <c r="N257" s="25"/>
      <c r="O257" s="25"/>
      <c r="P257" s="25"/>
      <c r="Q257" s="25"/>
      <c r="R257" s="246"/>
      <c r="S257" s="298"/>
      <c r="T257" s="207"/>
      <c r="U257" s="246"/>
    </row>
    <row r="258" spans="1:21" ht="15.95" customHeight="1" x14ac:dyDescent="0.2">
      <c r="A258" s="124"/>
      <c r="B258" s="108"/>
      <c r="C258" s="107"/>
      <c r="D258" s="108"/>
      <c r="E258" s="86"/>
      <c r="F258" s="246"/>
      <c r="G258" s="246"/>
      <c r="H258" s="246"/>
      <c r="I258" s="246"/>
      <c r="J258" s="246"/>
      <c r="K258" s="246"/>
      <c r="L258" s="246"/>
      <c r="M258" s="25"/>
      <c r="N258" s="25"/>
      <c r="O258" s="25"/>
      <c r="P258" s="25"/>
      <c r="Q258" s="25"/>
      <c r="R258" s="246"/>
      <c r="S258" s="298"/>
      <c r="T258" s="207"/>
      <c r="U258" s="246"/>
    </row>
    <row r="259" spans="1:21" ht="15.95" customHeight="1" x14ac:dyDescent="0.2">
      <c r="A259" s="124"/>
      <c r="B259" s="108"/>
      <c r="C259" s="107"/>
      <c r="D259" s="108"/>
      <c r="E259" s="86"/>
      <c r="F259" s="246"/>
      <c r="G259" s="246"/>
      <c r="H259" s="246"/>
      <c r="I259" s="246"/>
      <c r="J259" s="246"/>
      <c r="K259" s="246"/>
      <c r="L259" s="246"/>
      <c r="M259" s="25"/>
      <c r="N259" s="25"/>
      <c r="O259" s="25"/>
      <c r="P259" s="25"/>
      <c r="Q259" s="25"/>
      <c r="R259" s="246"/>
      <c r="S259" s="298"/>
      <c r="T259" s="207"/>
      <c r="U259" s="246"/>
    </row>
    <row r="260" spans="1:21" s="12" customFormat="1" ht="15.95" customHeight="1" x14ac:dyDescent="0.2">
      <c r="A260" s="86" t="s">
        <v>345</v>
      </c>
      <c r="B260" s="108"/>
      <c r="C260" s="107"/>
      <c r="D260" s="108"/>
      <c r="E260" s="108"/>
      <c r="F260" s="11"/>
      <c r="G260" s="11"/>
      <c r="H260" s="11"/>
      <c r="I260" s="11"/>
      <c r="J260" s="11"/>
      <c r="K260" s="11"/>
      <c r="L260" s="11"/>
      <c r="M260" s="11"/>
      <c r="N260" s="187"/>
      <c r="O260" s="6"/>
      <c r="P260" s="187"/>
      <c r="Q260" s="187"/>
      <c r="R260" s="11"/>
      <c r="S260" s="63"/>
      <c r="T260" s="11"/>
      <c r="U260" s="11"/>
    </row>
    <row r="261" spans="1:21" s="10" customFormat="1" ht="15.95" customHeight="1" x14ac:dyDescent="0.2">
      <c r="A261" s="118" t="s">
        <v>479</v>
      </c>
      <c r="B261" s="124" t="s">
        <v>492</v>
      </c>
      <c r="C261" s="107"/>
      <c r="D261" s="108"/>
      <c r="E261" s="108"/>
      <c r="F261" s="11"/>
      <c r="G261" s="11"/>
      <c r="H261" s="11"/>
      <c r="I261" s="11"/>
      <c r="J261" s="11"/>
      <c r="K261" s="11"/>
      <c r="L261" s="11"/>
      <c r="M261" s="11"/>
      <c r="N261" s="189"/>
      <c r="O261" s="6"/>
      <c r="P261" s="189"/>
      <c r="Q261" s="189"/>
      <c r="R261" s="11"/>
      <c r="S261" s="63"/>
      <c r="T261" s="11"/>
      <c r="U261" s="11"/>
    </row>
    <row r="262" spans="1:21" ht="15.95" customHeight="1" x14ac:dyDescent="0.2">
      <c r="A262" s="78"/>
      <c r="B262" s="77" t="s">
        <v>152</v>
      </c>
      <c r="C262" s="142"/>
      <c r="D262" s="77"/>
      <c r="E262" s="77" t="s">
        <v>153</v>
      </c>
      <c r="F262" s="90"/>
      <c r="G262" s="90"/>
      <c r="H262" s="90"/>
      <c r="I262" s="90"/>
      <c r="J262" s="90"/>
      <c r="K262" s="79"/>
      <c r="L262" s="79"/>
      <c r="M262" s="11"/>
      <c r="N262" s="6"/>
      <c r="O262" s="6"/>
      <c r="P262" s="6"/>
      <c r="Q262" s="6"/>
      <c r="R262" s="79"/>
      <c r="S262" s="287"/>
      <c r="T262" s="79"/>
      <c r="U262" s="79"/>
    </row>
    <row r="263" spans="1:21" ht="15.95" customHeight="1" x14ac:dyDescent="0.2">
      <c r="A263" s="128" t="s">
        <v>354</v>
      </c>
      <c r="B263" s="80"/>
      <c r="C263" s="397">
        <v>632001</v>
      </c>
      <c r="D263" s="69">
        <v>41</v>
      </c>
      <c r="E263" s="69" t="s">
        <v>619</v>
      </c>
      <c r="F263" s="90">
        <v>29087</v>
      </c>
      <c r="G263" s="90">
        <v>29087</v>
      </c>
      <c r="H263" s="90">
        <v>29087</v>
      </c>
      <c r="I263" s="90">
        <v>29087</v>
      </c>
      <c r="J263" s="90">
        <v>29087</v>
      </c>
      <c r="K263" s="90">
        <v>29087</v>
      </c>
      <c r="L263" s="90">
        <v>29087</v>
      </c>
      <c r="M263" s="87"/>
      <c r="N263" s="6"/>
      <c r="O263" s="6"/>
      <c r="P263" s="6"/>
      <c r="Q263" s="6"/>
      <c r="R263" s="90">
        <v>29087</v>
      </c>
      <c r="S263" s="296">
        <v>25258.51</v>
      </c>
      <c r="T263" s="79">
        <f t="shared" si="19"/>
        <v>86.837796953965679</v>
      </c>
      <c r="U263" s="90">
        <v>26000</v>
      </c>
    </row>
    <row r="264" spans="1:21" ht="15.95" customHeight="1" x14ac:dyDescent="0.2">
      <c r="A264" s="128" t="s">
        <v>354</v>
      </c>
      <c r="B264" s="89"/>
      <c r="C264" s="397">
        <v>635005</v>
      </c>
      <c r="D264" s="69">
        <v>41</v>
      </c>
      <c r="E264" s="69" t="s">
        <v>154</v>
      </c>
      <c r="F264" s="90">
        <v>10000</v>
      </c>
      <c r="G264" s="90">
        <v>10000</v>
      </c>
      <c r="H264" s="90">
        <v>10000</v>
      </c>
      <c r="I264" s="90">
        <v>10000</v>
      </c>
      <c r="J264" s="90">
        <v>10000</v>
      </c>
      <c r="K264" s="90">
        <v>10000</v>
      </c>
      <c r="L264" s="90">
        <v>10000</v>
      </c>
      <c r="M264" s="87"/>
      <c r="N264" s="6"/>
      <c r="O264" s="6"/>
      <c r="P264" s="6"/>
      <c r="Q264" s="6"/>
      <c r="R264" s="90">
        <v>10000</v>
      </c>
      <c r="S264" s="296">
        <v>5104.32</v>
      </c>
      <c r="T264" s="79">
        <f t="shared" si="19"/>
        <v>51.043199999999999</v>
      </c>
      <c r="U264" s="90">
        <v>10000</v>
      </c>
    </row>
    <row r="265" spans="1:21" ht="15.95" customHeight="1" x14ac:dyDescent="0.2">
      <c r="A265" s="143"/>
      <c r="B265" s="89"/>
      <c r="C265" s="397">
        <v>637005</v>
      </c>
      <c r="D265" s="69">
        <v>41</v>
      </c>
      <c r="E265" s="69" t="s">
        <v>621</v>
      </c>
      <c r="F265" s="90">
        <v>10</v>
      </c>
      <c r="G265" s="90">
        <v>10</v>
      </c>
      <c r="H265" s="90">
        <v>10</v>
      </c>
      <c r="I265" s="90">
        <v>10</v>
      </c>
      <c r="J265" s="90">
        <v>10</v>
      </c>
      <c r="K265" s="90">
        <v>10</v>
      </c>
      <c r="L265" s="90">
        <v>10</v>
      </c>
      <c r="M265" s="87"/>
      <c r="N265" s="6"/>
      <c r="O265" s="6"/>
      <c r="P265" s="6"/>
      <c r="Q265" s="6"/>
      <c r="R265" s="90">
        <v>10</v>
      </c>
      <c r="S265" s="296">
        <v>44.1</v>
      </c>
      <c r="T265" s="79">
        <f t="shared" si="19"/>
        <v>441</v>
      </c>
      <c r="U265" s="90">
        <v>44</v>
      </c>
    </row>
    <row r="266" spans="1:21" ht="15.95" customHeight="1" x14ac:dyDescent="0.2">
      <c r="A266" s="143"/>
      <c r="B266" s="89"/>
      <c r="C266" s="397" t="s">
        <v>547</v>
      </c>
      <c r="D266" s="69">
        <v>41</v>
      </c>
      <c r="E266" s="69" t="s">
        <v>546</v>
      </c>
      <c r="F266" s="90">
        <v>783</v>
      </c>
      <c r="G266" s="90">
        <v>783</v>
      </c>
      <c r="H266" s="90">
        <v>783</v>
      </c>
      <c r="I266" s="90">
        <v>783</v>
      </c>
      <c r="J266" s="90">
        <v>783</v>
      </c>
      <c r="K266" s="90">
        <v>783</v>
      </c>
      <c r="L266" s="90">
        <v>783</v>
      </c>
      <c r="M266" s="87"/>
      <c r="N266" s="6"/>
      <c r="O266" s="6"/>
      <c r="P266" s="6"/>
      <c r="Q266" s="6"/>
      <c r="R266" s="90">
        <v>783</v>
      </c>
      <c r="S266" s="296">
        <v>0</v>
      </c>
      <c r="T266" s="79">
        <f t="shared" si="19"/>
        <v>0</v>
      </c>
      <c r="U266" s="90">
        <v>783</v>
      </c>
    </row>
    <row r="267" spans="1:21" ht="15.95" customHeight="1" x14ac:dyDescent="0.2">
      <c r="A267" s="128" t="s">
        <v>354</v>
      </c>
      <c r="B267" s="69"/>
      <c r="C267" s="103"/>
      <c r="D267" s="69"/>
      <c r="E267" s="77" t="s">
        <v>73</v>
      </c>
      <c r="F267" s="198">
        <f t="shared" ref="F267:L267" si="27">SUM(F263:F266)</f>
        <v>39880</v>
      </c>
      <c r="G267" s="198">
        <f t="shared" si="27"/>
        <v>39880</v>
      </c>
      <c r="H267" s="198">
        <f t="shared" si="27"/>
        <v>39880</v>
      </c>
      <c r="I267" s="198">
        <f t="shared" si="27"/>
        <v>39880</v>
      </c>
      <c r="J267" s="198">
        <f t="shared" si="27"/>
        <v>39880</v>
      </c>
      <c r="K267" s="198">
        <f t="shared" si="27"/>
        <v>39880</v>
      </c>
      <c r="L267" s="198">
        <f t="shared" si="27"/>
        <v>39880</v>
      </c>
      <c r="M267" s="6">
        <f>SUM(H267)</f>
        <v>39880</v>
      </c>
      <c r="N267" s="6">
        <f>SUM(I267)</f>
        <v>39880</v>
      </c>
      <c r="O267" s="6">
        <f>SUM(J267)</f>
        <v>39880</v>
      </c>
      <c r="P267" s="6">
        <f>SUM(K267)</f>
        <v>39880</v>
      </c>
      <c r="Q267" s="6">
        <f>SUM(L267)</f>
        <v>39880</v>
      </c>
      <c r="R267" s="198">
        <f>SUM(R263:R266)</f>
        <v>39880</v>
      </c>
      <c r="S267" s="286">
        <f>SUM(S262:S266)</f>
        <v>30406.929999999997</v>
      </c>
      <c r="T267" s="242">
        <f t="shared" si="19"/>
        <v>76.246063189568702</v>
      </c>
      <c r="U267" s="198">
        <f>SUM(U262:U266)</f>
        <v>36827</v>
      </c>
    </row>
    <row r="268" spans="1:21" s="12" customFormat="1" ht="15.95" customHeight="1" x14ac:dyDescent="0.2">
      <c r="A268" s="86" t="s">
        <v>355</v>
      </c>
      <c r="B268" s="108"/>
      <c r="C268" s="107"/>
      <c r="D268" s="108"/>
      <c r="E268" s="108"/>
      <c r="F268" s="11"/>
      <c r="G268" s="11"/>
      <c r="H268" s="11"/>
      <c r="I268" s="11"/>
      <c r="J268" s="11"/>
      <c r="K268" s="11"/>
      <c r="L268" s="11"/>
      <c r="M268" s="11"/>
      <c r="N268" s="187"/>
      <c r="O268" s="6"/>
      <c r="P268" s="187"/>
      <c r="Q268" s="187"/>
      <c r="R268" s="11"/>
      <c r="S268" s="63"/>
      <c r="T268" s="11"/>
      <c r="U268" s="11"/>
    </row>
    <row r="269" spans="1:21" s="10" customFormat="1" ht="15.95" customHeight="1" x14ac:dyDescent="0.2">
      <c r="A269" s="118" t="s">
        <v>479</v>
      </c>
      <c r="B269" s="130" t="s">
        <v>493</v>
      </c>
      <c r="C269" s="131"/>
      <c r="D269" s="118"/>
      <c r="E269" s="118"/>
      <c r="F269" s="11"/>
      <c r="G269" s="11"/>
      <c r="H269" s="11"/>
      <c r="I269" s="11"/>
      <c r="J269" s="11"/>
      <c r="K269" s="11"/>
      <c r="L269" s="11"/>
      <c r="M269" s="11"/>
      <c r="N269" s="189"/>
      <c r="O269" s="6"/>
      <c r="P269" s="189"/>
      <c r="Q269" s="189"/>
      <c r="R269" s="11"/>
      <c r="S269" s="63"/>
      <c r="T269" s="11"/>
      <c r="U269" s="11"/>
    </row>
    <row r="270" spans="1:21" ht="15.95" customHeight="1" x14ac:dyDescent="0.2">
      <c r="A270" s="78"/>
      <c r="B270" s="77" t="s">
        <v>155</v>
      </c>
      <c r="C270" s="102"/>
      <c r="D270" s="77"/>
      <c r="E270" s="77" t="s">
        <v>156</v>
      </c>
      <c r="F270" s="79"/>
      <c r="G270" s="79"/>
      <c r="H270" s="79"/>
      <c r="I270" s="79"/>
      <c r="J270" s="79"/>
      <c r="K270" s="79"/>
      <c r="L270" s="79"/>
      <c r="M270" s="87"/>
      <c r="N270" s="6"/>
      <c r="O270" s="6"/>
      <c r="P270" s="6"/>
      <c r="Q270" s="6"/>
      <c r="R270" s="79"/>
      <c r="S270" s="287"/>
      <c r="T270" s="79"/>
      <c r="U270" s="79"/>
    </row>
    <row r="271" spans="1:21" ht="15.95" customHeight="1" x14ac:dyDescent="0.2">
      <c r="A271" s="132" t="s">
        <v>443</v>
      </c>
      <c r="B271" s="144"/>
      <c r="C271" s="399">
        <v>632001</v>
      </c>
      <c r="D271" s="78">
        <v>41</v>
      </c>
      <c r="E271" s="78" t="s">
        <v>157</v>
      </c>
      <c r="F271" s="79">
        <v>385</v>
      </c>
      <c r="G271" s="79">
        <v>385</v>
      </c>
      <c r="H271" s="79">
        <v>385</v>
      </c>
      <c r="I271" s="79">
        <v>385</v>
      </c>
      <c r="J271" s="79">
        <v>385</v>
      </c>
      <c r="K271" s="79">
        <v>385</v>
      </c>
      <c r="L271" s="79">
        <v>385</v>
      </c>
      <c r="M271" s="87"/>
      <c r="N271" s="6"/>
      <c r="O271" s="6"/>
      <c r="P271" s="6"/>
      <c r="Q271" s="6"/>
      <c r="R271" s="79">
        <v>385</v>
      </c>
      <c r="S271" s="287">
        <v>312.10000000000002</v>
      </c>
      <c r="T271" s="79">
        <f t="shared" si="19"/>
        <v>81.064935064935071</v>
      </c>
      <c r="U271" s="79">
        <v>385</v>
      </c>
    </row>
    <row r="272" spans="1:21" ht="15.95" customHeight="1" x14ac:dyDescent="0.2">
      <c r="A272" s="132"/>
      <c r="B272" s="144"/>
      <c r="C272" s="399" t="s">
        <v>36</v>
      </c>
      <c r="D272" s="78">
        <v>41</v>
      </c>
      <c r="E272" s="78" t="s">
        <v>481</v>
      </c>
      <c r="F272" s="79">
        <v>46</v>
      </c>
      <c r="G272" s="79">
        <v>46</v>
      </c>
      <c r="H272" s="79">
        <v>46</v>
      </c>
      <c r="I272" s="79">
        <v>46</v>
      </c>
      <c r="J272" s="79">
        <v>46</v>
      </c>
      <c r="K272" s="79">
        <v>46</v>
      </c>
      <c r="L272" s="79">
        <v>46</v>
      </c>
      <c r="M272" s="87"/>
      <c r="N272" s="6"/>
      <c r="O272" s="6"/>
      <c r="P272" s="6"/>
      <c r="Q272" s="6"/>
      <c r="R272" s="79">
        <v>46</v>
      </c>
      <c r="S272" s="287">
        <v>225.41</v>
      </c>
      <c r="T272" s="79">
        <f t="shared" si="19"/>
        <v>490.02173913043475</v>
      </c>
      <c r="U272" s="79">
        <v>225</v>
      </c>
    </row>
    <row r="273" spans="1:21" ht="15.95" customHeight="1" x14ac:dyDescent="0.2">
      <c r="A273" s="69"/>
      <c r="B273" s="89"/>
      <c r="C273" s="397" t="s">
        <v>32</v>
      </c>
      <c r="D273" s="69">
        <v>41</v>
      </c>
      <c r="E273" s="69" t="s">
        <v>158</v>
      </c>
      <c r="F273" s="79">
        <v>172</v>
      </c>
      <c r="G273" s="79">
        <v>172</v>
      </c>
      <c r="H273" s="79">
        <v>172</v>
      </c>
      <c r="I273" s="79">
        <v>172</v>
      </c>
      <c r="J273" s="79">
        <v>172</v>
      </c>
      <c r="K273" s="79">
        <v>172</v>
      </c>
      <c r="L273" s="79">
        <v>172</v>
      </c>
      <c r="M273" s="87"/>
      <c r="N273" s="6"/>
      <c r="O273" s="6"/>
      <c r="P273" s="6"/>
      <c r="Q273" s="6"/>
      <c r="R273" s="79">
        <v>172</v>
      </c>
      <c r="S273" s="287">
        <v>288.57</v>
      </c>
      <c r="T273" s="79">
        <f t="shared" ref="T273:T336" si="28">SUM(S273/R273)*100</f>
        <v>167.77325581395348</v>
      </c>
      <c r="U273" s="79">
        <v>289</v>
      </c>
    </row>
    <row r="274" spans="1:21" ht="15.95" customHeight="1" x14ac:dyDescent="0.2">
      <c r="A274" s="69"/>
      <c r="B274" s="69"/>
      <c r="C274" s="397" t="s">
        <v>84</v>
      </c>
      <c r="D274" s="69">
        <v>41</v>
      </c>
      <c r="E274" s="69" t="s">
        <v>159</v>
      </c>
      <c r="F274" s="79">
        <v>15500</v>
      </c>
      <c r="G274" s="79">
        <v>15500</v>
      </c>
      <c r="H274" s="79">
        <v>15500</v>
      </c>
      <c r="I274" s="79">
        <v>15500</v>
      </c>
      <c r="J274" s="79">
        <v>15500</v>
      </c>
      <c r="K274" s="79">
        <v>15500</v>
      </c>
      <c r="L274" s="79">
        <v>15500</v>
      </c>
      <c r="M274" s="87"/>
      <c r="N274" s="6"/>
      <c r="O274" s="6"/>
      <c r="P274" s="6"/>
      <c r="Q274" s="6"/>
      <c r="R274" s="79">
        <v>15500</v>
      </c>
      <c r="S274" s="287">
        <v>12717.36</v>
      </c>
      <c r="T274" s="79">
        <f t="shared" si="28"/>
        <v>82.047483870967739</v>
      </c>
      <c r="U274" s="79">
        <v>15500</v>
      </c>
    </row>
    <row r="275" spans="1:21" ht="15.95" customHeight="1" x14ac:dyDescent="0.2">
      <c r="A275" s="69"/>
      <c r="B275" s="69"/>
      <c r="C275" s="397" t="s">
        <v>111</v>
      </c>
      <c r="D275" s="69">
        <v>41</v>
      </c>
      <c r="E275" s="69" t="s">
        <v>160</v>
      </c>
      <c r="F275" s="79">
        <v>2380</v>
      </c>
      <c r="G275" s="79">
        <v>2380</v>
      </c>
      <c r="H275" s="79">
        <v>2380</v>
      </c>
      <c r="I275" s="79">
        <v>2380</v>
      </c>
      <c r="J275" s="79">
        <v>2380</v>
      </c>
      <c r="K275" s="79">
        <v>2380</v>
      </c>
      <c r="L275" s="79">
        <v>2380</v>
      </c>
      <c r="M275" s="87"/>
      <c r="N275" s="6"/>
      <c r="O275" s="6"/>
      <c r="P275" s="6"/>
      <c r="Q275" s="6"/>
      <c r="R275" s="79">
        <v>2380</v>
      </c>
      <c r="S275" s="287">
        <v>2656.81</v>
      </c>
      <c r="T275" s="79">
        <f t="shared" si="28"/>
        <v>111.63067226890757</v>
      </c>
      <c r="U275" s="79">
        <v>2700</v>
      </c>
    </row>
    <row r="276" spans="1:21" ht="15.95" customHeight="1" x14ac:dyDescent="0.2">
      <c r="A276" s="69"/>
      <c r="B276" s="69"/>
      <c r="C276" s="397" t="s">
        <v>34</v>
      </c>
      <c r="D276" s="69">
        <v>41</v>
      </c>
      <c r="E276" s="69" t="s">
        <v>409</v>
      </c>
      <c r="F276" s="79">
        <v>480</v>
      </c>
      <c r="G276" s="79">
        <v>480</v>
      </c>
      <c r="H276" s="79">
        <v>480</v>
      </c>
      <c r="I276" s="79">
        <v>480</v>
      </c>
      <c r="J276" s="79">
        <v>480</v>
      </c>
      <c r="K276" s="79">
        <v>480</v>
      </c>
      <c r="L276" s="79">
        <v>480</v>
      </c>
      <c r="M276" s="87"/>
      <c r="N276" s="6"/>
      <c r="O276" s="6"/>
      <c r="P276" s="6"/>
      <c r="Q276" s="6"/>
      <c r="R276" s="79">
        <v>480</v>
      </c>
      <c r="S276" s="287">
        <v>382.59</v>
      </c>
      <c r="T276" s="79">
        <f t="shared" si="28"/>
        <v>79.706249999999983</v>
      </c>
      <c r="U276" s="79">
        <v>480</v>
      </c>
    </row>
    <row r="277" spans="1:21" ht="15.95" customHeight="1" x14ac:dyDescent="0.2">
      <c r="A277" s="69"/>
      <c r="B277" s="89"/>
      <c r="C277" s="397" t="s">
        <v>36</v>
      </c>
      <c r="D277" s="69">
        <v>41</v>
      </c>
      <c r="E277" s="69" t="s">
        <v>159</v>
      </c>
      <c r="F277" s="79">
        <v>17400</v>
      </c>
      <c r="G277" s="79">
        <v>17400</v>
      </c>
      <c r="H277" s="79">
        <v>17400</v>
      </c>
      <c r="I277" s="79">
        <v>17400</v>
      </c>
      <c r="J277" s="79">
        <v>17400</v>
      </c>
      <c r="K277" s="79">
        <v>17400</v>
      </c>
      <c r="L277" s="79">
        <v>17400</v>
      </c>
      <c r="M277" s="87"/>
      <c r="N277" s="6"/>
      <c r="O277" s="6"/>
      <c r="P277" s="6"/>
      <c r="Q277" s="6"/>
      <c r="R277" s="79">
        <v>17400</v>
      </c>
      <c r="S277" s="287">
        <v>12730.11</v>
      </c>
      <c r="T277" s="79">
        <f t="shared" si="28"/>
        <v>73.161551724137937</v>
      </c>
      <c r="U277" s="79">
        <v>17400</v>
      </c>
    </row>
    <row r="278" spans="1:21" ht="15.95" customHeight="1" x14ac:dyDescent="0.2">
      <c r="A278" s="69"/>
      <c r="B278" s="89"/>
      <c r="C278" s="397" t="s">
        <v>161</v>
      </c>
      <c r="D278" s="69">
        <v>41</v>
      </c>
      <c r="E278" s="69" t="s">
        <v>160</v>
      </c>
      <c r="F278" s="79">
        <v>2320</v>
      </c>
      <c r="G278" s="79">
        <v>2320</v>
      </c>
      <c r="H278" s="79">
        <v>2320</v>
      </c>
      <c r="I278" s="79">
        <v>2320</v>
      </c>
      <c r="J278" s="79">
        <v>2320</v>
      </c>
      <c r="K278" s="79">
        <v>2320</v>
      </c>
      <c r="L278" s="79">
        <v>2320</v>
      </c>
      <c r="M278" s="87"/>
      <c r="N278" s="6"/>
      <c r="O278" s="6"/>
      <c r="P278" s="6"/>
      <c r="Q278" s="6"/>
      <c r="R278" s="79">
        <v>2320</v>
      </c>
      <c r="S278" s="287">
        <v>2321.3200000000002</v>
      </c>
      <c r="T278" s="79">
        <f t="shared" si="28"/>
        <v>100.05689655172414</v>
      </c>
      <c r="U278" s="79">
        <v>2321</v>
      </c>
    </row>
    <row r="279" spans="1:21" ht="15.95" customHeight="1" x14ac:dyDescent="0.2">
      <c r="A279" s="69"/>
      <c r="B279" s="89"/>
      <c r="C279" s="397" t="s">
        <v>600</v>
      </c>
      <c r="D279" s="69">
        <v>41</v>
      </c>
      <c r="E279" s="69" t="s">
        <v>602</v>
      </c>
      <c r="F279" s="79">
        <v>55</v>
      </c>
      <c r="G279" s="79">
        <v>55</v>
      </c>
      <c r="H279" s="79">
        <v>55</v>
      </c>
      <c r="I279" s="79">
        <v>55</v>
      </c>
      <c r="J279" s="79">
        <v>55</v>
      </c>
      <c r="K279" s="79">
        <v>55</v>
      </c>
      <c r="L279" s="79">
        <v>55</v>
      </c>
      <c r="M279" s="87"/>
      <c r="N279" s="6"/>
      <c r="O279" s="6"/>
      <c r="P279" s="6"/>
      <c r="Q279" s="6"/>
      <c r="R279" s="79">
        <v>55</v>
      </c>
      <c r="S279" s="287">
        <v>63.16</v>
      </c>
      <c r="T279" s="79">
        <f t="shared" si="28"/>
        <v>114.83636363636363</v>
      </c>
      <c r="U279" s="79">
        <v>102</v>
      </c>
    </row>
    <row r="280" spans="1:21" ht="15.95" customHeight="1" x14ac:dyDescent="0.2">
      <c r="A280" s="69"/>
      <c r="B280" s="89"/>
      <c r="C280" s="397" t="s">
        <v>41</v>
      </c>
      <c r="D280" s="69">
        <v>41</v>
      </c>
      <c r="E280" s="69" t="s">
        <v>788</v>
      </c>
      <c r="F280" s="79">
        <v>0</v>
      </c>
      <c r="G280" s="79">
        <v>0</v>
      </c>
      <c r="H280" s="79">
        <v>0</v>
      </c>
      <c r="I280" s="79">
        <v>0</v>
      </c>
      <c r="J280" s="79">
        <v>0</v>
      </c>
      <c r="K280" s="79">
        <v>0</v>
      </c>
      <c r="L280" s="79">
        <v>0</v>
      </c>
      <c r="M280" s="87"/>
      <c r="N280" s="6"/>
      <c r="O280" s="6"/>
      <c r="P280" s="6"/>
      <c r="Q280" s="6"/>
      <c r="R280" s="79">
        <v>0</v>
      </c>
      <c r="S280" s="287">
        <v>44</v>
      </c>
      <c r="T280" s="79">
        <v>0</v>
      </c>
      <c r="U280" s="79">
        <v>104</v>
      </c>
    </row>
    <row r="281" spans="1:21" ht="15.95" customHeight="1" x14ac:dyDescent="0.2">
      <c r="A281" s="69"/>
      <c r="B281" s="89"/>
      <c r="C281" s="397">
        <v>632002</v>
      </c>
      <c r="D281" s="69">
        <v>41</v>
      </c>
      <c r="E281" s="69" t="s">
        <v>162</v>
      </c>
      <c r="F281" s="79">
        <v>91</v>
      </c>
      <c r="G281" s="79">
        <v>91</v>
      </c>
      <c r="H281" s="79">
        <v>91</v>
      </c>
      <c r="I281" s="79">
        <v>91</v>
      </c>
      <c r="J281" s="79">
        <v>91</v>
      </c>
      <c r="K281" s="79">
        <v>91</v>
      </c>
      <c r="L281" s="79">
        <v>91</v>
      </c>
      <c r="M281" s="87"/>
      <c r="N281" s="6"/>
      <c r="O281" s="6"/>
      <c r="P281" s="6"/>
      <c r="Q281" s="6"/>
      <c r="R281" s="79">
        <v>91</v>
      </c>
      <c r="S281" s="287">
        <v>74.66</v>
      </c>
      <c r="T281" s="79">
        <f t="shared" si="28"/>
        <v>82.043956043956044</v>
      </c>
      <c r="U281" s="79">
        <v>200</v>
      </c>
    </row>
    <row r="282" spans="1:21" ht="15.95" customHeight="1" x14ac:dyDescent="0.2">
      <c r="A282" s="69"/>
      <c r="B282" s="89"/>
      <c r="C282" s="397">
        <v>632002</v>
      </c>
      <c r="D282" s="69">
        <v>41</v>
      </c>
      <c r="E282" s="69" t="s">
        <v>163</v>
      </c>
      <c r="F282" s="79">
        <v>130</v>
      </c>
      <c r="G282" s="79">
        <v>130</v>
      </c>
      <c r="H282" s="79">
        <v>130</v>
      </c>
      <c r="I282" s="79">
        <v>130</v>
      </c>
      <c r="J282" s="79">
        <v>130</v>
      </c>
      <c r="K282" s="79">
        <v>130</v>
      </c>
      <c r="L282" s="79">
        <v>130</v>
      </c>
      <c r="M282" s="87"/>
      <c r="N282" s="6"/>
      <c r="O282" s="6"/>
      <c r="P282" s="6"/>
      <c r="Q282" s="6"/>
      <c r="R282" s="79">
        <v>130</v>
      </c>
      <c r="S282" s="287">
        <v>0</v>
      </c>
      <c r="T282" s="79">
        <f t="shared" si="28"/>
        <v>0</v>
      </c>
      <c r="U282" s="79">
        <v>130</v>
      </c>
    </row>
    <row r="283" spans="1:21" ht="15.95" customHeight="1" x14ac:dyDescent="0.2">
      <c r="A283" s="69"/>
      <c r="B283" s="89"/>
      <c r="C283" s="397" t="s">
        <v>53</v>
      </c>
      <c r="D283" s="69">
        <v>41</v>
      </c>
      <c r="E283" s="69" t="s">
        <v>603</v>
      </c>
      <c r="F283" s="79">
        <v>31</v>
      </c>
      <c r="G283" s="79">
        <v>31</v>
      </c>
      <c r="H283" s="79">
        <v>31</v>
      </c>
      <c r="I283" s="79">
        <v>31</v>
      </c>
      <c r="J283" s="79">
        <v>31</v>
      </c>
      <c r="K283" s="79">
        <v>31</v>
      </c>
      <c r="L283" s="79">
        <v>31</v>
      </c>
      <c r="M283" s="87"/>
      <c r="N283" s="6"/>
      <c r="O283" s="6"/>
      <c r="P283" s="6"/>
      <c r="Q283" s="6"/>
      <c r="R283" s="79">
        <v>31</v>
      </c>
      <c r="S283" s="287">
        <v>66.14</v>
      </c>
      <c r="T283" s="79">
        <f t="shared" si="28"/>
        <v>213.35483870967744</v>
      </c>
      <c r="U283" s="79">
        <v>66</v>
      </c>
    </row>
    <row r="284" spans="1:21" ht="15.95" customHeight="1" x14ac:dyDescent="0.2">
      <c r="A284" s="69"/>
      <c r="B284" s="89"/>
      <c r="C284" s="397">
        <v>637015</v>
      </c>
      <c r="D284" s="69">
        <v>41</v>
      </c>
      <c r="E284" s="69" t="s">
        <v>608</v>
      </c>
      <c r="F284" s="79">
        <v>678</v>
      </c>
      <c r="G284" s="79">
        <v>678</v>
      </c>
      <c r="H284" s="79">
        <v>678</v>
      </c>
      <c r="I284" s="79">
        <v>678</v>
      </c>
      <c r="J284" s="79">
        <v>678</v>
      </c>
      <c r="K284" s="79">
        <v>678</v>
      </c>
      <c r="L284" s="79">
        <v>678</v>
      </c>
      <c r="M284" s="87"/>
      <c r="N284" s="6"/>
      <c r="O284" s="6"/>
      <c r="P284" s="6"/>
      <c r="Q284" s="6"/>
      <c r="R284" s="79">
        <v>678</v>
      </c>
      <c r="S284" s="287">
        <v>475.39</v>
      </c>
      <c r="T284" s="79">
        <f t="shared" si="28"/>
        <v>70.116519174041287</v>
      </c>
      <c r="U284" s="79">
        <v>678</v>
      </c>
    </row>
    <row r="285" spans="1:21" ht="15.95" customHeight="1" x14ac:dyDescent="0.2">
      <c r="A285" s="69"/>
      <c r="B285" s="89"/>
      <c r="C285" s="397" t="s">
        <v>609</v>
      </c>
      <c r="D285" s="69">
        <v>41</v>
      </c>
      <c r="E285" s="69" t="s">
        <v>610</v>
      </c>
      <c r="F285" s="79">
        <v>574</v>
      </c>
      <c r="G285" s="79">
        <v>574</v>
      </c>
      <c r="H285" s="79">
        <v>574</v>
      </c>
      <c r="I285" s="79">
        <v>574</v>
      </c>
      <c r="J285" s="79">
        <v>574</v>
      </c>
      <c r="K285" s="79">
        <v>574</v>
      </c>
      <c r="L285" s="79">
        <v>574</v>
      </c>
      <c r="M285" s="87"/>
      <c r="N285" s="6"/>
      <c r="O285" s="6"/>
      <c r="P285" s="6"/>
      <c r="Q285" s="6"/>
      <c r="R285" s="79">
        <v>574</v>
      </c>
      <c r="S285" s="287">
        <v>0</v>
      </c>
      <c r="T285" s="79">
        <f t="shared" si="28"/>
        <v>0</v>
      </c>
      <c r="U285" s="79">
        <v>574</v>
      </c>
    </row>
    <row r="286" spans="1:21" ht="15.95" customHeight="1" x14ac:dyDescent="0.2">
      <c r="A286" s="69"/>
      <c r="B286" s="89"/>
      <c r="C286" s="397">
        <v>637015</v>
      </c>
      <c r="D286" s="69">
        <v>41</v>
      </c>
      <c r="E286" s="69" t="s">
        <v>685</v>
      </c>
      <c r="F286" s="79">
        <v>416</v>
      </c>
      <c r="G286" s="79">
        <v>416</v>
      </c>
      <c r="H286" s="79">
        <v>416</v>
      </c>
      <c r="I286" s="79">
        <v>416</v>
      </c>
      <c r="J286" s="79">
        <v>416</v>
      </c>
      <c r="K286" s="79">
        <v>416</v>
      </c>
      <c r="L286" s="79">
        <v>416</v>
      </c>
      <c r="M286" s="87"/>
      <c r="N286" s="6"/>
      <c r="O286" s="6"/>
      <c r="P286" s="6"/>
      <c r="Q286" s="6"/>
      <c r="R286" s="79">
        <v>416</v>
      </c>
      <c r="S286" s="287">
        <v>416.11</v>
      </c>
      <c r="T286" s="79">
        <f t="shared" si="28"/>
        <v>100.02644230769231</v>
      </c>
      <c r="U286" s="79">
        <v>416</v>
      </c>
    </row>
    <row r="287" spans="1:21" ht="15.95" customHeight="1" x14ac:dyDescent="0.2">
      <c r="A287" s="69"/>
      <c r="B287" s="89"/>
      <c r="C287" s="397">
        <v>637005</v>
      </c>
      <c r="D287" s="69">
        <v>41</v>
      </c>
      <c r="E287" s="69" t="s">
        <v>607</v>
      </c>
      <c r="F287" s="79">
        <v>172</v>
      </c>
      <c r="G287" s="79">
        <v>172</v>
      </c>
      <c r="H287" s="79">
        <v>172</v>
      </c>
      <c r="I287" s="79">
        <v>172</v>
      </c>
      <c r="J287" s="79">
        <v>172</v>
      </c>
      <c r="K287" s="79">
        <v>172</v>
      </c>
      <c r="L287" s="79">
        <v>172</v>
      </c>
      <c r="M287" s="87"/>
      <c r="N287" s="6"/>
      <c r="O287" s="6"/>
      <c r="P287" s="6"/>
      <c r="Q287" s="6"/>
      <c r="R287" s="79">
        <v>172</v>
      </c>
      <c r="S287" s="287">
        <v>196.3</v>
      </c>
      <c r="T287" s="79">
        <f t="shared" si="28"/>
        <v>114.1279069767442</v>
      </c>
      <c r="U287" s="79">
        <v>196</v>
      </c>
    </row>
    <row r="288" spans="1:21" ht="15.95" customHeight="1" x14ac:dyDescent="0.2">
      <c r="A288" s="69"/>
      <c r="B288" s="89"/>
      <c r="C288" s="397" t="s">
        <v>399</v>
      </c>
      <c r="D288" s="69">
        <v>41</v>
      </c>
      <c r="E288" s="69" t="s">
        <v>606</v>
      </c>
      <c r="F288" s="79">
        <v>173</v>
      </c>
      <c r="G288" s="79">
        <v>173</v>
      </c>
      <c r="H288" s="79">
        <v>173</v>
      </c>
      <c r="I288" s="79">
        <v>173</v>
      </c>
      <c r="J288" s="79">
        <v>173</v>
      </c>
      <c r="K288" s="79">
        <v>173</v>
      </c>
      <c r="L288" s="79">
        <v>173</v>
      </c>
      <c r="M288" s="87"/>
      <c r="N288" s="6"/>
      <c r="O288" s="6"/>
      <c r="P288" s="6"/>
      <c r="Q288" s="6"/>
      <c r="R288" s="79">
        <v>173</v>
      </c>
      <c r="S288" s="287">
        <v>196.31</v>
      </c>
      <c r="T288" s="79">
        <f t="shared" si="28"/>
        <v>113.47398843930637</v>
      </c>
      <c r="U288" s="79">
        <v>196</v>
      </c>
    </row>
    <row r="289" spans="1:21" ht="15.95" customHeight="1" x14ac:dyDescent="0.2">
      <c r="A289" s="69"/>
      <c r="B289" s="89"/>
      <c r="C289" s="397">
        <v>635006</v>
      </c>
      <c r="D289" s="69">
        <v>41</v>
      </c>
      <c r="E289" s="69" t="s">
        <v>543</v>
      </c>
      <c r="F289" s="79">
        <v>2000</v>
      </c>
      <c r="G289" s="79">
        <v>2000</v>
      </c>
      <c r="H289" s="324">
        <v>37000</v>
      </c>
      <c r="I289" s="324">
        <v>67000</v>
      </c>
      <c r="J289" s="79">
        <v>67000</v>
      </c>
      <c r="K289" s="79">
        <v>67000</v>
      </c>
      <c r="L289" s="79">
        <v>67000</v>
      </c>
      <c r="M289" s="87"/>
      <c r="N289" s="6"/>
      <c r="O289" s="6"/>
      <c r="P289" s="6"/>
      <c r="Q289" s="6"/>
      <c r="R289" s="324">
        <v>18424</v>
      </c>
      <c r="S289" s="287">
        <v>3349.79</v>
      </c>
      <c r="T289" s="79">
        <f t="shared" si="28"/>
        <v>18.1816652192792</v>
      </c>
      <c r="U289" s="244">
        <v>18424</v>
      </c>
    </row>
    <row r="290" spans="1:21" ht="15.95" customHeight="1" x14ac:dyDescent="0.2">
      <c r="A290" s="69"/>
      <c r="B290" s="89"/>
      <c r="C290" s="397" t="s">
        <v>126</v>
      </c>
      <c r="D290" s="69">
        <v>41</v>
      </c>
      <c r="E290" s="69" t="s">
        <v>664</v>
      </c>
      <c r="F290" s="79">
        <v>4000</v>
      </c>
      <c r="G290" s="79">
        <v>4000</v>
      </c>
      <c r="H290" s="79">
        <v>4000</v>
      </c>
      <c r="I290" s="79">
        <v>4000</v>
      </c>
      <c r="J290" s="79">
        <v>4000</v>
      </c>
      <c r="K290" s="79">
        <v>4000</v>
      </c>
      <c r="L290" s="79">
        <v>4000</v>
      </c>
      <c r="M290" s="63"/>
      <c r="N290" s="6"/>
      <c r="O290" s="6"/>
      <c r="P290" s="6"/>
      <c r="Q290" s="6"/>
      <c r="R290" s="79">
        <v>4000</v>
      </c>
      <c r="S290" s="287">
        <v>398.71</v>
      </c>
      <c r="T290" s="79">
        <f t="shared" si="28"/>
        <v>9.9677499999999988</v>
      </c>
      <c r="U290" s="79">
        <v>4000</v>
      </c>
    </row>
    <row r="291" spans="1:21" ht="15.95" customHeight="1" x14ac:dyDescent="0.2">
      <c r="A291" s="69"/>
      <c r="B291" s="89"/>
      <c r="C291" s="397" t="s">
        <v>665</v>
      </c>
      <c r="D291" s="69">
        <v>41</v>
      </c>
      <c r="E291" s="69" t="s">
        <v>666</v>
      </c>
      <c r="F291" s="79">
        <v>2000</v>
      </c>
      <c r="G291" s="79">
        <v>2000</v>
      </c>
      <c r="H291" s="79">
        <v>2000</v>
      </c>
      <c r="I291" s="79">
        <v>2000</v>
      </c>
      <c r="J291" s="79">
        <v>2000</v>
      </c>
      <c r="K291" s="79">
        <v>2000</v>
      </c>
      <c r="L291" s="79">
        <v>2000</v>
      </c>
      <c r="M291" s="63"/>
      <c r="N291" s="6"/>
      <c r="O291" s="6"/>
      <c r="P291" s="6"/>
      <c r="Q291" s="6"/>
      <c r="R291" s="79">
        <v>2000</v>
      </c>
      <c r="S291" s="287">
        <v>50</v>
      </c>
      <c r="T291" s="79">
        <f t="shared" si="28"/>
        <v>2.5</v>
      </c>
      <c r="U291" s="79">
        <v>2000</v>
      </c>
    </row>
    <row r="292" spans="1:21" ht="15.95" customHeight="1" x14ac:dyDescent="0.2">
      <c r="A292" s="69"/>
      <c r="B292" s="89"/>
      <c r="C292" s="397">
        <v>635009</v>
      </c>
      <c r="D292" s="69">
        <v>41</v>
      </c>
      <c r="E292" s="219" t="s">
        <v>667</v>
      </c>
      <c r="F292" s="79">
        <v>0</v>
      </c>
      <c r="G292" s="79">
        <v>0</v>
      </c>
      <c r="H292" s="79">
        <v>0</v>
      </c>
      <c r="I292" s="79">
        <v>0</v>
      </c>
      <c r="J292" s="79">
        <v>0</v>
      </c>
      <c r="K292" s="79">
        <v>0</v>
      </c>
      <c r="L292" s="79">
        <v>0</v>
      </c>
      <c r="M292" s="87"/>
      <c r="N292" s="6"/>
      <c r="O292" s="6"/>
      <c r="P292" s="6"/>
      <c r="Q292" s="6"/>
      <c r="R292" s="79">
        <v>0</v>
      </c>
      <c r="S292" s="287">
        <v>25</v>
      </c>
      <c r="T292" s="79">
        <v>0</v>
      </c>
      <c r="U292" s="79">
        <v>25</v>
      </c>
    </row>
    <row r="293" spans="1:21" ht="15.95" customHeight="1" x14ac:dyDescent="0.2">
      <c r="A293" s="69"/>
      <c r="B293" s="89"/>
      <c r="C293" s="397">
        <v>635009</v>
      </c>
      <c r="D293" s="69">
        <v>41</v>
      </c>
      <c r="E293" s="219" t="s">
        <v>668</v>
      </c>
      <c r="F293" s="79">
        <v>0</v>
      </c>
      <c r="G293" s="79">
        <v>0</v>
      </c>
      <c r="H293" s="79">
        <v>0</v>
      </c>
      <c r="I293" s="79">
        <v>0</v>
      </c>
      <c r="J293" s="79">
        <v>0</v>
      </c>
      <c r="K293" s="79">
        <v>0</v>
      </c>
      <c r="L293" s="79">
        <v>0</v>
      </c>
      <c r="M293" s="87"/>
      <c r="N293" s="6"/>
      <c r="O293" s="6"/>
      <c r="P293" s="6"/>
      <c r="Q293" s="6"/>
      <c r="R293" s="79">
        <v>0</v>
      </c>
      <c r="S293" s="287">
        <v>25</v>
      </c>
      <c r="T293" s="79">
        <v>0</v>
      </c>
      <c r="U293" s="79">
        <v>25</v>
      </c>
    </row>
    <row r="294" spans="1:21" ht="15.95" customHeight="1" x14ac:dyDescent="0.2">
      <c r="A294" s="69"/>
      <c r="B294" s="89"/>
      <c r="C294" s="397" t="s">
        <v>483</v>
      </c>
      <c r="D294" s="69">
        <v>41</v>
      </c>
      <c r="E294" s="69" t="s">
        <v>680</v>
      </c>
      <c r="F294" s="79">
        <v>2000</v>
      </c>
      <c r="G294" s="79">
        <v>2000</v>
      </c>
      <c r="H294" s="79">
        <v>2000</v>
      </c>
      <c r="I294" s="79">
        <v>2000</v>
      </c>
      <c r="J294" s="79">
        <v>2000</v>
      </c>
      <c r="K294" s="79">
        <v>2000</v>
      </c>
      <c r="L294" s="79">
        <v>2000</v>
      </c>
      <c r="M294" s="87"/>
      <c r="N294" s="6"/>
      <c r="O294" s="6"/>
      <c r="P294" s="6"/>
      <c r="Q294" s="6"/>
      <c r="R294" s="79">
        <v>2000</v>
      </c>
      <c r="S294" s="287">
        <v>4369.8500000000004</v>
      </c>
      <c r="T294" s="79">
        <f t="shared" si="28"/>
        <v>218.49250000000004</v>
      </c>
      <c r="U294" s="79">
        <v>4370</v>
      </c>
    </row>
    <row r="295" spans="1:21" ht="15.95" customHeight="1" x14ac:dyDescent="0.2">
      <c r="A295" s="69"/>
      <c r="B295" s="89"/>
      <c r="C295" s="397" t="s">
        <v>122</v>
      </c>
      <c r="D295" s="69">
        <v>41</v>
      </c>
      <c r="E295" s="69" t="s">
        <v>681</v>
      </c>
      <c r="F295" s="79">
        <v>2000</v>
      </c>
      <c r="G295" s="79">
        <v>2000</v>
      </c>
      <c r="H295" s="79">
        <v>2000</v>
      </c>
      <c r="I295" s="79">
        <v>2000</v>
      </c>
      <c r="J295" s="79">
        <v>2000</v>
      </c>
      <c r="K295" s="79">
        <v>2000</v>
      </c>
      <c r="L295" s="79">
        <v>2000</v>
      </c>
      <c r="M295" s="87"/>
      <c r="N295" s="6"/>
      <c r="O295" s="6"/>
      <c r="P295" s="6"/>
      <c r="Q295" s="6"/>
      <c r="R295" s="79">
        <v>2000</v>
      </c>
      <c r="S295" s="287">
        <v>4816.2299999999996</v>
      </c>
      <c r="T295" s="79">
        <f t="shared" si="28"/>
        <v>240.81149999999997</v>
      </c>
      <c r="U295" s="79">
        <v>4816</v>
      </c>
    </row>
    <row r="296" spans="1:21" ht="15.95" customHeight="1" x14ac:dyDescent="0.2">
      <c r="A296" s="69"/>
      <c r="B296" s="89"/>
      <c r="C296" s="397" t="s">
        <v>669</v>
      </c>
      <c r="D296" s="69">
        <v>41</v>
      </c>
      <c r="E296" s="69" t="s">
        <v>671</v>
      </c>
      <c r="F296" s="79">
        <v>250</v>
      </c>
      <c r="G296" s="79">
        <v>250</v>
      </c>
      <c r="H296" s="79">
        <v>250</v>
      </c>
      <c r="I296" s="79">
        <v>250</v>
      </c>
      <c r="J296" s="79">
        <v>250</v>
      </c>
      <c r="K296" s="79">
        <v>250</v>
      </c>
      <c r="L296" s="79">
        <v>250</v>
      </c>
      <c r="M296" s="87"/>
      <c r="N296" s="6"/>
      <c r="O296" s="6"/>
      <c r="P296" s="6"/>
      <c r="Q296" s="6"/>
      <c r="R296" s="79">
        <v>250</v>
      </c>
      <c r="S296" s="287">
        <v>44.37</v>
      </c>
      <c r="T296" s="79">
        <f t="shared" si="28"/>
        <v>17.748000000000001</v>
      </c>
      <c r="U296" s="79">
        <v>250</v>
      </c>
    </row>
    <row r="297" spans="1:21" ht="15.95" customHeight="1" x14ac:dyDescent="0.2">
      <c r="A297" s="69"/>
      <c r="B297" s="89"/>
      <c r="C297" s="397" t="s">
        <v>669</v>
      </c>
      <c r="D297" s="69">
        <v>41</v>
      </c>
      <c r="E297" s="69" t="s">
        <v>670</v>
      </c>
      <c r="F297" s="79">
        <v>250</v>
      </c>
      <c r="G297" s="79">
        <v>250</v>
      </c>
      <c r="H297" s="79">
        <v>250</v>
      </c>
      <c r="I297" s="79">
        <v>250</v>
      </c>
      <c r="J297" s="79">
        <v>250</v>
      </c>
      <c r="K297" s="79">
        <v>250</v>
      </c>
      <c r="L297" s="79">
        <v>250</v>
      </c>
      <c r="M297" s="87"/>
      <c r="N297" s="6"/>
      <c r="O297" s="6"/>
      <c r="P297" s="6"/>
      <c r="Q297" s="6"/>
      <c r="R297" s="79">
        <v>250</v>
      </c>
      <c r="S297" s="287">
        <v>44.37</v>
      </c>
      <c r="T297" s="79">
        <f t="shared" si="28"/>
        <v>17.748000000000001</v>
      </c>
      <c r="U297" s="79">
        <v>250</v>
      </c>
    </row>
    <row r="298" spans="1:21" ht="15.95" customHeight="1" x14ac:dyDescent="0.2">
      <c r="A298" s="69"/>
      <c r="B298" s="81"/>
      <c r="C298" s="397">
        <v>632002</v>
      </c>
      <c r="D298" s="69">
        <v>41</v>
      </c>
      <c r="E298" s="145" t="s">
        <v>626</v>
      </c>
      <c r="F298" s="79">
        <v>1093</v>
      </c>
      <c r="G298" s="79">
        <v>1093</v>
      </c>
      <c r="H298" s="79">
        <v>1093</v>
      </c>
      <c r="I298" s="79">
        <v>1093</v>
      </c>
      <c r="J298" s="79">
        <v>1093</v>
      </c>
      <c r="K298" s="79">
        <v>1093</v>
      </c>
      <c r="L298" s="79">
        <v>1093</v>
      </c>
      <c r="M298" s="87"/>
      <c r="N298" s="6"/>
      <c r="O298" s="6"/>
      <c r="P298" s="6"/>
      <c r="Q298" s="6"/>
      <c r="R298" s="79">
        <v>1093</v>
      </c>
      <c r="S298" s="287">
        <v>153.38999999999999</v>
      </c>
      <c r="T298" s="79">
        <f t="shared" si="28"/>
        <v>14.033851784080511</v>
      </c>
      <c r="U298" s="79">
        <v>1093</v>
      </c>
    </row>
    <row r="299" spans="1:21" ht="15.95" customHeight="1" x14ac:dyDescent="0.2">
      <c r="A299" s="69"/>
      <c r="B299" s="81"/>
      <c r="C299" s="400" t="s">
        <v>604</v>
      </c>
      <c r="D299" s="69">
        <v>41</v>
      </c>
      <c r="E299" s="145" t="s">
        <v>605</v>
      </c>
      <c r="F299" s="79">
        <v>250</v>
      </c>
      <c r="G299" s="79">
        <v>250</v>
      </c>
      <c r="H299" s="79">
        <v>250</v>
      </c>
      <c r="I299" s="79">
        <v>250</v>
      </c>
      <c r="J299" s="79">
        <v>250</v>
      </c>
      <c r="K299" s="79">
        <v>250</v>
      </c>
      <c r="L299" s="79">
        <v>250</v>
      </c>
      <c r="M299" s="87"/>
      <c r="N299" s="6"/>
      <c r="O299" s="6"/>
      <c r="P299" s="6"/>
      <c r="Q299" s="6"/>
      <c r="R299" s="79">
        <v>250</v>
      </c>
      <c r="S299" s="287">
        <v>750.96</v>
      </c>
      <c r="T299" s="79">
        <f t="shared" si="28"/>
        <v>300.38400000000001</v>
      </c>
      <c r="U299" s="79">
        <v>751</v>
      </c>
    </row>
    <row r="300" spans="1:21" ht="15.95" customHeight="1" x14ac:dyDescent="0.2">
      <c r="A300" s="69"/>
      <c r="B300" s="89"/>
      <c r="C300" s="397">
        <v>637027</v>
      </c>
      <c r="D300" s="69">
        <v>41</v>
      </c>
      <c r="E300" s="69" t="s">
        <v>184</v>
      </c>
      <c r="F300" s="79">
        <v>100</v>
      </c>
      <c r="G300" s="79">
        <v>100</v>
      </c>
      <c r="H300" s="79">
        <v>100</v>
      </c>
      <c r="I300" s="79">
        <v>100</v>
      </c>
      <c r="J300" s="79">
        <v>100</v>
      </c>
      <c r="K300" s="79">
        <v>100</v>
      </c>
      <c r="L300" s="79">
        <v>100</v>
      </c>
      <c r="M300" s="87"/>
      <c r="N300" s="6"/>
      <c r="O300" s="6"/>
      <c r="P300" s="6"/>
      <c r="Q300" s="6"/>
      <c r="R300" s="79">
        <v>100</v>
      </c>
      <c r="S300" s="287">
        <v>0</v>
      </c>
      <c r="T300" s="79">
        <f t="shared" si="28"/>
        <v>0</v>
      </c>
      <c r="U300" s="79">
        <v>100</v>
      </c>
    </row>
    <row r="301" spans="1:21" ht="15.95" customHeight="1" x14ac:dyDescent="0.2">
      <c r="A301" s="69"/>
      <c r="B301" s="69"/>
      <c r="C301" s="397" t="s">
        <v>50</v>
      </c>
      <c r="D301" s="69">
        <v>41</v>
      </c>
      <c r="E301" s="69" t="s">
        <v>396</v>
      </c>
      <c r="F301" s="79">
        <v>100</v>
      </c>
      <c r="G301" s="79">
        <v>100</v>
      </c>
      <c r="H301" s="79">
        <v>100</v>
      </c>
      <c r="I301" s="79">
        <v>100</v>
      </c>
      <c r="J301" s="79">
        <v>100</v>
      </c>
      <c r="K301" s="79">
        <v>100</v>
      </c>
      <c r="L301" s="79">
        <v>100</v>
      </c>
      <c r="M301" s="87"/>
      <c r="N301" s="6"/>
      <c r="O301" s="6"/>
      <c r="P301" s="6"/>
      <c r="Q301" s="6"/>
      <c r="R301" s="79">
        <v>100</v>
      </c>
      <c r="S301" s="287">
        <v>0</v>
      </c>
      <c r="T301" s="79">
        <f t="shared" si="28"/>
        <v>0</v>
      </c>
      <c r="U301" s="79">
        <v>0</v>
      </c>
    </row>
    <row r="302" spans="1:21" ht="15.95" customHeight="1" x14ac:dyDescent="0.2">
      <c r="A302" s="69"/>
      <c r="B302" s="69"/>
      <c r="C302" s="397">
        <v>636001</v>
      </c>
      <c r="D302" s="69">
        <v>41</v>
      </c>
      <c r="E302" s="69" t="s">
        <v>623</v>
      </c>
      <c r="F302" s="79">
        <v>3</v>
      </c>
      <c r="G302" s="79">
        <v>3</v>
      </c>
      <c r="H302" s="79">
        <v>3</v>
      </c>
      <c r="I302" s="79">
        <v>3</v>
      </c>
      <c r="J302" s="79">
        <v>3</v>
      </c>
      <c r="K302" s="79">
        <v>3</v>
      </c>
      <c r="L302" s="79">
        <v>3</v>
      </c>
      <c r="M302" s="87"/>
      <c r="N302" s="6"/>
      <c r="O302" s="6"/>
      <c r="P302" s="6"/>
      <c r="Q302" s="6"/>
      <c r="R302" s="79">
        <v>3</v>
      </c>
      <c r="S302" s="287">
        <v>0</v>
      </c>
      <c r="T302" s="79">
        <f t="shared" si="28"/>
        <v>0</v>
      </c>
      <c r="U302" s="79">
        <v>3</v>
      </c>
    </row>
    <row r="303" spans="1:21" ht="15.95" customHeight="1" x14ac:dyDescent="0.2">
      <c r="A303" s="69"/>
      <c r="B303" s="69"/>
      <c r="C303" s="397" t="s">
        <v>482</v>
      </c>
      <c r="D303" s="69">
        <v>41</v>
      </c>
      <c r="E303" s="69" t="s">
        <v>794</v>
      </c>
      <c r="F303" s="79">
        <v>0</v>
      </c>
      <c r="G303" s="79">
        <v>0</v>
      </c>
      <c r="H303" s="79">
        <v>0</v>
      </c>
      <c r="I303" s="79">
        <v>0</v>
      </c>
      <c r="J303" s="79">
        <v>0</v>
      </c>
      <c r="K303" s="79">
        <v>0</v>
      </c>
      <c r="L303" s="79">
        <v>0</v>
      </c>
      <c r="M303" s="87"/>
      <c r="N303" s="6"/>
      <c r="O303" s="6"/>
      <c r="P303" s="6"/>
      <c r="Q303" s="6"/>
      <c r="R303" s="79">
        <v>0</v>
      </c>
      <c r="S303" s="287">
        <v>910</v>
      </c>
      <c r="T303" s="79">
        <v>0</v>
      </c>
      <c r="U303" s="79">
        <v>910</v>
      </c>
    </row>
    <row r="304" spans="1:21" ht="15.95" customHeight="1" x14ac:dyDescent="0.2">
      <c r="A304" s="69"/>
      <c r="B304" s="69"/>
      <c r="C304" s="397">
        <v>637005</v>
      </c>
      <c r="D304" s="69">
        <v>41</v>
      </c>
      <c r="E304" s="69" t="s">
        <v>790</v>
      </c>
      <c r="F304" s="79">
        <v>0</v>
      </c>
      <c r="G304" s="79">
        <v>0</v>
      </c>
      <c r="H304" s="324">
        <v>45000</v>
      </c>
      <c r="I304" s="79">
        <v>45000</v>
      </c>
      <c r="J304" s="79">
        <v>45000</v>
      </c>
      <c r="K304" s="79">
        <v>45000</v>
      </c>
      <c r="L304" s="79">
        <v>45000</v>
      </c>
      <c r="M304" s="87"/>
      <c r="N304" s="6"/>
      <c r="O304" s="6"/>
      <c r="P304" s="6"/>
      <c r="Q304" s="6"/>
      <c r="R304" s="79">
        <v>45000</v>
      </c>
      <c r="S304" s="287">
        <v>31000</v>
      </c>
      <c r="T304" s="79">
        <f t="shared" si="28"/>
        <v>68.888888888888886</v>
      </c>
      <c r="U304" s="79">
        <v>45000</v>
      </c>
    </row>
    <row r="305" spans="1:24" ht="15.95" customHeight="1" x14ac:dyDescent="0.2">
      <c r="A305" s="69"/>
      <c r="B305" s="69"/>
      <c r="C305" s="397" t="s">
        <v>791</v>
      </c>
      <c r="D305" s="69">
        <v>41</v>
      </c>
      <c r="E305" s="69" t="s">
        <v>792</v>
      </c>
      <c r="F305" s="79">
        <v>0</v>
      </c>
      <c r="G305" s="79">
        <v>0</v>
      </c>
      <c r="H305" s="79">
        <v>0</v>
      </c>
      <c r="I305" s="324">
        <v>15800</v>
      </c>
      <c r="J305" s="79">
        <v>15800</v>
      </c>
      <c r="K305" s="79">
        <v>15800</v>
      </c>
      <c r="L305" s="79">
        <v>15800</v>
      </c>
      <c r="M305" s="87"/>
      <c r="N305" s="6"/>
      <c r="O305" s="6"/>
      <c r="P305" s="6"/>
      <c r="Q305" s="6"/>
      <c r="R305" s="79">
        <v>15800</v>
      </c>
      <c r="S305" s="287">
        <v>1000</v>
      </c>
      <c r="T305" s="79">
        <f t="shared" si="28"/>
        <v>6.3291139240506329</v>
      </c>
      <c r="U305" s="79">
        <v>15800</v>
      </c>
    </row>
    <row r="306" spans="1:24" ht="15.95" customHeight="1" x14ac:dyDescent="0.2">
      <c r="A306" s="69"/>
      <c r="B306" s="69"/>
      <c r="C306" s="397" t="s">
        <v>795</v>
      </c>
      <c r="D306" s="69">
        <v>41</v>
      </c>
      <c r="E306" s="69" t="s">
        <v>796</v>
      </c>
      <c r="F306" s="79">
        <v>0</v>
      </c>
      <c r="G306" s="79">
        <v>0</v>
      </c>
      <c r="H306" s="79">
        <v>0</v>
      </c>
      <c r="I306" s="79">
        <v>0</v>
      </c>
      <c r="J306" s="79">
        <v>0</v>
      </c>
      <c r="K306" s="79">
        <v>0</v>
      </c>
      <c r="L306" s="79">
        <v>0</v>
      </c>
      <c r="M306" s="87"/>
      <c r="N306" s="6"/>
      <c r="O306" s="6"/>
      <c r="P306" s="6"/>
      <c r="Q306" s="6"/>
      <c r="R306" s="79">
        <v>0</v>
      </c>
      <c r="S306" s="287">
        <v>12</v>
      </c>
      <c r="T306" s="79">
        <v>0</v>
      </c>
      <c r="U306" s="79">
        <v>12</v>
      </c>
    </row>
    <row r="307" spans="1:24" ht="15.95" customHeight="1" x14ac:dyDescent="0.2">
      <c r="A307" s="69"/>
      <c r="B307" s="69"/>
      <c r="C307" s="397">
        <v>637011</v>
      </c>
      <c r="D307" s="69">
        <v>41</v>
      </c>
      <c r="E307" s="69" t="s">
        <v>793</v>
      </c>
      <c r="F307" s="79">
        <v>0</v>
      </c>
      <c r="G307" s="79">
        <v>0</v>
      </c>
      <c r="H307" s="79">
        <v>0</v>
      </c>
      <c r="I307" s="79">
        <v>0</v>
      </c>
      <c r="J307" s="79">
        <v>0</v>
      </c>
      <c r="K307" s="79">
        <v>0</v>
      </c>
      <c r="L307" s="79">
        <v>0</v>
      </c>
      <c r="M307" s="87"/>
      <c r="N307" s="6"/>
      <c r="O307" s="6"/>
      <c r="P307" s="6"/>
      <c r="Q307" s="6"/>
      <c r="R307" s="79">
        <v>0</v>
      </c>
      <c r="S307" s="287">
        <v>87.01</v>
      </c>
      <c r="T307" s="79">
        <v>0</v>
      </c>
      <c r="U307" s="79">
        <v>87</v>
      </c>
    </row>
    <row r="308" spans="1:24" ht="15.95" customHeight="1" x14ac:dyDescent="0.2">
      <c r="A308" s="69"/>
      <c r="B308" s="69"/>
      <c r="C308" s="397">
        <v>633006</v>
      </c>
      <c r="D308" s="69">
        <v>41</v>
      </c>
      <c r="E308" s="69" t="s">
        <v>789</v>
      </c>
      <c r="F308" s="79">
        <v>0</v>
      </c>
      <c r="G308" s="79">
        <v>0</v>
      </c>
      <c r="H308" s="79">
        <v>0</v>
      </c>
      <c r="I308" s="79">
        <v>0</v>
      </c>
      <c r="J308" s="79">
        <v>0</v>
      </c>
      <c r="K308" s="79">
        <v>0</v>
      </c>
      <c r="L308" s="79">
        <v>0</v>
      </c>
      <c r="M308" s="87"/>
      <c r="N308" s="6"/>
      <c r="O308" s="6"/>
      <c r="P308" s="6"/>
      <c r="Q308" s="6"/>
      <c r="R308" s="79">
        <v>0</v>
      </c>
      <c r="S308" s="287">
        <v>285.08</v>
      </c>
      <c r="T308" s="79">
        <v>0</v>
      </c>
      <c r="U308" s="79">
        <v>500</v>
      </c>
    </row>
    <row r="309" spans="1:24" ht="15.95" customHeight="1" x14ac:dyDescent="0.2">
      <c r="A309" s="69"/>
      <c r="B309" s="69"/>
      <c r="C309" s="397" t="s">
        <v>854</v>
      </c>
      <c r="D309" s="69">
        <v>41</v>
      </c>
      <c r="E309" s="69" t="s">
        <v>855</v>
      </c>
      <c r="F309" s="79">
        <v>0</v>
      </c>
      <c r="G309" s="79">
        <v>0</v>
      </c>
      <c r="H309" s="79">
        <v>0</v>
      </c>
      <c r="I309" s="79">
        <v>0</v>
      </c>
      <c r="J309" s="79">
        <v>0</v>
      </c>
      <c r="K309" s="79">
        <v>0</v>
      </c>
      <c r="L309" s="79">
        <v>0</v>
      </c>
      <c r="M309" s="87"/>
      <c r="N309" s="6"/>
      <c r="O309" s="6"/>
      <c r="P309" s="6"/>
      <c r="Q309" s="6"/>
      <c r="R309" s="324">
        <v>9922</v>
      </c>
      <c r="S309" s="287">
        <v>0</v>
      </c>
      <c r="T309" s="79">
        <f t="shared" si="28"/>
        <v>0</v>
      </c>
      <c r="U309" s="244">
        <v>9922</v>
      </c>
    </row>
    <row r="310" spans="1:24" ht="15.95" customHeight="1" x14ac:dyDescent="0.2">
      <c r="A310" s="69"/>
      <c r="B310" s="69"/>
      <c r="C310" s="397">
        <v>637</v>
      </c>
      <c r="D310" s="69">
        <v>41</v>
      </c>
      <c r="E310" s="219" t="s">
        <v>888</v>
      </c>
      <c r="F310" s="79">
        <v>0</v>
      </c>
      <c r="G310" s="79">
        <v>0</v>
      </c>
      <c r="H310" s="79">
        <v>0</v>
      </c>
      <c r="I310" s="79">
        <v>0</v>
      </c>
      <c r="J310" s="79">
        <v>0</v>
      </c>
      <c r="K310" s="79">
        <v>0</v>
      </c>
      <c r="L310" s="79">
        <v>0</v>
      </c>
      <c r="M310" s="87"/>
      <c r="N310" s="6"/>
      <c r="O310" s="6"/>
      <c r="P310" s="6"/>
      <c r="Q310" s="6"/>
      <c r="R310" s="324">
        <v>0</v>
      </c>
      <c r="S310" s="287">
        <v>0</v>
      </c>
      <c r="T310" s="79">
        <v>0</v>
      </c>
      <c r="U310" s="244">
        <v>700</v>
      </c>
      <c r="V310" s="414"/>
      <c r="W310" s="2"/>
      <c r="X310" s="414"/>
    </row>
    <row r="311" spans="1:24" ht="15.95" customHeight="1" x14ac:dyDescent="0.2">
      <c r="A311" s="128" t="s">
        <v>443</v>
      </c>
      <c r="B311" s="69"/>
      <c r="C311" s="103"/>
      <c r="D311" s="69"/>
      <c r="E311" s="77" t="s">
        <v>73</v>
      </c>
      <c r="F311" s="242">
        <f t="shared" ref="F311:L311" si="29">SUM(F271:F310)</f>
        <v>55049</v>
      </c>
      <c r="G311" s="242">
        <f t="shared" si="29"/>
        <v>55049</v>
      </c>
      <c r="H311" s="242">
        <f t="shared" si="29"/>
        <v>135049</v>
      </c>
      <c r="I311" s="242">
        <f t="shared" si="29"/>
        <v>180849</v>
      </c>
      <c r="J311" s="242">
        <f t="shared" si="29"/>
        <v>180849</v>
      </c>
      <c r="K311" s="242">
        <f t="shared" si="29"/>
        <v>180849</v>
      </c>
      <c r="L311" s="242">
        <f t="shared" si="29"/>
        <v>180849</v>
      </c>
      <c r="M311" s="6">
        <f>SUM(H311)</f>
        <v>135049</v>
      </c>
      <c r="N311" s="6">
        <f>SUM(I311)</f>
        <v>180849</v>
      </c>
      <c r="O311" s="6">
        <f>SUM(J311)</f>
        <v>180849</v>
      </c>
      <c r="P311" s="6">
        <f>SUM(K311)</f>
        <v>180849</v>
      </c>
      <c r="Q311" s="6">
        <f>SUM(L311)</f>
        <v>180849</v>
      </c>
      <c r="R311" s="242">
        <f>SUM(R271:R310)</f>
        <v>142195</v>
      </c>
      <c r="S311" s="308">
        <f>SUM(S270:S310)</f>
        <v>80488.100000000006</v>
      </c>
      <c r="T311" s="242">
        <f t="shared" si="28"/>
        <v>56.604029677555481</v>
      </c>
      <c r="U311" s="242">
        <f>SUM(U270:U310)</f>
        <v>151000</v>
      </c>
    </row>
    <row r="312" spans="1:24" ht="15.95" customHeight="1" x14ac:dyDescent="0.2">
      <c r="A312" s="69"/>
      <c r="B312" s="146" t="s">
        <v>599</v>
      </c>
      <c r="C312" s="401">
        <v>637005</v>
      </c>
      <c r="D312" s="69" t="s">
        <v>723</v>
      </c>
      <c r="E312" s="69" t="s">
        <v>786</v>
      </c>
      <c r="F312" s="79">
        <v>0</v>
      </c>
      <c r="G312" s="79">
        <v>0</v>
      </c>
      <c r="H312" s="79">
        <v>0</v>
      </c>
      <c r="I312" s="79">
        <v>0</v>
      </c>
      <c r="J312" s="324">
        <v>1585</v>
      </c>
      <c r="K312" s="79">
        <v>1585</v>
      </c>
      <c r="L312" s="79">
        <v>1585</v>
      </c>
      <c r="M312" s="87"/>
      <c r="N312" s="6"/>
      <c r="O312" s="6"/>
      <c r="P312" s="6"/>
      <c r="Q312" s="6"/>
      <c r="R312" s="79">
        <v>1585</v>
      </c>
      <c r="S312" s="287">
        <v>1585.12</v>
      </c>
      <c r="T312" s="79">
        <f t="shared" si="28"/>
        <v>100.00757097791796</v>
      </c>
      <c r="U312" s="79">
        <v>1585</v>
      </c>
    </row>
    <row r="313" spans="1:24" ht="15.95" customHeight="1" x14ac:dyDescent="0.2">
      <c r="A313" s="69"/>
      <c r="B313" s="146"/>
      <c r="C313" s="401">
        <v>637005</v>
      </c>
      <c r="D313" s="69">
        <v>41</v>
      </c>
      <c r="E313" s="69" t="s">
        <v>787</v>
      </c>
      <c r="F313" s="79">
        <v>0</v>
      </c>
      <c r="G313" s="79">
        <v>0</v>
      </c>
      <c r="H313" s="79">
        <v>0</v>
      </c>
      <c r="I313" s="79">
        <v>0</v>
      </c>
      <c r="J313" s="324">
        <v>317</v>
      </c>
      <c r="K313" s="79">
        <v>317</v>
      </c>
      <c r="L313" s="79">
        <v>317</v>
      </c>
      <c r="M313" s="87"/>
      <c r="N313" s="6"/>
      <c r="O313" s="6"/>
      <c r="P313" s="6"/>
      <c r="Q313" s="6"/>
      <c r="R313" s="79">
        <v>317</v>
      </c>
      <c r="S313" s="287">
        <v>317.02</v>
      </c>
      <c r="T313" s="79">
        <f t="shared" si="28"/>
        <v>100.00630914826499</v>
      </c>
      <c r="U313" s="79">
        <v>317</v>
      </c>
    </row>
    <row r="314" spans="1:24" ht="15.95" customHeight="1" x14ac:dyDescent="0.2">
      <c r="A314" s="78"/>
      <c r="B314" s="133"/>
      <c r="C314" s="354" t="s">
        <v>86</v>
      </c>
      <c r="D314" s="74">
        <v>41</v>
      </c>
      <c r="E314" s="224" t="s">
        <v>686</v>
      </c>
      <c r="F314" s="249">
        <v>225</v>
      </c>
      <c r="G314" s="249">
        <v>225</v>
      </c>
      <c r="H314" s="249">
        <v>225</v>
      </c>
      <c r="I314" s="249">
        <v>225</v>
      </c>
      <c r="J314" s="249">
        <v>225</v>
      </c>
      <c r="K314" s="249">
        <v>225</v>
      </c>
      <c r="L314" s="249">
        <v>225</v>
      </c>
      <c r="M314" s="87"/>
      <c r="N314" s="6"/>
      <c r="O314" s="6"/>
      <c r="P314" s="6"/>
      <c r="Q314" s="6"/>
      <c r="R314" s="249">
        <v>225</v>
      </c>
      <c r="S314" s="310">
        <v>0</v>
      </c>
      <c r="T314" s="79">
        <f t="shared" si="28"/>
        <v>0</v>
      </c>
      <c r="U314" s="249">
        <v>225</v>
      </c>
    </row>
    <row r="315" spans="1:24" ht="15.95" customHeight="1" x14ac:dyDescent="0.2">
      <c r="A315" s="78"/>
      <c r="B315" s="133"/>
      <c r="C315" s="354">
        <v>632001</v>
      </c>
      <c r="D315" s="74">
        <v>41</v>
      </c>
      <c r="E315" s="140" t="s">
        <v>511</v>
      </c>
      <c r="F315" s="249">
        <v>590</v>
      </c>
      <c r="G315" s="249">
        <v>590</v>
      </c>
      <c r="H315" s="249">
        <v>590</v>
      </c>
      <c r="I315" s="249">
        <v>590</v>
      </c>
      <c r="J315" s="249">
        <v>590</v>
      </c>
      <c r="K315" s="249">
        <v>590</v>
      </c>
      <c r="L315" s="249">
        <v>590</v>
      </c>
      <c r="M315" s="87"/>
      <c r="N315" s="6"/>
      <c r="O315" s="6"/>
      <c r="P315" s="6"/>
      <c r="Q315" s="6"/>
      <c r="R315" s="249">
        <v>590</v>
      </c>
      <c r="S315" s="310">
        <v>834.95</v>
      </c>
      <c r="T315" s="79">
        <f t="shared" si="28"/>
        <v>141.5169491525424</v>
      </c>
      <c r="U315" s="249">
        <v>1212</v>
      </c>
    </row>
    <row r="316" spans="1:24" ht="15.95" customHeight="1" x14ac:dyDescent="0.2">
      <c r="A316" s="69"/>
      <c r="B316" s="69"/>
      <c r="C316" s="397" t="s">
        <v>32</v>
      </c>
      <c r="D316" s="69">
        <v>41</v>
      </c>
      <c r="E316" s="69" t="s">
        <v>512</v>
      </c>
      <c r="F316" s="79">
        <v>1086</v>
      </c>
      <c r="G316" s="79">
        <v>1086</v>
      </c>
      <c r="H316" s="79">
        <v>1086</v>
      </c>
      <c r="I316" s="79">
        <v>1086</v>
      </c>
      <c r="J316" s="79">
        <v>1086</v>
      </c>
      <c r="K316" s="79">
        <v>1086</v>
      </c>
      <c r="L316" s="79">
        <v>1086</v>
      </c>
      <c r="M316" s="87"/>
      <c r="N316" s="6"/>
      <c r="O316" s="6"/>
      <c r="P316" s="6"/>
      <c r="Q316" s="6"/>
      <c r="R316" s="79">
        <v>1086</v>
      </c>
      <c r="S316" s="287">
        <v>381.8</v>
      </c>
      <c r="T316" s="79">
        <f t="shared" si="28"/>
        <v>35.156537753222835</v>
      </c>
      <c r="U316" s="79">
        <v>1086</v>
      </c>
    </row>
    <row r="317" spans="1:24" ht="15.95" customHeight="1" x14ac:dyDescent="0.2">
      <c r="A317" s="69"/>
      <c r="B317" s="69"/>
      <c r="C317" s="397">
        <v>632002</v>
      </c>
      <c r="D317" s="69">
        <v>41</v>
      </c>
      <c r="E317" s="69" t="s">
        <v>513</v>
      </c>
      <c r="F317" s="79">
        <v>150</v>
      </c>
      <c r="G317" s="79">
        <v>150</v>
      </c>
      <c r="H317" s="79">
        <v>150</v>
      </c>
      <c r="I317" s="79">
        <v>150</v>
      </c>
      <c r="J317" s="79">
        <v>150</v>
      </c>
      <c r="K317" s="79">
        <v>150</v>
      </c>
      <c r="L317" s="79">
        <v>150</v>
      </c>
      <c r="M317" s="87"/>
      <c r="N317" s="6"/>
      <c r="O317" s="6"/>
      <c r="P317" s="6"/>
      <c r="Q317" s="6"/>
      <c r="R317" s="79">
        <v>150</v>
      </c>
      <c r="S317" s="287">
        <v>679.45</v>
      </c>
      <c r="T317" s="79">
        <f t="shared" si="28"/>
        <v>452.96666666666675</v>
      </c>
      <c r="U317" s="79">
        <v>700</v>
      </c>
    </row>
    <row r="318" spans="1:24" ht="15.95" customHeight="1" x14ac:dyDescent="0.2">
      <c r="A318" s="132" t="s">
        <v>443</v>
      </c>
      <c r="B318" s="74"/>
      <c r="C318" s="105"/>
      <c r="D318" s="69"/>
      <c r="E318" s="83" t="s">
        <v>73</v>
      </c>
      <c r="F318" s="245">
        <f t="shared" ref="F318:L318" si="30">SUM(F312:F317)</f>
        <v>2051</v>
      </c>
      <c r="G318" s="245">
        <f t="shared" si="30"/>
        <v>2051</v>
      </c>
      <c r="H318" s="245">
        <f t="shared" si="30"/>
        <v>2051</v>
      </c>
      <c r="I318" s="245">
        <f t="shared" si="30"/>
        <v>2051</v>
      </c>
      <c r="J318" s="245">
        <f t="shared" si="30"/>
        <v>3953</v>
      </c>
      <c r="K318" s="245">
        <f t="shared" si="30"/>
        <v>3953</v>
      </c>
      <c r="L318" s="245">
        <f t="shared" si="30"/>
        <v>3953</v>
      </c>
      <c r="M318" s="5">
        <f>SUM(H318)</f>
        <v>2051</v>
      </c>
      <c r="N318" s="5">
        <f>SUM(I318)</f>
        <v>2051</v>
      </c>
      <c r="O318" s="5">
        <f>SUM(J318)</f>
        <v>3953</v>
      </c>
      <c r="P318" s="5">
        <f>SUM(K318)</f>
        <v>3953</v>
      </c>
      <c r="Q318" s="5">
        <f>SUM(L318)</f>
        <v>3953</v>
      </c>
      <c r="R318" s="245">
        <f>SUM(R312:R317)</f>
        <v>3953</v>
      </c>
      <c r="S318" s="288">
        <f>SUM(S312:S317)</f>
        <v>3798.34</v>
      </c>
      <c r="T318" s="242">
        <f t="shared" si="28"/>
        <v>96.08752845939793</v>
      </c>
      <c r="U318" s="245">
        <f>SUM(U312:U317)</f>
        <v>5125</v>
      </c>
    </row>
    <row r="319" spans="1:24" s="12" customFormat="1" ht="15.95" customHeight="1" x14ac:dyDescent="0.2">
      <c r="A319" s="129" t="s">
        <v>451</v>
      </c>
      <c r="B319" s="129"/>
      <c r="C319" s="141"/>
      <c r="D319" s="134"/>
      <c r="E319" s="134"/>
      <c r="F319" s="252"/>
      <c r="G319" s="252"/>
      <c r="H319" s="252"/>
      <c r="I319" s="252"/>
      <c r="J319" s="252"/>
      <c r="K319" s="11"/>
      <c r="L319" s="11"/>
      <c r="M319" s="11"/>
      <c r="N319" s="187"/>
      <c r="O319" s="6"/>
      <c r="P319" s="187"/>
      <c r="Q319" s="187"/>
      <c r="R319" s="11"/>
      <c r="S319" s="63"/>
      <c r="T319" s="11"/>
      <c r="U319" s="11"/>
    </row>
    <row r="320" spans="1:24" s="4" customFormat="1" ht="15.95" customHeight="1" x14ac:dyDescent="0.2">
      <c r="A320" s="130"/>
      <c r="B320" s="130" t="s">
        <v>452</v>
      </c>
      <c r="C320" s="147"/>
      <c r="D320" s="148"/>
      <c r="E320" s="130"/>
      <c r="F320" s="254"/>
      <c r="G320" s="254"/>
      <c r="H320" s="254"/>
      <c r="I320" s="254"/>
      <c r="J320" s="254"/>
      <c r="K320" s="11"/>
      <c r="L320" s="11"/>
      <c r="M320" s="11"/>
      <c r="N320" s="188"/>
      <c r="O320" s="6"/>
      <c r="P320" s="188"/>
      <c r="Q320" s="188"/>
      <c r="R320" s="11"/>
      <c r="S320" s="63"/>
      <c r="T320" s="11"/>
      <c r="U320" s="11"/>
    </row>
    <row r="321" spans="1:21" ht="15.95" customHeight="1" x14ac:dyDescent="0.2">
      <c r="A321" s="132" t="s">
        <v>453</v>
      </c>
      <c r="B321" s="136" t="s">
        <v>164</v>
      </c>
      <c r="C321" s="106"/>
      <c r="D321" s="85"/>
      <c r="E321" s="85" t="s">
        <v>165</v>
      </c>
      <c r="F321" s="251"/>
      <c r="G321" s="251"/>
      <c r="H321" s="251"/>
      <c r="I321" s="251"/>
      <c r="J321" s="251"/>
      <c r="K321" s="79"/>
      <c r="L321" s="79"/>
      <c r="M321" s="11"/>
      <c r="N321" s="6"/>
      <c r="O321" s="6"/>
      <c r="P321" s="6"/>
      <c r="Q321" s="6"/>
      <c r="R321" s="79"/>
      <c r="S321" s="287"/>
      <c r="T321" s="79"/>
      <c r="U321" s="79"/>
    </row>
    <row r="322" spans="1:21" ht="15.95" customHeight="1" x14ac:dyDescent="0.2">
      <c r="A322" s="69"/>
      <c r="B322" s="89"/>
      <c r="C322" s="397">
        <v>642014</v>
      </c>
      <c r="D322" s="69">
        <v>41</v>
      </c>
      <c r="E322" s="69" t="s">
        <v>845</v>
      </c>
      <c r="F322" s="90">
        <v>300</v>
      </c>
      <c r="G322" s="90">
        <v>300</v>
      </c>
      <c r="H322" s="90">
        <v>300</v>
      </c>
      <c r="I322" s="325">
        <v>400</v>
      </c>
      <c r="J322" s="90">
        <v>400</v>
      </c>
      <c r="K322" s="90">
        <v>400</v>
      </c>
      <c r="L322" s="90">
        <v>400</v>
      </c>
      <c r="M322" s="87"/>
      <c r="N322" s="6"/>
      <c r="O322" s="6"/>
      <c r="P322" s="6"/>
      <c r="Q322" s="6"/>
      <c r="R322" s="90">
        <v>400</v>
      </c>
      <c r="S322" s="296">
        <v>10.199999999999999</v>
      </c>
      <c r="T322" s="79">
        <f t="shared" si="28"/>
        <v>2.5499999999999998</v>
      </c>
      <c r="U322" s="90">
        <v>400</v>
      </c>
    </row>
    <row r="323" spans="1:21" ht="15.95" customHeight="1" x14ac:dyDescent="0.2">
      <c r="A323" s="272" t="s">
        <v>453</v>
      </c>
      <c r="B323" s="89"/>
      <c r="C323" s="103"/>
      <c r="D323" s="69"/>
      <c r="E323" s="77" t="s">
        <v>73</v>
      </c>
      <c r="F323" s="198">
        <f t="shared" ref="F323:L323" si="31">SUM(F322)</f>
        <v>300</v>
      </c>
      <c r="G323" s="198">
        <f t="shared" si="31"/>
        <v>300</v>
      </c>
      <c r="H323" s="198">
        <f t="shared" si="31"/>
        <v>300</v>
      </c>
      <c r="I323" s="198">
        <f t="shared" si="31"/>
        <v>400</v>
      </c>
      <c r="J323" s="198">
        <f t="shared" si="31"/>
        <v>400</v>
      </c>
      <c r="K323" s="198">
        <f t="shared" si="31"/>
        <v>400</v>
      </c>
      <c r="L323" s="198">
        <f t="shared" si="31"/>
        <v>400</v>
      </c>
      <c r="M323" s="25"/>
      <c r="N323" s="25"/>
      <c r="O323" s="25"/>
      <c r="P323" s="25"/>
      <c r="Q323" s="25"/>
      <c r="R323" s="198">
        <f>SUM(R322)</f>
        <v>400</v>
      </c>
      <c r="S323" s="286">
        <f>SUM(S321:S322)</f>
        <v>10.199999999999999</v>
      </c>
      <c r="T323" s="242">
        <f t="shared" si="28"/>
        <v>2.5499999999999998</v>
      </c>
      <c r="U323" s="198">
        <f>SUM(U321:U322)</f>
        <v>400</v>
      </c>
    </row>
    <row r="324" spans="1:21" s="12" customFormat="1" ht="15.95" customHeight="1" x14ac:dyDescent="0.2">
      <c r="A324" s="86" t="s">
        <v>350</v>
      </c>
      <c r="B324" s="86"/>
      <c r="C324" s="139"/>
      <c r="D324" s="108"/>
      <c r="E324" s="108"/>
      <c r="F324" s="11"/>
      <c r="G324" s="11"/>
      <c r="H324" s="11"/>
      <c r="I324" s="11"/>
      <c r="J324" s="377"/>
      <c r="K324" s="11"/>
      <c r="L324" s="11"/>
      <c r="M324" s="11"/>
      <c r="N324" s="378"/>
      <c r="O324" s="5"/>
      <c r="P324" s="378"/>
      <c r="Q324" s="378"/>
      <c r="R324" s="11"/>
      <c r="S324" s="63"/>
      <c r="T324" s="11"/>
      <c r="U324" s="11"/>
    </row>
    <row r="325" spans="1:21" s="4" customFormat="1" ht="15.95" customHeight="1" x14ac:dyDescent="0.2">
      <c r="A325" s="130"/>
      <c r="B325" s="130" t="s">
        <v>454</v>
      </c>
      <c r="C325" s="147"/>
      <c r="D325" s="148"/>
      <c r="E325" s="130"/>
      <c r="F325" s="254"/>
      <c r="G325" s="254"/>
      <c r="H325" s="254"/>
      <c r="I325" s="254"/>
      <c r="J325" s="254"/>
      <c r="K325" s="11"/>
      <c r="L325" s="11"/>
      <c r="M325" s="11"/>
      <c r="N325" s="188"/>
      <c r="O325" s="6"/>
      <c r="P325" s="188"/>
      <c r="Q325" s="188"/>
      <c r="R325" s="11"/>
      <c r="S325" s="63"/>
      <c r="T325" s="11"/>
      <c r="U325" s="11"/>
    </row>
    <row r="326" spans="1:21" ht="15.95" customHeight="1" x14ac:dyDescent="0.2">
      <c r="A326" s="78"/>
      <c r="B326" s="136" t="s">
        <v>166</v>
      </c>
      <c r="C326" s="106"/>
      <c r="D326" s="85"/>
      <c r="E326" s="85" t="s">
        <v>167</v>
      </c>
      <c r="F326" s="251"/>
      <c r="G326" s="251"/>
      <c r="H326" s="251"/>
      <c r="I326" s="251"/>
      <c r="J326" s="251"/>
      <c r="K326" s="79"/>
      <c r="L326" s="79"/>
      <c r="M326" s="11"/>
      <c r="N326" s="6"/>
      <c r="O326" s="6"/>
      <c r="P326" s="6"/>
      <c r="Q326" s="6"/>
      <c r="R326" s="79"/>
      <c r="S326" s="287"/>
      <c r="T326" s="79"/>
      <c r="U326" s="79"/>
    </row>
    <row r="327" spans="1:21" ht="15.95" customHeight="1" x14ac:dyDescent="0.2">
      <c r="A327" s="273" t="s">
        <v>455</v>
      </c>
      <c r="B327" s="89"/>
      <c r="C327" s="397">
        <v>611</v>
      </c>
      <c r="D327" s="69">
        <v>41</v>
      </c>
      <c r="E327" s="69" t="s">
        <v>168</v>
      </c>
      <c r="F327" s="90">
        <v>0</v>
      </c>
      <c r="G327" s="90">
        <v>0</v>
      </c>
      <c r="H327" s="90">
        <v>0</v>
      </c>
      <c r="I327" s="90">
        <v>0</v>
      </c>
      <c r="J327" s="90">
        <v>0</v>
      </c>
      <c r="K327" s="90">
        <v>0</v>
      </c>
      <c r="L327" s="90">
        <v>0</v>
      </c>
      <c r="M327" s="87"/>
      <c r="N327" s="6"/>
      <c r="O327" s="6"/>
      <c r="P327" s="6"/>
      <c r="Q327" s="6"/>
      <c r="R327" s="90">
        <v>0</v>
      </c>
      <c r="S327" s="296">
        <v>973.91</v>
      </c>
      <c r="T327" s="79">
        <v>0</v>
      </c>
      <c r="U327" s="90">
        <v>974</v>
      </c>
    </row>
    <row r="328" spans="1:21" ht="15.95" customHeight="1" x14ac:dyDescent="0.2">
      <c r="A328" s="69"/>
      <c r="B328" s="89"/>
      <c r="C328" s="397" t="s">
        <v>22</v>
      </c>
      <c r="D328" s="69">
        <v>41</v>
      </c>
      <c r="E328" s="69" t="s">
        <v>169</v>
      </c>
      <c r="F328" s="90">
        <v>0</v>
      </c>
      <c r="G328" s="90">
        <v>0</v>
      </c>
      <c r="H328" s="90">
        <v>0</v>
      </c>
      <c r="I328" s="90">
        <v>0</v>
      </c>
      <c r="J328" s="90">
        <v>0</v>
      </c>
      <c r="K328" s="90">
        <v>0</v>
      </c>
      <c r="L328" s="90">
        <v>0</v>
      </c>
      <c r="M328" s="87"/>
      <c r="N328" s="6"/>
      <c r="O328" s="6"/>
      <c r="P328" s="6"/>
      <c r="Q328" s="6"/>
      <c r="R328" s="90">
        <v>0</v>
      </c>
      <c r="S328" s="296">
        <v>252.7</v>
      </c>
      <c r="T328" s="79">
        <v>0</v>
      </c>
      <c r="U328" s="90">
        <v>253</v>
      </c>
    </row>
    <row r="329" spans="1:21" ht="15.95" customHeight="1" x14ac:dyDescent="0.2">
      <c r="A329" s="69"/>
      <c r="B329" s="89"/>
      <c r="C329" s="397">
        <v>633003</v>
      </c>
      <c r="D329" s="69">
        <v>41</v>
      </c>
      <c r="E329" s="69" t="s">
        <v>798</v>
      </c>
      <c r="F329" s="90">
        <v>1500</v>
      </c>
      <c r="G329" s="90">
        <v>1500</v>
      </c>
      <c r="H329" s="90">
        <v>1500</v>
      </c>
      <c r="I329" s="90">
        <v>1500</v>
      </c>
      <c r="J329" s="90">
        <v>1500</v>
      </c>
      <c r="K329" s="90">
        <v>1500</v>
      </c>
      <c r="L329" s="90">
        <v>1500</v>
      </c>
      <c r="M329" s="90">
        <v>1500</v>
      </c>
      <c r="N329" s="90">
        <v>1500</v>
      </c>
      <c r="O329" s="90">
        <v>1500</v>
      </c>
      <c r="P329" s="90">
        <v>1500</v>
      </c>
      <c r="Q329" s="90">
        <v>1500</v>
      </c>
      <c r="R329" s="90">
        <v>1500</v>
      </c>
      <c r="S329" s="296">
        <v>9.86</v>
      </c>
      <c r="T329" s="79">
        <f t="shared" si="28"/>
        <v>0.65733333333333333</v>
      </c>
      <c r="U329" s="90">
        <v>1138</v>
      </c>
    </row>
    <row r="330" spans="1:21" ht="15.95" customHeight="1" x14ac:dyDescent="0.2">
      <c r="A330" s="69"/>
      <c r="B330" s="89"/>
      <c r="C330" s="397">
        <v>632001</v>
      </c>
      <c r="D330" s="69">
        <v>41</v>
      </c>
      <c r="E330" s="69" t="s">
        <v>652</v>
      </c>
      <c r="F330" s="90">
        <v>12000</v>
      </c>
      <c r="G330" s="90">
        <v>12000</v>
      </c>
      <c r="H330" s="90">
        <v>12000</v>
      </c>
      <c r="I330" s="90">
        <v>12000</v>
      </c>
      <c r="J330" s="90">
        <v>12000</v>
      </c>
      <c r="K330" s="90">
        <v>12000</v>
      </c>
      <c r="L330" s="90">
        <v>12000</v>
      </c>
      <c r="M330" s="87"/>
      <c r="N330" s="6"/>
      <c r="O330" s="6"/>
      <c r="P330" s="6"/>
      <c r="Q330" s="6"/>
      <c r="R330" s="90">
        <v>12000</v>
      </c>
      <c r="S330" s="296">
        <v>8232.67</v>
      </c>
      <c r="T330" s="79">
        <f t="shared" si="28"/>
        <v>68.605583333333328</v>
      </c>
      <c r="U330" s="90">
        <v>8233</v>
      </c>
    </row>
    <row r="331" spans="1:21" ht="15.95" customHeight="1" x14ac:dyDescent="0.2">
      <c r="A331" s="69"/>
      <c r="B331" s="89"/>
      <c r="C331" s="397" t="s">
        <v>51</v>
      </c>
      <c r="D331" s="69">
        <v>41</v>
      </c>
      <c r="E331" s="69" t="s">
        <v>800</v>
      </c>
      <c r="F331" s="90">
        <v>0</v>
      </c>
      <c r="G331" s="90">
        <v>0</v>
      </c>
      <c r="H331" s="90">
        <v>0</v>
      </c>
      <c r="I331" s="90">
        <v>0</v>
      </c>
      <c r="J331" s="90">
        <v>0</v>
      </c>
      <c r="K331" s="90">
        <v>0</v>
      </c>
      <c r="L331" s="90">
        <v>0</v>
      </c>
      <c r="M331" s="87"/>
      <c r="N331" s="6"/>
      <c r="O331" s="6"/>
      <c r="P331" s="6"/>
      <c r="Q331" s="6"/>
      <c r="R331" s="90">
        <v>0</v>
      </c>
      <c r="S331" s="296">
        <v>33.200000000000003</v>
      </c>
      <c r="T331" s="79">
        <v>0</v>
      </c>
      <c r="U331" s="90">
        <v>33</v>
      </c>
    </row>
    <row r="332" spans="1:21" ht="15.95" customHeight="1" x14ac:dyDescent="0.2">
      <c r="A332" s="69"/>
      <c r="B332" s="89"/>
      <c r="C332" s="397" t="s">
        <v>140</v>
      </c>
      <c r="D332" s="69">
        <v>41</v>
      </c>
      <c r="E332" s="69" t="s">
        <v>806</v>
      </c>
      <c r="F332" s="90">
        <v>0</v>
      </c>
      <c r="G332" s="90">
        <v>0</v>
      </c>
      <c r="H332" s="90">
        <v>0</v>
      </c>
      <c r="I332" s="90">
        <v>0</v>
      </c>
      <c r="J332" s="90">
        <v>0</v>
      </c>
      <c r="K332" s="90">
        <v>0</v>
      </c>
      <c r="L332" s="90">
        <v>0</v>
      </c>
      <c r="M332" s="87"/>
      <c r="N332" s="6"/>
      <c r="O332" s="6"/>
      <c r="P332" s="6"/>
      <c r="Q332" s="6"/>
      <c r="R332" s="90">
        <v>0</v>
      </c>
      <c r="S332" s="296">
        <v>83</v>
      </c>
      <c r="T332" s="79">
        <v>0</v>
      </c>
      <c r="U332" s="90">
        <v>83</v>
      </c>
    </row>
    <row r="333" spans="1:21" ht="15.95" customHeight="1" x14ac:dyDescent="0.2">
      <c r="A333" s="69"/>
      <c r="B333" s="89"/>
      <c r="C333" s="397">
        <v>642002</v>
      </c>
      <c r="D333" s="69">
        <v>41</v>
      </c>
      <c r="E333" s="69" t="s">
        <v>170</v>
      </c>
      <c r="F333" s="90">
        <v>25000</v>
      </c>
      <c r="G333" s="90">
        <v>25000</v>
      </c>
      <c r="H333" s="325">
        <v>32000</v>
      </c>
      <c r="I333" s="90">
        <v>32000</v>
      </c>
      <c r="J333" s="90">
        <v>32000</v>
      </c>
      <c r="K333" s="90">
        <v>32000</v>
      </c>
      <c r="L333" s="90">
        <v>32000</v>
      </c>
      <c r="M333" s="87"/>
      <c r="N333" s="6"/>
      <c r="O333" s="6"/>
      <c r="P333" s="6"/>
      <c r="Q333" s="6"/>
      <c r="R333" s="90">
        <v>32000</v>
      </c>
      <c r="S333" s="296">
        <v>23300</v>
      </c>
      <c r="T333" s="79">
        <f t="shared" si="28"/>
        <v>72.8125</v>
      </c>
      <c r="U333" s="90">
        <v>32000</v>
      </c>
    </row>
    <row r="334" spans="1:21" ht="15.95" customHeight="1" x14ac:dyDescent="0.2">
      <c r="A334" s="69"/>
      <c r="B334" s="89"/>
      <c r="C334" s="397">
        <v>642007</v>
      </c>
      <c r="D334" s="69">
        <v>41</v>
      </c>
      <c r="E334" s="69" t="s">
        <v>171</v>
      </c>
      <c r="F334" s="90">
        <v>5000</v>
      </c>
      <c r="G334" s="90">
        <v>5000</v>
      </c>
      <c r="H334" s="90">
        <v>5000</v>
      </c>
      <c r="I334" s="90">
        <v>5000</v>
      </c>
      <c r="J334" s="90">
        <v>5000</v>
      </c>
      <c r="K334" s="90">
        <v>5000</v>
      </c>
      <c r="L334" s="90">
        <v>5000</v>
      </c>
      <c r="M334" s="87"/>
      <c r="N334" s="6"/>
      <c r="O334" s="6"/>
      <c r="P334" s="6"/>
      <c r="Q334" s="6"/>
      <c r="R334" s="90">
        <v>5000</v>
      </c>
      <c r="S334" s="296">
        <v>4000</v>
      </c>
      <c r="T334" s="79">
        <f t="shared" si="28"/>
        <v>80</v>
      </c>
      <c r="U334" s="90">
        <v>5000</v>
      </c>
    </row>
    <row r="335" spans="1:21" ht="15.95" customHeight="1" x14ac:dyDescent="0.2">
      <c r="A335" s="69"/>
      <c r="B335" s="89"/>
      <c r="C335" s="397" t="s">
        <v>647</v>
      </c>
      <c r="D335" s="69">
        <v>41</v>
      </c>
      <c r="E335" s="69" t="s">
        <v>648</v>
      </c>
      <c r="F335" s="90">
        <v>18250</v>
      </c>
      <c r="G335" s="325">
        <v>21000</v>
      </c>
      <c r="H335" s="90">
        <v>21000</v>
      </c>
      <c r="I335" s="90">
        <v>21000</v>
      </c>
      <c r="J335" s="90">
        <v>21000</v>
      </c>
      <c r="K335" s="90">
        <v>21000</v>
      </c>
      <c r="L335" s="90">
        <v>21000</v>
      </c>
      <c r="M335" s="90">
        <v>21000</v>
      </c>
      <c r="N335" s="90">
        <v>21000</v>
      </c>
      <c r="O335" s="90">
        <v>21000</v>
      </c>
      <c r="P335" s="90">
        <v>21000</v>
      </c>
      <c r="Q335" s="90">
        <v>21000</v>
      </c>
      <c r="R335" s="90">
        <v>21000</v>
      </c>
      <c r="S335" s="296">
        <v>15750</v>
      </c>
      <c r="T335" s="79">
        <f t="shared" si="28"/>
        <v>75</v>
      </c>
      <c r="U335" s="90">
        <v>21000</v>
      </c>
    </row>
    <row r="336" spans="1:21" ht="15.95" customHeight="1" x14ac:dyDescent="0.2">
      <c r="A336" s="69"/>
      <c r="B336" s="89"/>
      <c r="C336" s="397" t="s">
        <v>49</v>
      </c>
      <c r="D336" s="69">
        <v>41</v>
      </c>
      <c r="E336" s="69" t="s">
        <v>548</v>
      </c>
      <c r="F336" s="79">
        <v>800</v>
      </c>
      <c r="G336" s="79">
        <v>800</v>
      </c>
      <c r="H336" s="79">
        <v>800</v>
      </c>
      <c r="I336" s="79">
        <v>800</v>
      </c>
      <c r="J336" s="79">
        <v>800</v>
      </c>
      <c r="K336" s="79">
        <v>800</v>
      </c>
      <c r="L336" s="79">
        <v>800</v>
      </c>
      <c r="M336" s="79">
        <v>800</v>
      </c>
      <c r="N336" s="79">
        <v>800</v>
      </c>
      <c r="O336" s="79">
        <v>800</v>
      </c>
      <c r="P336" s="79">
        <v>800</v>
      </c>
      <c r="Q336" s="79">
        <v>800</v>
      </c>
      <c r="R336" s="79">
        <v>800</v>
      </c>
      <c r="S336" s="287">
        <v>604.79</v>
      </c>
      <c r="T336" s="79">
        <f t="shared" si="28"/>
        <v>75.598749999999995</v>
      </c>
      <c r="U336" s="79">
        <v>800</v>
      </c>
    </row>
    <row r="337" spans="1:21" ht="15.95" customHeight="1" x14ac:dyDescent="0.2">
      <c r="A337" s="69"/>
      <c r="B337" s="69"/>
      <c r="C337" s="397">
        <v>631001</v>
      </c>
      <c r="D337" s="69">
        <v>41</v>
      </c>
      <c r="E337" s="69" t="s">
        <v>8</v>
      </c>
      <c r="F337" s="79">
        <v>800</v>
      </c>
      <c r="G337" s="79">
        <v>800</v>
      </c>
      <c r="H337" s="79">
        <v>800</v>
      </c>
      <c r="I337" s="79">
        <v>800</v>
      </c>
      <c r="J337" s="79">
        <v>800</v>
      </c>
      <c r="K337" s="79">
        <v>800</v>
      </c>
      <c r="L337" s="79">
        <v>800</v>
      </c>
      <c r="M337" s="79">
        <v>800</v>
      </c>
      <c r="N337" s="79">
        <v>800</v>
      </c>
      <c r="O337" s="79">
        <v>800</v>
      </c>
      <c r="P337" s="79">
        <v>800</v>
      </c>
      <c r="Q337" s="79">
        <v>800</v>
      </c>
      <c r="R337" s="79">
        <v>800</v>
      </c>
      <c r="S337" s="287">
        <v>336.21</v>
      </c>
      <c r="T337" s="79">
        <f t="shared" ref="T337:T400" si="32">SUM(S337/R337)*100</f>
        <v>42.026249999999997</v>
      </c>
      <c r="U337" s="79">
        <v>800</v>
      </c>
    </row>
    <row r="338" spans="1:21" ht="15.95" customHeight="1" x14ac:dyDescent="0.2">
      <c r="A338" s="69"/>
      <c r="B338" s="69"/>
      <c r="C338" s="397" t="s">
        <v>803</v>
      </c>
      <c r="D338" s="69">
        <v>41</v>
      </c>
      <c r="E338" s="69" t="s">
        <v>804</v>
      </c>
      <c r="F338" s="90">
        <v>0</v>
      </c>
      <c r="G338" s="90">
        <v>0</v>
      </c>
      <c r="H338" s="90">
        <v>0</v>
      </c>
      <c r="I338" s="325">
        <v>800</v>
      </c>
      <c r="J338" s="90">
        <v>800</v>
      </c>
      <c r="K338" s="90">
        <v>800</v>
      </c>
      <c r="L338" s="90">
        <v>800</v>
      </c>
      <c r="M338" s="90"/>
      <c r="N338" s="90"/>
      <c r="O338" s="90"/>
      <c r="P338" s="90"/>
      <c r="Q338" s="90"/>
      <c r="R338" s="90">
        <v>800</v>
      </c>
      <c r="S338" s="296">
        <v>401</v>
      </c>
      <c r="T338" s="79">
        <f t="shared" si="32"/>
        <v>50.125</v>
      </c>
      <c r="U338" s="90">
        <v>800</v>
      </c>
    </row>
    <row r="339" spans="1:21" ht="15.95" customHeight="1" x14ac:dyDescent="0.2">
      <c r="A339" s="69"/>
      <c r="B339" s="69"/>
      <c r="C339" s="397" t="s">
        <v>271</v>
      </c>
      <c r="D339" s="69">
        <v>41</v>
      </c>
      <c r="E339" s="69" t="s">
        <v>307</v>
      </c>
      <c r="F339" s="90">
        <v>1663</v>
      </c>
      <c r="G339" s="90">
        <v>1663</v>
      </c>
      <c r="H339" s="90">
        <v>1663</v>
      </c>
      <c r="I339" s="90">
        <v>1663</v>
      </c>
      <c r="J339" s="90">
        <v>1663</v>
      </c>
      <c r="K339" s="90">
        <v>1663</v>
      </c>
      <c r="L339" s="90">
        <v>1663</v>
      </c>
      <c r="M339" s="90">
        <v>1663</v>
      </c>
      <c r="N339" s="90">
        <v>1663</v>
      </c>
      <c r="O339" s="90">
        <v>1663</v>
      </c>
      <c r="P339" s="90">
        <v>1663</v>
      </c>
      <c r="Q339" s="90">
        <v>1663</v>
      </c>
      <c r="R339" s="90">
        <v>1663</v>
      </c>
      <c r="S339" s="296">
        <v>830.7</v>
      </c>
      <c r="T339" s="79">
        <f t="shared" si="32"/>
        <v>49.951894167167772</v>
      </c>
      <c r="U339" s="90">
        <v>1663</v>
      </c>
    </row>
    <row r="340" spans="1:21" ht="15.95" customHeight="1" x14ac:dyDescent="0.2">
      <c r="A340" s="69"/>
      <c r="B340" s="69"/>
      <c r="C340" s="397">
        <v>633006</v>
      </c>
      <c r="D340" s="69">
        <v>41</v>
      </c>
      <c r="E340" s="69" t="s">
        <v>674</v>
      </c>
      <c r="F340" s="90">
        <v>2000</v>
      </c>
      <c r="G340" s="90">
        <v>2000</v>
      </c>
      <c r="H340" s="90">
        <v>2000</v>
      </c>
      <c r="I340" s="90">
        <v>2000</v>
      </c>
      <c r="J340" s="90">
        <v>2000</v>
      </c>
      <c r="K340" s="90">
        <v>2000</v>
      </c>
      <c r="L340" s="90">
        <v>2000</v>
      </c>
      <c r="M340" s="90">
        <v>2000</v>
      </c>
      <c r="N340" s="90">
        <v>2000</v>
      </c>
      <c r="O340" s="90">
        <v>2000</v>
      </c>
      <c r="P340" s="90">
        <v>2000</v>
      </c>
      <c r="Q340" s="90">
        <v>2000</v>
      </c>
      <c r="R340" s="90">
        <v>2000</v>
      </c>
      <c r="S340" s="296">
        <v>1990</v>
      </c>
      <c r="T340" s="79">
        <f t="shared" si="32"/>
        <v>99.5</v>
      </c>
      <c r="U340" s="90">
        <v>1990</v>
      </c>
    </row>
    <row r="341" spans="1:21" ht="15.95" customHeight="1" x14ac:dyDescent="0.2">
      <c r="A341" s="69"/>
      <c r="B341" s="69"/>
      <c r="C341" s="397" t="s">
        <v>50</v>
      </c>
      <c r="D341" s="69">
        <v>41</v>
      </c>
      <c r="E341" s="69" t="s">
        <v>799</v>
      </c>
      <c r="F341" s="90">
        <v>0</v>
      </c>
      <c r="G341" s="90">
        <v>0</v>
      </c>
      <c r="H341" s="90">
        <v>0</v>
      </c>
      <c r="I341" s="90">
        <v>0</v>
      </c>
      <c r="J341" s="90">
        <v>0</v>
      </c>
      <c r="K341" s="90">
        <v>0</v>
      </c>
      <c r="L341" s="90">
        <v>0</v>
      </c>
      <c r="M341" s="90"/>
      <c r="N341" s="90"/>
      <c r="O341" s="90"/>
      <c r="P341" s="90"/>
      <c r="Q341" s="90"/>
      <c r="R341" s="90">
        <v>0</v>
      </c>
      <c r="S341" s="296">
        <v>771.35</v>
      </c>
      <c r="T341" s="79">
        <v>0</v>
      </c>
      <c r="U341" s="90">
        <v>771</v>
      </c>
    </row>
    <row r="342" spans="1:21" ht="15.95" customHeight="1" x14ac:dyDescent="0.2">
      <c r="A342" s="69"/>
      <c r="B342" s="69"/>
      <c r="C342" s="397" t="s">
        <v>564</v>
      </c>
      <c r="D342" s="69">
        <v>41</v>
      </c>
      <c r="E342" s="69" t="s">
        <v>807</v>
      </c>
      <c r="F342" s="90">
        <v>0</v>
      </c>
      <c r="G342" s="90">
        <v>0</v>
      </c>
      <c r="H342" s="90"/>
      <c r="I342" s="325">
        <v>360</v>
      </c>
      <c r="J342" s="90">
        <v>360</v>
      </c>
      <c r="K342" s="90">
        <v>360</v>
      </c>
      <c r="L342" s="90">
        <v>360</v>
      </c>
      <c r="M342" s="90"/>
      <c r="N342" s="90"/>
      <c r="O342" s="90"/>
      <c r="P342" s="90"/>
      <c r="Q342" s="90"/>
      <c r="R342" s="90">
        <v>360</v>
      </c>
      <c r="S342" s="296">
        <v>210</v>
      </c>
      <c r="T342" s="79">
        <f t="shared" si="32"/>
        <v>58.333333333333336</v>
      </c>
      <c r="U342" s="90">
        <v>360</v>
      </c>
    </row>
    <row r="343" spans="1:21" ht="15.95" customHeight="1" x14ac:dyDescent="0.2">
      <c r="A343" s="69"/>
      <c r="B343" s="69"/>
      <c r="C343" s="397" t="s">
        <v>808</v>
      </c>
      <c r="D343" s="69">
        <v>41</v>
      </c>
      <c r="E343" s="219" t="s">
        <v>809</v>
      </c>
      <c r="F343" s="90">
        <v>0</v>
      </c>
      <c r="G343" s="90">
        <v>0</v>
      </c>
      <c r="H343" s="90">
        <v>0</v>
      </c>
      <c r="I343" s="325">
        <v>713</v>
      </c>
      <c r="J343" s="90">
        <v>713</v>
      </c>
      <c r="K343" s="90">
        <v>713</v>
      </c>
      <c r="L343" s="90">
        <v>713</v>
      </c>
      <c r="M343" s="90"/>
      <c r="N343" s="90"/>
      <c r="O343" s="90"/>
      <c r="P343" s="90"/>
      <c r="Q343" s="90"/>
      <c r="R343" s="90">
        <v>713</v>
      </c>
      <c r="S343" s="296">
        <v>847.8</v>
      </c>
      <c r="T343" s="79">
        <f t="shared" si="32"/>
        <v>118.90603085553997</v>
      </c>
      <c r="U343" s="90">
        <v>847</v>
      </c>
    </row>
    <row r="344" spans="1:21" ht="15.95" customHeight="1" x14ac:dyDescent="0.2">
      <c r="A344" s="69"/>
      <c r="B344" s="69"/>
      <c r="C344" s="397" t="s">
        <v>193</v>
      </c>
      <c r="D344" s="69">
        <v>41</v>
      </c>
      <c r="E344" s="69" t="s">
        <v>844</v>
      </c>
      <c r="F344" s="90">
        <v>0</v>
      </c>
      <c r="G344" s="90">
        <v>0</v>
      </c>
      <c r="H344" s="90">
        <v>0</v>
      </c>
      <c r="I344" s="325">
        <v>270</v>
      </c>
      <c r="J344" s="90">
        <v>270</v>
      </c>
      <c r="K344" s="90">
        <v>270</v>
      </c>
      <c r="L344" s="90">
        <v>270</v>
      </c>
      <c r="M344" s="90"/>
      <c r="N344" s="90"/>
      <c r="O344" s="90"/>
      <c r="P344" s="90"/>
      <c r="Q344" s="90"/>
      <c r="R344" s="90">
        <v>270</v>
      </c>
      <c r="S344" s="296">
        <v>0</v>
      </c>
      <c r="T344" s="79">
        <f t="shared" si="32"/>
        <v>0</v>
      </c>
      <c r="U344" s="90">
        <v>270</v>
      </c>
    </row>
    <row r="345" spans="1:21" ht="15.95" customHeight="1" x14ac:dyDescent="0.2">
      <c r="A345" s="69"/>
      <c r="B345" s="69"/>
      <c r="C345" s="397">
        <v>633006</v>
      </c>
      <c r="D345" s="69">
        <v>41</v>
      </c>
      <c r="E345" s="69" t="s">
        <v>377</v>
      </c>
      <c r="F345" s="90">
        <v>100</v>
      </c>
      <c r="G345" s="90">
        <v>100</v>
      </c>
      <c r="H345" s="90">
        <v>100</v>
      </c>
      <c r="I345" s="90">
        <v>100</v>
      </c>
      <c r="J345" s="90">
        <v>100</v>
      </c>
      <c r="K345" s="90">
        <v>100</v>
      </c>
      <c r="L345" s="90">
        <v>100</v>
      </c>
      <c r="M345" s="90">
        <v>100</v>
      </c>
      <c r="N345" s="90">
        <v>100</v>
      </c>
      <c r="O345" s="90">
        <v>100</v>
      </c>
      <c r="P345" s="90">
        <v>100</v>
      </c>
      <c r="Q345" s="90">
        <v>100</v>
      </c>
      <c r="R345" s="90">
        <v>100</v>
      </c>
      <c r="S345" s="296">
        <v>294.85000000000002</v>
      </c>
      <c r="T345" s="79">
        <f t="shared" si="32"/>
        <v>294.85000000000002</v>
      </c>
      <c r="U345" s="90">
        <v>295</v>
      </c>
    </row>
    <row r="346" spans="1:21" ht="15.95" customHeight="1" x14ac:dyDescent="0.2">
      <c r="A346" s="74"/>
      <c r="B346" s="74"/>
      <c r="C346" s="354">
        <v>642007</v>
      </c>
      <c r="D346" s="74">
        <v>41</v>
      </c>
      <c r="E346" s="69" t="s">
        <v>810</v>
      </c>
      <c r="F346" s="90">
        <v>0</v>
      </c>
      <c r="G346" s="90">
        <v>0</v>
      </c>
      <c r="H346" s="90">
        <v>0</v>
      </c>
      <c r="I346" s="90">
        <v>0</v>
      </c>
      <c r="J346" s="90">
        <v>0</v>
      </c>
      <c r="K346" s="90">
        <v>0</v>
      </c>
      <c r="L346" s="90">
        <v>0</v>
      </c>
      <c r="M346" s="90">
        <v>0</v>
      </c>
      <c r="N346" s="90">
        <v>0</v>
      </c>
      <c r="O346" s="90">
        <v>0</v>
      </c>
      <c r="P346" s="90">
        <v>0</v>
      </c>
      <c r="Q346" s="90">
        <v>0</v>
      </c>
      <c r="R346" s="90">
        <v>0</v>
      </c>
      <c r="S346" s="296">
        <v>68</v>
      </c>
      <c r="T346" s="79">
        <v>0</v>
      </c>
      <c r="U346" s="90">
        <v>68</v>
      </c>
    </row>
    <row r="347" spans="1:21" ht="15.95" customHeight="1" x14ac:dyDescent="0.2">
      <c r="A347" s="74"/>
      <c r="B347" s="74"/>
      <c r="C347" s="354" t="s">
        <v>655</v>
      </c>
      <c r="D347" s="74">
        <v>41</v>
      </c>
      <c r="E347" s="69" t="s">
        <v>656</v>
      </c>
      <c r="F347" s="90">
        <v>6000</v>
      </c>
      <c r="G347" s="90">
        <v>6000</v>
      </c>
      <c r="H347" s="90">
        <v>6000</v>
      </c>
      <c r="I347" s="90">
        <v>6000</v>
      </c>
      <c r="J347" s="90">
        <v>6000</v>
      </c>
      <c r="K347" s="90">
        <v>6000</v>
      </c>
      <c r="L347" s="90">
        <v>6000</v>
      </c>
      <c r="M347" s="90">
        <v>6000</v>
      </c>
      <c r="N347" s="90">
        <v>6000</v>
      </c>
      <c r="O347" s="90">
        <v>6000</v>
      </c>
      <c r="P347" s="90">
        <v>6000</v>
      </c>
      <c r="Q347" s="90">
        <v>6000</v>
      </c>
      <c r="R347" s="325">
        <v>0</v>
      </c>
      <c r="S347" s="296">
        <v>0</v>
      </c>
      <c r="T347" s="79">
        <v>0</v>
      </c>
      <c r="U347" s="332">
        <v>0</v>
      </c>
    </row>
    <row r="348" spans="1:21" ht="15.95" customHeight="1" x14ac:dyDescent="0.2">
      <c r="A348" s="74"/>
      <c r="B348" s="74"/>
      <c r="C348" s="354" t="s">
        <v>801</v>
      </c>
      <c r="D348" s="74">
        <v>41</v>
      </c>
      <c r="E348" s="69" t="s">
        <v>802</v>
      </c>
      <c r="F348" s="90">
        <v>0</v>
      </c>
      <c r="G348" s="90">
        <v>0</v>
      </c>
      <c r="H348" s="325">
        <v>100</v>
      </c>
      <c r="I348" s="90">
        <v>100</v>
      </c>
      <c r="J348" s="90">
        <v>100</v>
      </c>
      <c r="K348" s="90">
        <v>100</v>
      </c>
      <c r="L348" s="90">
        <v>100</v>
      </c>
      <c r="M348" s="11"/>
      <c r="N348" s="11"/>
      <c r="O348" s="11"/>
      <c r="P348" s="11"/>
      <c r="Q348" s="11"/>
      <c r="R348" s="90">
        <v>100</v>
      </c>
      <c r="S348" s="296">
        <v>130.13999999999999</v>
      </c>
      <c r="T348" s="79">
        <f t="shared" si="32"/>
        <v>130.13999999999999</v>
      </c>
      <c r="U348" s="90">
        <v>130</v>
      </c>
    </row>
    <row r="349" spans="1:21" ht="15.95" customHeight="1" x14ac:dyDescent="0.2">
      <c r="A349" s="74"/>
      <c r="B349" s="74"/>
      <c r="C349" s="354" t="s">
        <v>655</v>
      </c>
      <c r="D349" s="74">
        <v>41</v>
      </c>
      <c r="E349" s="69" t="s">
        <v>805</v>
      </c>
      <c r="F349" s="90">
        <v>0</v>
      </c>
      <c r="G349" s="325">
        <v>8778</v>
      </c>
      <c r="H349" s="90">
        <v>8778</v>
      </c>
      <c r="I349" s="90">
        <v>8778</v>
      </c>
      <c r="J349" s="90">
        <v>8778</v>
      </c>
      <c r="K349" s="90">
        <v>8778</v>
      </c>
      <c r="L349" s="90">
        <v>8778</v>
      </c>
      <c r="M349" s="90">
        <v>8778</v>
      </c>
      <c r="N349" s="90">
        <v>8778</v>
      </c>
      <c r="O349" s="90">
        <v>8778</v>
      </c>
      <c r="P349" s="90">
        <v>8778</v>
      </c>
      <c r="Q349" s="90">
        <v>8778</v>
      </c>
      <c r="R349" s="90">
        <v>8778</v>
      </c>
      <c r="S349" s="296">
        <v>0</v>
      </c>
      <c r="T349" s="79">
        <f t="shared" si="32"/>
        <v>0</v>
      </c>
      <c r="U349" s="90">
        <v>8778</v>
      </c>
    </row>
    <row r="350" spans="1:21" ht="15.95" customHeight="1" x14ac:dyDescent="0.2">
      <c r="A350" s="74"/>
      <c r="B350" s="74"/>
      <c r="C350" s="354">
        <v>637004</v>
      </c>
      <c r="D350" s="74">
        <v>41</v>
      </c>
      <c r="E350" s="69" t="s">
        <v>853</v>
      </c>
      <c r="F350" s="90">
        <v>0</v>
      </c>
      <c r="G350" s="90">
        <v>0</v>
      </c>
      <c r="H350" s="90">
        <v>0</v>
      </c>
      <c r="I350" s="90">
        <v>0</v>
      </c>
      <c r="J350" s="90">
        <v>0</v>
      </c>
      <c r="K350" s="90">
        <v>0</v>
      </c>
      <c r="L350" s="90">
        <v>0</v>
      </c>
      <c r="M350" s="11"/>
      <c r="N350" s="11"/>
      <c r="O350" s="11"/>
      <c r="P350" s="11"/>
      <c r="Q350" s="11"/>
      <c r="R350" s="325">
        <v>1000</v>
      </c>
      <c r="S350" s="296">
        <v>0</v>
      </c>
      <c r="T350" s="79">
        <f t="shared" si="32"/>
        <v>0</v>
      </c>
      <c r="U350" s="332">
        <v>1000</v>
      </c>
    </row>
    <row r="351" spans="1:21" ht="15.95" customHeight="1" x14ac:dyDescent="0.2">
      <c r="A351" s="273" t="s">
        <v>455</v>
      </c>
      <c r="B351" s="69"/>
      <c r="C351" s="103"/>
      <c r="D351" s="69"/>
      <c r="E351" s="77" t="s">
        <v>73</v>
      </c>
      <c r="F351" s="245">
        <f t="shared" ref="F351:R351" si="33">SUM(F327:F350)</f>
        <v>73113</v>
      </c>
      <c r="G351" s="245">
        <f t="shared" si="33"/>
        <v>84641</v>
      </c>
      <c r="H351" s="245">
        <f t="shared" si="33"/>
        <v>91741</v>
      </c>
      <c r="I351" s="245">
        <f t="shared" si="33"/>
        <v>93884</v>
      </c>
      <c r="J351" s="245">
        <f t="shared" si="33"/>
        <v>93884</v>
      </c>
      <c r="K351" s="245">
        <f t="shared" si="33"/>
        <v>93884</v>
      </c>
      <c r="L351" s="245">
        <f t="shared" si="33"/>
        <v>93884</v>
      </c>
      <c r="M351" s="25">
        <f t="shared" si="33"/>
        <v>42641</v>
      </c>
      <c r="N351" s="25">
        <f t="shared" si="33"/>
        <v>42641</v>
      </c>
      <c r="O351" s="25">
        <f t="shared" si="33"/>
        <v>42641</v>
      </c>
      <c r="P351" s="25">
        <f t="shared" si="33"/>
        <v>42641</v>
      </c>
      <c r="Q351" s="25">
        <f t="shared" si="33"/>
        <v>42641</v>
      </c>
      <c r="R351" s="245">
        <f t="shared" si="33"/>
        <v>88884</v>
      </c>
      <c r="S351" s="288">
        <f>SUM(S326:S350)</f>
        <v>59120.179999999993</v>
      </c>
      <c r="T351" s="242">
        <f t="shared" si="32"/>
        <v>66.51386076234192</v>
      </c>
      <c r="U351" s="245">
        <f>SUM(U326:U350)</f>
        <v>87286</v>
      </c>
    </row>
    <row r="352" spans="1:21" s="12" customFormat="1" ht="15.95" customHeight="1" x14ac:dyDescent="0.2">
      <c r="A352" s="86" t="s">
        <v>350</v>
      </c>
      <c r="B352" s="86"/>
      <c r="C352" s="139"/>
      <c r="D352" s="108"/>
      <c r="E352" s="108"/>
      <c r="F352" s="11"/>
      <c r="G352" s="11"/>
      <c r="H352" s="326"/>
      <c r="I352" s="11"/>
      <c r="J352" s="11"/>
      <c r="K352" s="11"/>
      <c r="L352" s="11"/>
      <c r="M352" s="11"/>
      <c r="N352" s="187"/>
      <c r="O352" s="6"/>
      <c r="P352" s="187"/>
      <c r="Q352" s="187"/>
      <c r="R352" s="11"/>
      <c r="S352" s="63"/>
      <c r="T352" s="11"/>
      <c r="U352" s="11"/>
    </row>
    <row r="353" spans="1:24" s="4" customFormat="1" ht="15.95" customHeight="1" x14ac:dyDescent="0.2">
      <c r="A353" s="130"/>
      <c r="B353" s="130" t="s">
        <v>456</v>
      </c>
      <c r="C353" s="147"/>
      <c r="D353" s="148"/>
      <c r="E353" s="130"/>
      <c r="F353" s="254"/>
      <c r="G353" s="254"/>
      <c r="H353" s="254"/>
      <c r="I353" s="254"/>
      <c r="J353" s="254"/>
      <c r="K353" s="11"/>
      <c r="L353" s="11"/>
      <c r="M353" s="11"/>
      <c r="N353" s="188"/>
      <c r="O353" s="6"/>
      <c r="P353" s="188"/>
      <c r="Q353" s="188"/>
      <c r="R353" s="11"/>
      <c r="S353" s="63"/>
      <c r="T353" s="11"/>
      <c r="U353" s="11"/>
    </row>
    <row r="354" spans="1:24" ht="15" customHeight="1" x14ac:dyDescent="0.2">
      <c r="A354" s="78"/>
      <c r="B354" s="136" t="s">
        <v>172</v>
      </c>
      <c r="C354" s="106"/>
      <c r="D354" s="85"/>
      <c r="E354" s="85" t="s">
        <v>173</v>
      </c>
      <c r="F354" s="249"/>
      <c r="G354" s="249"/>
      <c r="H354" s="249"/>
      <c r="I354" s="249"/>
      <c r="J354" s="249"/>
      <c r="K354" s="79"/>
      <c r="L354" s="79"/>
      <c r="M354" s="11"/>
      <c r="N354" s="6"/>
      <c r="O354" s="6"/>
      <c r="P354" s="6"/>
      <c r="Q354" s="6"/>
      <c r="R354" s="79"/>
      <c r="S354" s="287"/>
      <c r="T354" s="79"/>
      <c r="U354" s="79"/>
    </row>
    <row r="355" spans="1:24" ht="15" customHeight="1" x14ac:dyDescent="0.2">
      <c r="A355" s="273" t="s">
        <v>457</v>
      </c>
      <c r="B355" s="89"/>
      <c r="C355" s="397">
        <v>632001</v>
      </c>
      <c r="D355" s="69">
        <v>41</v>
      </c>
      <c r="E355" s="69" t="s">
        <v>550</v>
      </c>
      <c r="F355" s="90">
        <v>750</v>
      </c>
      <c r="G355" s="90">
        <v>750</v>
      </c>
      <c r="H355" s="90">
        <v>750</v>
      </c>
      <c r="I355" s="90">
        <v>750</v>
      </c>
      <c r="J355" s="90">
        <v>750</v>
      </c>
      <c r="K355" s="90">
        <v>750</v>
      </c>
      <c r="L355" s="90">
        <v>750</v>
      </c>
      <c r="M355" s="87"/>
      <c r="N355" s="6"/>
      <c r="O355" s="6"/>
      <c r="P355" s="6"/>
      <c r="Q355" s="6"/>
      <c r="R355" s="90">
        <v>750</v>
      </c>
      <c r="S355" s="296">
        <v>278.48</v>
      </c>
      <c r="T355" s="79">
        <f t="shared" si="32"/>
        <v>37.13066666666667</v>
      </c>
      <c r="U355" s="90">
        <v>750</v>
      </c>
    </row>
    <row r="356" spans="1:24" ht="15" customHeight="1" x14ac:dyDescent="0.2">
      <c r="A356" s="128"/>
      <c r="B356" s="89"/>
      <c r="C356" s="397">
        <v>635006</v>
      </c>
      <c r="D356" s="69">
        <v>41</v>
      </c>
      <c r="E356" s="69" t="s">
        <v>549</v>
      </c>
      <c r="F356" s="90">
        <v>1050</v>
      </c>
      <c r="G356" s="90">
        <v>1050</v>
      </c>
      <c r="H356" s="90">
        <v>1050</v>
      </c>
      <c r="I356" s="90">
        <v>1050</v>
      </c>
      <c r="J356" s="90">
        <v>1050</v>
      </c>
      <c r="K356" s="90">
        <v>1050</v>
      </c>
      <c r="L356" s="90">
        <v>1050</v>
      </c>
      <c r="M356" s="90">
        <v>1050</v>
      </c>
      <c r="N356" s="90">
        <v>1050</v>
      </c>
      <c r="O356" s="90">
        <v>1050</v>
      </c>
      <c r="P356" s="90">
        <v>1050</v>
      </c>
      <c r="Q356" s="90">
        <v>1050</v>
      </c>
      <c r="R356" s="90">
        <v>1050</v>
      </c>
      <c r="S356" s="296">
        <v>1471.8</v>
      </c>
      <c r="T356" s="79">
        <f t="shared" si="32"/>
        <v>140.17142857142858</v>
      </c>
      <c r="U356" s="90">
        <v>1472</v>
      </c>
    </row>
    <row r="357" spans="1:24" ht="15" customHeight="1" x14ac:dyDescent="0.2">
      <c r="A357" s="128"/>
      <c r="B357" s="89"/>
      <c r="C357" s="397" t="s">
        <v>51</v>
      </c>
      <c r="D357" s="69">
        <v>41</v>
      </c>
      <c r="E357" s="69" t="s">
        <v>816</v>
      </c>
      <c r="F357" s="90">
        <v>0</v>
      </c>
      <c r="G357" s="90">
        <v>0</v>
      </c>
      <c r="H357" s="90">
        <v>0</v>
      </c>
      <c r="I357" s="90">
        <v>0</v>
      </c>
      <c r="J357" s="90">
        <v>0</v>
      </c>
      <c r="K357" s="90">
        <v>0</v>
      </c>
      <c r="L357" s="90">
        <v>0</v>
      </c>
      <c r="M357" s="11"/>
      <c r="N357" s="11"/>
      <c r="O357" s="11"/>
      <c r="P357" s="11"/>
      <c r="Q357" s="11"/>
      <c r="R357" s="90">
        <v>0</v>
      </c>
      <c r="S357" s="296">
        <v>64.17</v>
      </c>
      <c r="T357" s="79">
        <v>0</v>
      </c>
      <c r="U357" s="90">
        <v>64</v>
      </c>
    </row>
    <row r="358" spans="1:24" ht="15" customHeight="1" x14ac:dyDescent="0.2">
      <c r="A358" s="128"/>
      <c r="B358" s="89"/>
      <c r="C358" s="397" t="s">
        <v>53</v>
      </c>
      <c r="D358" s="69">
        <v>41</v>
      </c>
      <c r="E358" s="69" t="s">
        <v>817</v>
      </c>
      <c r="F358" s="90">
        <v>0</v>
      </c>
      <c r="G358" s="90">
        <v>0</v>
      </c>
      <c r="H358" s="90">
        <v>0</v>
      </c>
      <c r="I358" s="90">
        <v>0</v>
      </c>
      <c r="J358" s="90">
        <v>0</v>
      </c>
      <c r="K358" s="90">
        <v>0</v>
      </c>
      <c r="L358" s="90">
        <v>0</v>
      </c>
      <c r="M358" s="11"/>
      <c r="N358" s="11"/>
      <c r="O358" s="11"/>
      <c r="P358" s="11"/>
      <c r="Q358" s="11"/>
      <c r="R358" s="90">
        <v>0</v>
      </c>
      <c r="S358" s="296">
        <v>150.97999999999999</v>
      </c>
      <c r="T358" s="79">
        <v>0</v>
      </c>
      <c r="U358" s="90">
        <v>151</v>
      </c>
    </row>
    <row r="359" spans="1:24" ht="15" customHeight="1" x14ac:dyDescent="0.2">
      <c r="A359" s="128"/>
      <c r="B359" s="89"/>
      <c r="C359" s="397" t="s">
        <v>111</v>
      </c>
      <c r="D359" s="69">
        <v>41</v>
      </c>
      <c r="E359" s="69" t="s">
        <v>815</v>
      </c>
      <c r="F359" s="90">
        <v>338</v>
      </c>
      <c r="G359" s="90">
        <v>338</v>
      </c>
      <c r="H359" s="90">
        <v>338</v>
      </c>
      <c r="I359" s="90">
        <v>338</v>
      </c>
      <c r="J359" s="90">
        <v>338</v>
      </c>
      <c r="K359" s="90">
        <v>338</v>
      </c>
      <c r="L359" s="90">
        <v>338</v>
      </c>
      <c r="M359" s="87"/>
      <c r="N359" s="6"/>
      <c r="O359" s="6"/>
      <c r="P359" s="6"/>
      <c r="Q359" s="6"/>
      <c r="R359" s="90">
        <v>338</v>
      </c>
      <c r="S359" s="296">
        <v>3190.56</v>
      </c>
      <c r="T359" s="79">
        <f t="shared" si="32"/>
        <v>943.95266272189349</v>
      </c>
      <c r="U359" s="90">
        <v>3191</v>
      </c>
    </row>
    <row r="360" spans="1:24" ht="15" customHeight="1" x14ac:dyDescent="0.2">
      <c r="A360" s="128"/>
      <c r="B360" s="89"/>
      <c r="C360" s="397" t="s">
        <v>611</v>
      </c>
      <c r="D360" s="69">
        <v>41</v>
      </c>
      <c r="E360" s="69" t="s">
        <v>818</v>
      </c>
      <c r="F360" s="90">
        <v>320</v>
      </c>
      <c r="G360" s="90">
        <v>320</v>
      </c>
      <c r="H360" s="90">
        <v>320</v>
      </c>
      <c r="I360" s="90">
        <v>320</v>
      </c>
      <c r="J360" s="90">
        <v>320</v>
      </c>
      <c r="K360" s="90">
        <v>320</v>
      </c>
      <c r="L360" s="90">
        <v>320</v>
      </c>
      <c r="M360" s="87"/>
      <c r="N360" s="6"/>
      <c r="O360" s="6"/>
      <c r="P360" s="6"/>
      <c r="Q360" s="6"/>
      <c r="R360" s="90">
        <v>320</v>
      </c>
      <c r="S360" s="296">
        <v>221.5</v>
      </c>
      <c r="T360" s="79">
        <f t="shared" si="32"/>
        <v>69.21875</v>
      </c>
      <c r="U360" s="90">
        <v>320</v>
      </c>
    </row>
    <row r="361" spans="1:24" ht="15" customHeight="1" x14ac:dyDescent="0.2">
      <c r="A361" s="128"/>
      <c r="B361" s="89"/>
      <c r="C361" s="397">
        <v>633016</v>
      </c>
      <c r="D361" s="69">
        <v>41</v>
      </c>
      <c r="E361" s="69" t="s">
        <v>639</v>
      </c>
      <c r="F361" s="79">
        <v>500</v>
      </c>
      <c r="G361" s="79">
        <v>500</v>
      </c>
      <c r="H361" s="79">
        <v>500</v>
      </c>
      <c r="I361" s="79">
        <v>500</v>
      </c>
      <c r="J361" s="79">
        <v>500</v>
      </c>
      <c r="K361" s="79">
        <v>500</v>
      </c>
      <c r="L361" s="79">
        <v>500</v>
      </c>
      <c r="M361" s="87"/>
      <c r="N361" s="6"/>
      <c r="O361" s="6"/>
      <c r="P361" s="6"/>
      <c r="Q361" s="6"/>
      <c r="R361" s="79">
        <v>500</v>
      </c>
      <c r="S361" s="287">
        <v>724.76</v>
      </c>
      <c r="T361" s="79">
        <f t="shared" si="32"/>
        <v>144.952</v>
      </c>
      <c r="U361" s="79">
        <v>800</v>
      </c>
    </row>
    <row r="362" spans="1:24" ht="15" customHeight="1" x14ac:dyDescent="0.2">
      <c r="A362" s="128"/>
      <c r="B362" s="89"/>
      <c r="C362" s="397">
        <v>634004</v>
      </c>
      <c r="D362" s="69">
        <v>41</v>
      </c>
      <c r="E362" s="69" t="s">
        <v>612</v>
      </c>
      <c r="F362" s="90">
        <v>292</v>
      </c>
      <c r="G362" s="90">
        <v>292</v>
      </c>
      <c r="H362" s="90">
        <v>292</v>
      </c>
      <c r="I362" s="90">
        <v>292</v>
      </c>
      <c r="J362" s="90">
        <v>292</v>
      </c>
      <c r="K362" s="90">
        <v>292</v>
      </c>
      <c r="L362" s="90">
        <v>292</v>
      </c>
      <c r="M362" s="87"/>
      <c r="N362" s="6"/>
      <c r="O362" s="6"/>
      <c r="P362" s="6"/>
      <c r="Q362" s="6"/>
      <c r="R362" s="90">
        <v>292</v>
      </c>
      <c r="S362" s="296">
        <v>741.49</v>
      </c>
      <c r="T362" s="79">
        <f t="shared" si="32"/>
        <v>253.93493150684932</v>
      </c>
      <c r="U362" s="90">
        <v>741</v>
      </c>
    </row>
    <row r="363" spans="1:24" ht="15" customHeight="1" x14ac:dyDescent="0.2">
      <c r="A363" s="128"/>
      <c r="B363" s="89"/>
      <c r="C363" s="397">
        <v>637005</v>
      </c>
      <c r="D363" s="69">
        <v>41</v>
      </c>
      <c r="E363" s="69" t="s">
        <v>824</v>
      </c>
      <c r="F363" s="90">
        <v>2200</v>
      </c>
      <c r="G363" s="90">
        <v>2200</v>
      </c>
      <c r="H363" s="90">
        <v>2200</v>
      </c>
      <c r="I363" s="90">
        <v>2200</v>
      </c>
      <c r="J363" s="90">
        <v>2200</v>
      </c>
      <c r="K363" s="90">
        <v>2200</v>
      </c>
      <c r="L363" s="90">
        <v>2200</v>
      </c>
      <c r="M363" s="87"/>
      <c r="N363" s="6"/>
      <c r="O363" s="6"/>
      <c r="P363" s="6"/>
      <c r="Q363" s="6"/>
      <c r="R363" s="90">
        <v>2200</v>
      </c>
      <c r="S363" s="296">
        <v>2206.2600000000002</v>
      </c>
      <c r="T363" s="79">
        <f t="shared" si="32"/>
        <v>100.28454545454547</v>
      </c>
      <c r="U363" s="90">
        <v>2206</v>
      </c>
    </row>
    <row r="364" spans="1:24" ht="15" customHeight="1" x14ac:dyDescent="0.2">
      <c r="A364" s="128"/>
      <c r="B364" s="89"/>
      <c r="C364" s="397" t="s">
        <v>49</v>
      </c>
      <c r="D364" s="69">
        <v>41</v>
      </c>
      <c r="E364" s="69" t="s">
        <v>174</v>
      </c>
      <c r="F364" s="90">
        <v>1000</v>
      </c>
      <c r="G364" s="90">
        <v>1000</v>
      </c>
      <c r="H364" s="90">
        <v>1000</v>
      </c>
      <c r="I364" s="90">
        <v>1000</v>
      </c>
      <c r="J364" s="90">
        <v>1000</v>
      </c>
      <c r="K364" s="90">
        <v>1000</v>
      </c>
      <c r="L364" s="90">
        <v>1000</v>
      </c>
      <c r="M364" s="87"/>
      <c r="N364" s="6"/>
      <c r="O364" s="6"/>
      <c r="P364" s="6"/>
      <c r="Q364" s="6"/>
      <c r="R364" s="90">
        <v>1000</v>
      </c>
      <c r="S364" s="296">
        <v>0</v>
      </c>
      <c r="T364" s="79">
        <f t="shared" si="32"/>
        <v>0</v>
      </c>
      <c r="U364" s="90">
        <v>4000</v>
      </c>
      <c r="V364" s="59"/>
      <c r="X364" s="59"/>
    </row>
    <row r="365" spans="1:24" ht="15" customHeight="1" x14ac:dyDescent="0.2">
      <c r="A365" s="143"/>
      <c r="B365" s="133"/>
      <c r="C365" s="354" t="s">
        <v>48</v>
      </c>
      <c r="D365" s="74">
        <v>41</v>
      </c>
      <c r="E365" s="74" t="s">
        <v>254</v>
      </c>
      <c r="F365" s="90">
        <v>50</v>
      </c>
      <c r="G365" s="90">
        <v>50</v>
      </c>
      <c r="H365" s="90">
        <v>50</v>
      </c>
      <c r="I365" s="90">
        <v>50</v>
      </c>
      <c r="J365" s="90">
        <v>50</v>
      </c>
      <c r="K365" s="90">
        <v>50</v>
      </c>
      <c r="L365" s="90">
        <v>50</v>
      </c>
      <c r="M365" s="87"/>
      <c r="N365" s="6"/>
      <c r="O365" s="6"/>
      <c r="P365" s="6"/>
      <c r="Q365" s="6"/>
      <c r="R365" s="90">
        <v>50</v>
      </c>
      <c r="S365" s="296">
        <v>9.5500000000000007</v>
      </c>
      <c r="T365" s="79">
        <f t="shared" si="32"/>
        <v>19.100000000000001</v>
      </c>
      <c r="U365" s="90">
        <v>50</v>
      </c>
    </row>
    <row r="366" spans="1:24" ht="15" customHeight="1" x14ac:dyDescent="0.2">
      <c r="A366" s="143"/>
      <c r="B366" s="133"/>
      <c r="C366" s="354" t="s">
        <v>613</v>
      </c>
      <c r="D366" s="74">
        <v>41</v>
      </c>
      <c r="E366" s="74" t="s">
        <v>614</v>
      </c>
      <c r="F366" s="90">
        <v>5</v>
      </c>
      <c r="G366" s="90">
        <v>5</v>
      </c>
      <c r="H366" s="90">
        <v>5</v>
      </c>
      <c r="I366" s="90">
        <v>5</v>
      </c>
      <c r="J366" s="90">
        <v>5</v>
      </c>
      <c r="K366" s="90">
        <v>5</v>
      </c>
      <c r="L366" s="90">
        <v>5</v>
      </c>
      <c r="M366" s="87"/>
      <c r="N366" s="6"/>
      <c r="O366" s="6"/>
      <c r="P366" s="6"/>
      <c r="Q366" s="6"/>
      <c r="R366" s="90">
        <v>5</v>
      </c>
      <c r="S366" s="296">
        <v>0</v>
      </c>
      <c r="T366" s="79">
        <f t="shared" si="32"/>
        <v>0</v>
      </c>
      <c r="U366" s="90">
        <v>5</v>
      </c>
    </row>
    <row r="367" spans="1:24" ht="15" customHeight="1" x14ac:dyDescent="0.2">
      <c r="A367" s="143"/>
      <c r="B367" s="133"/>
      <c r="C367" s="354" t="s">
        <v>819</v>
      </c>
      <c r="D367" s="74">
        <v>41</v>
      </c>
      <c r="E367" s="74" t="s">
        <v>820</v>
      </c>
      <c r="F367" s="199">
        <v>0</v>
      </c>
      <c r="G367" s="199">
        <v>0</v>
      </c>
      <c r="H367" s="199">
        <v>0</v>
      </c>
      <c r="I367" s="327">
        <v>1511</v>
      </c>
      <c r="J367" s="199">
        <v>1511</v>
      </c>
      <c r="K367" s="199">
        <v>1511</v>
      </c>
      <c r="L367" s="199">
        <v>1511</v>
      </c>
      <c r="M367" s="87"/>
      <c r="N367" s="6"/>
      <c r="O367" s="6"/>
      <c r="P367" s="6"/>
      <c r="Q367" s="6"/>
      <c r="R367" s="199">
        <v>1511</v>
      </c>
      <c r="S367" s="296">
        <v>535.74</v>
      </c>
      <c r="T367" s="79">
        <f t="shared" si="32"/>
        <v>35.455989410986106</v>
      </c>
      <c r="U367" s="199">
        <v>536</v>
      </c>
    </row>
    <row r="368" spans="1:24" ht="15" customHeight="1" x14ac:dyDescent="0.2">
      <c r="A368" s="143"/>
      <c r="B368" s="133"/>
      <c r="C368" s="354">
        <v>636002</v>
      </c>
      <c r="D368" s="74">
        <v>41</v>
      </c>
      <c r="E368" s="74" t="s">
        <v>821</v>
      </c>
      <c r="F368" s="199">
        <v>0</v>
      </c>
      <c r="G368" s="199">
        <v>0</v>
      </c>
      <c r="H368" s="199">
        <v>0</v>
      </c>
      <c r="I368" s="327">
        <v>800</v>
      </c>
      <c r="J368" s="199">
        <v>800</v>
      </c>
      <c r="K368" s="199">
        <v>800</v>
      </c>
      <c r="L368" s="199">
        <v>800</v>
      </c>
      <c r="M368" s="87"/>
      <c r="N368" s="6"/>
      <c r="O368" s="6"/>
      <c r="P368" s="6"/>
      <c r="Q368" s="6"/>
      <c r="R368" s="199">
        <v>800</v>
      </c>
      <c r="S368" s="296">
        <v>528</v>
      </c>
      <c r="T368" s="79">
        <f t="shared" si="32"/>
        <v>66</v>
      </c>
      <c r="U368" s="199">
        <v>528</v>
      </c>
    </row>
    <row r="369" spans="1:21" ht="15" customHeight="1" x14ac:dyDescent="0.2">
      <c r="A369" s="143"/>
      <c r="B369" s="133"/>
      <c r="C369" s="354" t="s">
        <v>822</v>
      </c>
      <c r="D369" s="74">
        <v>41</v>
      </c>
      <c r="E369" s="74" t="s">
        <v>823</v>
      </c>
      <c r="F369" s="199">
        <v>0</v>
      </c>
      <c r="G369" s="199">
        <v>0</v>
      </c>
      <c r="H369" s="199">
        <v>0</v>
      </c>
      <c r="I369" s="327">
        <v>600</v>
      </c>
      <c r="J369" s="199">
        <v>600</v>
      </c>
      <c r="K369" s="199">
        <v>600</v>
      </c>
      <c r="L369" s="199">
        <v>600</v>
      </c>
      <c r="M369" s="87"/>
      <c r="N369" s="6"/>
      <c r="O369" s="6"/>
      <c r="P369" s="6"/>
      <c r="Q369" s="6"/>
      <c r="R369" s="199">
        <v>600</v>
      </c>
      <c r="S369" s="296">
        <v>670.8</v>
      </c>
      <c r="T369" s="79">
        <f t="shared" si="32"/>
        <v>111.79999999999998</v>
      </c>
      <c r="U369" s="199">
        <v>671</v>
      </c>
    </row>
    <row r="370" spans="1:21" ht="15" customHeight="1" x14ac:dyDescent="0.2">
      <c r="A370" s="143"/>
      <c r="B370" s="133"/>
      <c r="C370" s="354">
        <v>633006</v>
      </c>
      <c r="D370" s="74">
        <v>41</v>
      </c>
      <c r="E370" s="74" t="s">
        <v>846</v>
      </c>
      <c r="F370" s="199">
        <v>0</v>
      </c>
      <c r="G370" s="199">
        <v>0</v>
      </c>
      <c r="H370" s="199">
        <v>0</v>
      </c>
      <c r="I370" s="327">
        <v>2500</v>
      </c>
      <c r="J370" s="199">
        <v>2500</v>
      </c>
      <c r="K370" s="199">
        <v>2500</v>
      </c>
      <c r="L370" s="199">
        <v>2500</v>
      </c>
      <c r="M370" s="87"/>
      <c r="N370" s="6"/>
      <c r="O370" s="6"/>
      <c r="P370" s="6"/>
      <c r="Q370" s="6"/>
      <c r="R370" s="199">
        <v>2500</v>
      </c>
      <c r="S370" s="296">
        <v>0</v>
      </c>
      <c r="T370" s="79">
        <f t="shared" si="32"/>
        <v>0</v>
      </c>
      <c r="U370" s="199">
        <v>2500</v>
      </c>
    </row>
    <row r="371" spans="1:21" ht="15" customHeight="1" x14ac:dyDescent="0.2">
      <c r="A371" s="143"/>
      <c r="B371" s="133"/>
      <c r="C371" s="354" t="s">
        <v>622</v>
      </c>
      <c r="D371" s="74">
        <v>111</v>
      </c>
      <c r="E371" s="74" t="s">
        <v>813</v>
      </c>
      <c r="F371" s="199">
        <v>8565.99</v>
      </c>
      <c r="G371" s="199">
        <v>8565.99</v>
      </c>
      <c r="H371" s="199">
        <v>8565.99</v>
      </c>
      <c r="I371" s="199">
        <v>8565.99</v>
      </c>
      <c r="J371" s="199">
        <v>8565.99</v>
      </c>
      <c r="K371" s="199">
        <v>8565.99</v>
      </c>
      <c r="L371" s="199">
        <v>8565.99</v>
      </c>
      <c r="M371" s="199">
        <v>8565.99</v>
      </c>
      <c r="N371" s="199">
        <v>8565.99</v>
      </c>
      <c r="O371" s="199">
        <v>8565.99</v>
      </c>
      <c r="P371" s="199">
        <v>8565.99</v>
      </c>
      <c r="Q371" s="199">
        <v>8565.99</v>
      </c>
      <c r="R371" s="199">
        <v>8565.99</v>
      </c>
      <c r="S371" s="296">
        <v>12500</v>
      </c>
      <c r="T371" s="79">
        <f t="shared" si="32"/>
        <v>145.9259233316873</v>
      </c>
      <c r="U371" s="199">
        <v>12500</v>
      </c>
    </row>
    <row r="372" spans="1:21" ht="15" customHeight="1" x14ac:dyDescent="0.2">
      <c r="A372" s="143"/>
      <c r="B372" s="133"/>
      <c r="C372" s="354" t="s">
        <v>622</v>
      </c>
      <c r="D372" s="74">
        <v>111</v>
      </c>
      <c r="E372" s="74" t="s">
        <v>811</v>
      </c>
      <c r="F372" s="199">
        <v>900</v>
      </c>
      <c r="G372" s="199">
        <v>900</v>
      </c>
      <c r="H372" s="199">
        <v>900</v>
      </c>
      <c r="I372" s="199">
        <v>900</v>
      </c>
      <c r="J372" s="199">
        <v>900</v>
      </c>
      <c r="K372" s="199">
        <v>900</v>
      </c>
      <c r="L372" s="199">
        <v>900</v>
      </c>
      <c r="M372" s="199">
        <v>900</v>
      </c>
      <c r="N372" s="199">
        <v>900</v>
      </c>
      <c r="O372" s="199">
        <v>900</v>
      </c>
      <c r="P372" s="199">
        <v>900</v>
      </c>
      <c r="Q372" s="199">
        <v>900</v>
      </c>
      <c r="R372" s="199">
        <v>900</v>
      </c>
      <c r="S372" s="296">
        <v>1200</v>
      </c>
      <c r="T372" s="79">
        <f t="shared" si="32"/>
        <v>133.33333333333331</v>
      </c>
      <c r="U372" s="199">
        <v>1200</v>
      </c>
    </row>
    <row r="373" spans="1:21" ht="15" customHeight="1" x14ac:dyDescent="0.2">
      <c r="A373" s="128"/>
      <c r="B373" s="69"/>
      <c r="C373" s="397">
        <v>637003</v>
      </c>
      <c r="D373" s="69" t="s">
        <v>618</v>
      </c>
      <c r="E373" s="69" t="s">
        <v>812</v>
      </c>
      <c r="F373" s="79">
        <v>0</v>
      </c>
      <c r="G373" s="79">
        <v>0</v>
      </c>
      <c r="H373" s="79">
        <v>0</v>
      </c>
      <c r="I373" s="79">
        <v>0</v>
      </c>
      <c r="J373" s="79">
        <v>0</v>
      </c>
      <c r="K373" s="79">
        <v>0</v>
      </c>
      <c r="L373" s="79">
        <v>0</v>
      </c>
      <c r="M373" s="79">
        <v>0</v>
      </c>
      <c r="N373" s="79">
        <v>0</v>
      </c>
      <c r="O373" s="79">
        <v>0</v>
      </c>
      <c r="P373" s="79">
        <v>0</v>
      </c>
      <c r="Q373" s="79">
        <v>0</v>
      </c>
      <c r="R373" s="79">
        <v>0</v>
      </c>
      <c r="S373" s="287">
        <v>500</v>
      </c>
      <c r="T373" s="79">
        <v>0</v>
      </c>
      <c r="U373" s="79">
        <v>500</v>
      </c>
    </row>
    <row r="374" spans="1:21" ht="15" customHeight="1" x14ac:dyDescent="0.2">
      <c r="A374" s="128"/>
      <c r="B374" s="69"/>
      <c r="C374" s="397" t="s">
        <v>622</v>
      </c>
      <c r="D374" s="69">
        <v>41</v>
      </c>
      <c r="E374" s="69" t="s">
        <v>814</v>
      </c>
      <c r="F374" s="79">
        <v>2000</v>
      </c>
      <c r="G374" s="79">
        <v>2000</v>
      </c>
      <c r="H374" s="79">
        <v>2000</v>
      </c>
      <c r="I374" s="79">
        <v>2000</v>
      </c>
      <c r="J374" s="79">
        <v>2000</v>
      </c>
      <c r="K374" s="79">
        <v>2000</v>
      </c>
      <c r="L374" s="79">
        <v>2000</v>
      </c>
      <c r="M374" s="79">
        <v>2000</v>
      </c>
      <c r="N374" s="79">
        <v>2000</v>
      </c>
      <c r="O374" s="79">
        <v>2000</v>
      </c>
      <c r="P374" s="79">
        <v>2000</v>
      </c>
      <c r="Q374" s="79">
        <v>2000</v>
      </c>
      <c r="R374" s="79">
        <v>2000</v>
      </c>
      <c r="S374" s="287">
        <v>2403.69</v>
      </c>
      <c r="T374" s="79">
        <f t="shared" si="32"/>
        <v>120.1845</v>
      </c>
      <c r="U374" s="79">
        <v>2404</v>
      </c>
    </row>
    <row r="375" spans="1:21" ht="15" customHeight="1" x14ac:dyDescent="0.2">
      <c r="A375" s="273" t="s">
        <v>457</v>
      </c>
      <c r="B375" s="69"/>
      <c r="C375" s="103"/>
      <c r="D375" s="69"/>
      <c r="E375" s="77" t="s">
        <v>73</v>
      </c>
      <c r="F375" s="245">
        <f t="shared" ref="F375:G375" si="34">SUM(F355:F374)</f>
        <v>17970.989999999998</v>
      </c>
      <c r="G375" s="245">
        <f t="shared" si="34"/>
        <v>17970.989999999998</v>
      </c>
      <c r="H375" s="245">
        <f t="shared" ref="H375:I375" si="35">SUM(H355:H374)</f>
        <v>17970.989999999998</v>
      </c>
      <c r="I375" s="245">
        <f t="shared" si="35"/>
        <v>23381.989999999998</v>
      </c>
      <c r="J375" s="245">
        <f t="shared" ref="J375:L375" si="36">SUM(J355:J374)</f>
        <v>23381.989999999998</v>
      </c>
      <c r="K375" s="245">
        <f t="shared" si="36"/>
        <v>23381.989999999998</v>
      </c>
      <c r="L375" s="245">
        <f t="shared" si="36"/>
        <v>23381.989999999998</v>
      </c>
      <c r="M375" s="25">
        <f>SUM(H375)</f>
        <v>17970.989999999998</v>
      </c>
      <c r="N375" s="25">
        <f>SUM(I375)</f>
        <v>23381.989999999998</v>
      </c>
      <c r="O375" s="25">
        <f>SUM(J375)</f>
        <v>23381.989999999998</v>
      </c>
      <c r="P375" s="25">
        <f>SUM(K375)</f>
        <v>23381.989999999998</v>
      </c>
      <c r="Q375" s="25">
        <f>SUM(L375)</f>
        <v>23381.989999999998</v>
      </c>
      <c r="R375" s="245">
        <f t="shared" ref="R375" si="37">SUM(R355:R374)</f>
        <v>23381.989999999998</v>
      </c>
      <c r="S375" s="288">
        <f>SUM(S354:S374)</f>
        <v>27397.779999999995</v>
      </c>
      <c r="T375" s="242">
        <f t="shared" si="32"/>
        <v>117.17471438487483</v>
      </c>
      <c r="U375" s="245">
        <f>SUM(U354:U374)</f>
        <v>34589</v>
      </c>
    </row>
    <row r="376" spans="1:21" s="12" customFormat="1" ht="15.95" customHeight="1" x14ac:dyDescent="0.2">
      <c r="A376" s="86" t="s">
        <v>350</v>
      </c>
      <c r="B376" s="149"/>
      <c r="C376" s="150"/>
      <c r="D376" s="108"/>
      <c r="E376" s="108"/>
      <c r="F376" s="11"/>
      <c r="G376" s="11"/>
      <c r="H376" s="11"/>
      <c r="I376" s="11"/>
      <c r="J376" s="11"/>
      <c r="K376" s="11"/>
      <c r="L376" s="11"/>
      <c r="M376" s="11"/>
      <c r="N376" s="187"/>
      <c r="O376" s="6"/>
      <c r="P376" s="187"/>
      <c r="Q376" s="187"/>
      <c r="R376" s="11"/>
      <c r="S376" s="63"/>
      <c r="T376" s="11"/>
      <c r="U376" s="11"/>
    </row>
    <row r="377" spans="1:21" s="4" customFormat="1" ht="15.95" customHeight="1" x14ac:dyDescent="0.2">
      <c r="A377" s="130"/>
      <c r="B377" s="130" t="s">
        <v>458</v>
      </c>
      <c r="C377" s="147"/>
      <c r="D377" s="148"/>
      <c r="E377" s="130"/>
      <c r="F377" s="254"/>
      <c r="G377" s="254"/>
      <c r="H377" s="254"/>
      <c r="I377" s="254"/>
      <c r="J377" s="254"/>
      <c r="K377" s="11"/>
      <c r="L377" s="11"/>
      <c r="M377" s="11"/>
      <c r="N377" s="188"/>
      <c r="O377" s="6"/>
      <c r="P377" s="188"/>
      <c r="Q377" s="188"/>
      <c r="R377" s="11"/>
      <c r="S377" s="63"/>
      <c r="T377" s="11"/>
      <c r="U377" s="11"/>
    </row>
    <row r="378" spans="1:21" ht="15.95" customHeight="1" x14ac:dyDescent="0.2">
      <c r="A378" s="78"/>
      <c r="B378" s="85" t="s">
        <v>660</v>
      </c>
      <c r="C378" s="106"/>
      <c r="D378" s="85"/>
      <c r="E378" s="85" t="s">
        <v>175</v>
      </c>
      <c r="F378" s="249"/>
      <c r="G378" s="249"/>
      <c r="H378" s="249"/>
      <c r="I378" s="249"/>
      <c r="J378" s="249"/>
      <c r="K378" s="79"/>
      <c r="L378" s="79"/>
      <c r="M378" s="11"/>
      <c r="N378" s="6"/>
      <c r="O378" s="6"/>
      <c r="P378" s="6"/>
      <c r="Q378" s="6"/>
      <c r="R378" s="79"/>
      <c r="S378" s="287"/>
      <c r="T378" s="79"/>
      <c r="U378" s="79"/>
    </row>
    <row r="379" spans="1:21" ht="15.95" customHeight="1" x14ac:dyDescent="0.2">
      <c r="A379" s="273" t="s">
        <v>473</v>
      </c>
      <c r="B379" s="89"/>
      <c r="C379" s="397">
        <v>633016</v>
      </c>
      <c r="D379" s="69">
        <v>41</v>
      </c>
      <c r="E379" s="69" t="s">
        <v>615</v>
      </c>
      <c r="F379" s="90">
        <v>70</v>
      </c>
      <c r="G379" s="90">
        <v>70</v>
      </c>
      <c r="H379" s="90">
        <v>70</v>
      </c>
      <c r="I379" s="90">
        <v>70</v>
      </c>
      <c r="J379" s="90">
        <v>70</v>
      </c>
      <c r="K379" s="90">
        <v>70</v>
      </c>
      <c r="L379" s="90">
        <v>70</v>
      </c>
      <c r="M379" s="87"/>
      <c r="N379" s="6"/>
      <c r="O379" s="6"/>
      <c r="P379" s="6"/>
      <c r="Q379" s="6"/>
      <c r="R379" s="90">
        <v>70</v>
      </c>
      <c r="S379" s="296">
        <v>297.99</v>
      </c>
      <c r="T379" s="79">
        <f t="shared" si="32"/>
        <v>425.70000000000005</v>
      </c>
      <c r="U379" s="90">
        <v>300</v>
      </c>
    </row>
    <row r="380" spans="1:21" ht="15.95" customHeight="1" x14ac:dyDescent="0.2">
      <c r="A380" s="69"/>
      <c r="B380" s="89"/>
      <c r="C380" s="397">
        <v>637027</v>
      </c>
      <c r="D380" s="69">
        <v>41</v>
      </c>
      <c r="E380" s="69" t="s">
        <v>176</v>
      </c>
      <c r="F380" s="90">
        <v>70</v>
      </c>
      <c r="G380" s="90">
        <v>70</v>
      </c>
      <c r="H380" s="90">
        <v>70</v>
      </c>
      <c r="I380" s="90">
        <v>70</v>
      </c>
      <c r="J380" s="90">
        <v>70</v>
      </c>
      <c r="K380" s="90">
        <v>70</v>
      </c>
      <c r="L380" s="90">
        <v>70</v>
      </c>
      <c r="M380" s="87"/>
      <c r="N380" s="6"/>
      <c r="O380" s="6"/>
      <c r="P380" s="6"/>
      <c r="Q380" s="6"/>
      <c r="R380" s="90">
        <v>70</v>
      </c>
      <c r="S380" s="296">
        <v>0</v>
      </c>
      <c r="T380" s="79">
        <f t="shared" si="32"/>
        <v>0</v>
      </c>
      <c r="U380" s="90">
        <v>70</v>
      </c>
    </row>
    <row r="381" spans="1:21" ht="15.95" customHeight="1" x14ac:dyDescent="0.2">
      <c r="A381" s="128"/>
      <c r="B381" s="89"/>
      <c r="C381" s="397">
        <v>611</v>
      </c>
      <c r="D381" s="69">
        <v>41</v>
      </c>
      <c r="E381" s="69" t="s">
        <v>10</v>
      </c>
      <c r="F381" s="90">
        <v>9560</v>
      </c>
      <c r="G381" s="90">
        <v>9560</v>
      </c>
      <c r="H381" s="90">
        <v>9560</v>
      </c>
      <c r="I381" s="90">
        <v>9560</v>
      </c>
      <c r="J381" s="90">
        <v>9560</v>
      </c>
      <c r="K381" s="90">
        <v>9560</v>
      </c>
      <c r="L381" s="90">
        <v>9560</v>
      </c>
      <c r="M381" s="87"/>
      <c r="N381" s="6"/>
      <c r="O381" s="6"/>
      <c r="P381" s="6"/>
      <c r="Q381" s="6"/>
      <c r="R381" s="90">
        <v>9560</v>
      </c>
      <c r="S381" s="296">
        <v>6424.12</v>
      </c>
      <c r="T381" s="79">
        <f t="shared" si="32"/>
        <v>67.197907949790789</v>
      </c>
      <c r="U381" s="90">
        <v>8810</v>
      </c>
    </row>
    <row r="382" spans="1:21" ht="15.95" customHeight="1" x14ac:dyDescent="0.2">
      <c r="A382" s="69"/>
      <c r="B382" s="89"/>
      <c r="C382" s="397" t="s">
        <v>22</v>
      </c>
      <c r="D382" s="69">
        <v>41</v>
      </c>
      <c r="E382" s="69" t="s">
        <v>11</v>
      </c>
      <c r="F382" s="90">
        <v>3342</v>
      </c>
      <c r="G382" s="90">
        <v>3342</v>
      </c>
      <c r="H382" s="90">
        <v>3342</v>
      </c>
      <c r="I382" s="90">
        <v>3342</v>
      </c>
      <c r="J382" s="90">
        <v>3342</v>
      </c>
      <c r="K382" s="90">
        <v>3342</v>
      </c>
      <c r="L382" s="90">
        <v>3342</v>
      </c>
      <c r="M382" s="87"/>
      <c r="N382" s="6"/>
      <c r="O382" s="6"/>
      <c r="P382" s="6"/>
      <c r="Q382" s="6"/>
      <c r="R382" s="90">
        <v>3342</v>
      </c>
      <c r="S382" s="296">
        <v>2245</v>
      </c>
      <c r="T382" s="79">
        <f t="shared" si="32"/>
        <v>67.175344105326147</v>
      </c>
      <c r="U382" s="90">
        <v>2942</v>
      </c>
    </row>
    <row r="383" spans="1:21" ht="15.95" customHeight="1" x14ac:dyDescent="0.2">
      <c r="A383" s="69"/>
      <c r="B383" s="69"/>
      <c r="C383" s="397">
        <v>637014</v>
      </c>
      <c r="D383" s="69">
        <v>41</v>
      </c>
      <c r="E383" s="69" t="s">
        <v>12</v>
      </c>
      <c r="F383" s="90">
        <v>578</v>
      </c>
      <c r="G383" s="90">
        <v>578</v>
      </c>
      <c r="H383" s="90">
        <v>578</v>
      </c>
      <c r="I383" s="90">
        <v>578</v>
      </c>
      <c r="J383" s="90">
        <v>578</v>
      </c>
      <c r="K383" s="90">
        <v>578</v>
      </c>
      <c r="L383" s="90">
        <v>578</v>
      </c>
      <c r="M383" s="87"/>
      <c r="N383" s="6"/>
      <c r="O383" s="6"/>
      <c r="P383" s="6"/>
      <c r="Q383" s="6"/>
      <c r="R383" s="90">
        <v>578</v>
      </c>
      <c r="S383" s="296">
        <v>487.17</v>
      </c>
      <c r="T383" s="79">
        <f t="shared" si="32"/>
        <v>84.285467128027676</v>
      </c>
      <c r="U383" s="90">
        <v>578</v>
      </c>
    </row>
    <row r="384" spans="1:21" ht="15.95" customHeight="1" x14ac:dyDescent="0.2">
      <c r="A384" s="69"/>
      <c r="B384" s="69"/>
      <c r="C384" s="397">
        <v>642015</v>
      </c>
      <c r="D384" s="69">
        <v>41</v>
      </c>
      <c r="E384" s="69" t="s">
        <v>828</v>
      </c>
      <c r="F384" s="90">
        <v>0</v>
      </c>
      <c r="G384" s="90">
        <v>0</v>
      </c>
      <c r="H384" s="90">
        <v>0</v>
      </c>
      <c r="I384" s="90">
        <v>0</v>
      </c>
      <c r="J384" s="90">
        <v>0</v>
      </c>
      <c r="K384" s="90">
        <v>0</v>
      </c>
      <c r="L384" s="90">
        <v>0</v>
      </c>
      <c r="M384" s="87"/>
      <c r="N384" s="6"/>
      <c r="O384" s="6"/>
      <c r="P384" s="6"/>
      <c r="Q384" s="6"/>
      <c r="R384" s="90">
        <v>0</v>
      </c>
      <c r="S384" s="296">
        <v>106.43</v>
      </c>
      <c r="T384" s="79">
        <v>0</v>
      </c>
      <c r="U384" s="90">
        <v>106</v>
      </c>
    </row>
    <row r="385" spans="1:24" ht="15.95" customHeight="1" x14ac:dyDescent="0.2">
      <c r="A385" s="69"/>
      <c r="B385" s="69"/>
      <c r="C385" s="397">
        <v>637005</v>
      </c>
      <c r="D385" s="69">
        <v>41</v>
      </c>
      <c r="E385" s="69" t="s">
        <v>863</v>
      </c>
      <c r="F385" s="90">
        <v>0</v>
      </c>
      <c r="G385" s="90">
        <v>0</v>
      </c>
      <c r="H385" s="90">
        <v>0</v>
      </c>
      <c r="I385" s="90">
        <v>0</v>
      </c>
      <c r="J385" s="90">
        <v>0</v>
      </c>
      <c r="K385" s="90">
        <v>0</v>
      </c>
      <c r="L385" s="90">
        <v>0</v>
      </c>
      <c r="M385" s="87"/>
      <c r="N385" s="6"/>
      <c r="O385" s="6"/>
      <c r="P385" s="6"/>
      <c r="Q385" s="6"/>
      <c r="R385" s="90">
        <v>0</v>
      </c>
      <c r="S385" s="296">
        <v>0</v>
      </c>
      <c r="T385" s="79">
        <v>0</v>
      </c>
      <c r="U385" s="90">
        <v>1150</v>
      </c>
    </row>
    <row r="386" spans="1:24" ht="15.95" customHeight="1" x14ac:dyDescent="0.2">
      <c r="A386" s="273" t="s">
        <v>473</v>
      </c>
      <c r="B386" s="69"/>
      <c r="C386" s="103"/>
      <c r="D386" s="69"/>
      <c r="E386" s="77" t="s">
        <v>73</v>
      </c>
      <c r="F386" s="245">
        <f t="shared" ref="F386:L386" si="38">SUM(F379:F385)</f>
        <v>13620</v>
      </c>
      <c r="G386" s="245">
        <f t="shared" si="38"/>
        <v>13620</v>
      </c>
      <c r="H386" s="245">
        <f t="shared" si="38"/>
        <v>13620</v>
      </c>
      <c r="I386" s="245">
        <f t="shared" si="38"/>
        <v>13620</v>
      </c>
      <c r="J386" s="245">
        <f t="shared" si="38"/>
        <v>13620</v>
      </c>
      <c r="K386" s="245">
        <f t="shared" si="38"/>
        <v>13620</v>
      </c>
      <c r="L386" s="245">
        <f t="shared" si="38"/>
        <v>13620</v>
      </c>
      <c r="M386" s="25">
        <f>SUM(H386)</f>
        <v>13620</v>
      </c>
      <c r="N386" s="25">
        <f>SUM(I386)</f>
        <v>13620</v>
      </c>
      <c r="O386" s="25">
        <f>SUM(J386)</f>
        <v>13620</v>
      </c>
      <c r="P386" s="25">
        <f>SUM(K386)</f>
        <v>13620</v>
      </c>
      <c r="Q386" s="25">
        <f>SUM(L386)</f>
        <v>13620</v>
      </c>
      <c r="R386" s="245">
        <f>SUM(R379:R385)</f>
        <v>13620</v>
      </c>
      <c r="S386" s="288">
        <f>SUM(S378:S385)</f>
        <v>9560.7100000000009</v>
      </c>
      <c r="T386" s="242">
        <f t="shared" si="32"/>
        <v>70.196108663729817</v>
      </c>
      <c r="U386" s="245">
        <f>SUM(U378:U385)</f>
        <v>13956</v>
      </c>
    </row>
    <row r="387" spans="1:24" s="12" customFormat="1" ht="15.95" customHeight="1" x14ac:dyDescent="0.2">
      <c r="A387" s="86" t="s">
        <v>356</v>
      </c>
      <c r="B387" s="108"/>
      <c r="C387" s="107"/>
      <c r="D387" s="108"/>
      <c r="E387" s="108"/>
      <c r="F387" s="11"/>
      <c r="G387" s="11"/>
      <c r="H387" s="11"/>
      <c r="I387" s="11"/>
      <c r="J387" s="11"/>
      <c r="K387" s="11"/>
      <c r="L387" s="11"/>
      <c r="M387" s="11"/>
      <c r="N387" s="187"/>
      <c r="O387" s="6"/>
      <c r="P387" s="187"/>
      <c r="Q387" s="187"/>
      <c r="R387" s="11"/>
      <c r="S387" s="63"/>
      <c r="T387" s="11"/>
      <c r="U387" s="11"/>
    </row>
    <row r="388" spans="1:24" s="10" customFormat="1" ht="15.95" customHeight="1" x14ac:dyDescent="0.2">
      <c r="A388" s="118" t="s">
        <v>479</v>
      </c>
      <c r="B388" s="130" t="s">
        <v>494</v>
      </c>
      <c r="C388" s="131"/>
      <c r="D388" s="118"/>
      <c r="E388" s="118"/>
      <c r="F388" s="248"/>
      <c r="G388" s="248"/>
      <c r="H388" s="248"/>
      <c r="I388" s="248"/>
      <c r="J388" s="248"/>
      <c r="K388" s="11"/>
      <c r="L388" s="11"/>
      <c r="M388" s="11"/>
      <c r="N388" s="189"/>
      <c r="O388" s="6"/>
      <c r="P388" s="189"/>
      <c r="Q388" s="189"/>
      <c r="R388" s="11"/>
      <c r="S388" s="63"/>
      <c r="T388" s="11"/>
      <c r="U388" s="11"/>
    </row>
    <row r="389" spans="1:24" ht="15.95" customHeight="1" x14ac:dyDescent="0.2">
      <c r="A389" s="78"/>
      <c r="B389" s="136" t="s">
        <v>177</v>
      </c>
      <c r="C389" s="106"/>
      <c r="D389" s="85"/>
      <c r="E389" s="85" t="s">
        <v>178</v>
      </c>
      <c r="F389" s="249"/>
      <c r="G389" s="249"/>
      <c r="H389" s="249"/>
      <c r="I389" s="249"/>
      <c r="J389" s="249"/>
      <c r="K389" s="79"/>
      <c r="L389" s="79"/>
      <c r="M389" s="11"/>
      <c r="N389" s="6"/>
      <c r="O389" s="6"/>
      <c r="P389" s="6"/>
      <c r="Q389" s="6"/>
      <c r="R389" s="79"/>
      <c r="S389" s="287"/>
      <c r="T389" s="79"/>
      <c r="U389" s="79"/>
    </row>
    <row r="390" spans="1:24" ht="15.95" customHeight="1" x14ac:dyDescent="0.2">
      <c r="A390" s="128" t="s">
        <v>357</v>
      </c>
      <c r="B390" s="89"/>
      <c r="C390" s="397">
        <v>632001</v>
      </c>
      <c r="D390" s="69">
        <v>41</v>
      </c>
      <c r="E390" s="69" t="s">
        <v>179</v>
      </c>
      <c r="F390" s="90">
        <v>2906</v>
      </c>
      <c r="G390" s="90">
        <v>2906</v>
      </c>
      <c r="H390" s="90">
        <v>2906</v>
      </c>
      <c r="I390" s="90">
        <v>2906</v>
      </c>
      <c r="J390" s="90">
        <v>2906</v>
      </c>
      <c r="K390" s="90">
        <v>2906</v>
      </c>
      <c r="L390" s="90">
        <v>2906</v>
      </c>
      <c r="M390" s="87"/>
      <c r="N390" s="6"/>
      <c r="O390" s="6"/>
      <c r="P390" s="6"/>
      <c r="Q390" s="6"/>
      <c r="R390" s="90">
        <v>2906</v>
      </c>
      <c r="S390" s="296">
        <v>2824.46</v>
      </c>
      <c r="T390" s="79">
        <f t="shared" si="32"/>
        <v>97.194081211286999</v>
      </c>
      <c r="U390" s="90">
        <v>2891</v>
      </c>
      <c r="V390" s="59"/>
      <c r="X390" s="59"/>
    </row>
    <row r="391" spans="1:24" ht="15.95" customHeight="1" x14ac:dyDescent="0.2">
      <c r="A391" s="128"/>
      <c r="B391" s="89"/>
      <c r="C391" s="397">
        <v>632003</v>
      </c>
      <c r="D391" s="69">
        <v>41</v>
      </c>
      <c r="E391" s="69" t="s">
        <v>180</v>
      </c>
      <c r="F391" s="90">
        <v>272</v>
      </c>
      <c r="G391" s="90">
        <v>272</v>
      </c>
      <c r="H391" s="90">
        <v>272</v>
      </c>
      <c r="I391" s="90">
        <v>272</v>
      </c>
      <c r="J391" s="90">
        <v>272</v>
      </c>
      <c r="K391" s="90">
        <v>272</v>
      </c>
      <c r="L391" s="90">
        <v>272</v>
      </c>
      <c r="M391" s="87"/>
      <c r="N391" s="6"/>
      <c r="O391" s="6"/>
      <c r="P391" s="6"/>
      <c r="Q391" s="6"/>
      <c r="R391" s="90">
        <v>272</v>
      </c>
      <c r="S391" s="296">
        <v>294.69</v>
      </c>
      <c r="T391" s="79">
        <f t="shared" si="32"/>
        <v>108.34191176470588</v>
      </c>
      <c r="U391" s="90">
        <v>295</v>
      </c>
    </row>
    <row r="392" spans="1:24" ht="15.95" customHeight="1" x14ac:dyDescent="0.2">
      <c r="A392" s="128"/>
      <c r="B392" s="89"/>
      <c r="C392" s="397">
        <v>633013</v>
      </c>
      <c r="D392" s="69">
        <v>41</v>
      </c>
      <c r="E392" s="69" t="s">
        <v>551</v>
      </c>
      <c r="F392" s="90">
        <v>500</v>
      </c>
      <c r="G392" s="90">
        <v>500</v>
      </c>
      <c r="H392" s="90">
        <v>500</v>
      </c>
      <c r="I392" s="90">
        <v>500</v>
      </c>
      <c r="J392" s="90">
        <v>500</v>
      </c>
      <c r="K392" s="90">
        <v>500</v>
      </c>
      <c r="L392" s="90">
        <v>500</v>
      </c>
      <c r="M392" s="87"/>
      <c r="N392" s="6"/>
      <c r="O392" s="6"/>
      <c r="P392" s="6"/>
      <c r="Q392" s="6"/>
      <c r="R392" s="90">
        <v>500</v>
      </c>
      <c r="S392" s="296">
        <v>0</v>
      </c>
      <c r="T392" s="79">
        <f t="shared" si="32"/>
        <v>0</v>
      </c>
      <c r="U392" s="90">
        <v>0</v>
      </c>
    </row>
    <row r="393" spans="1:24" ht="15.95" customHeight="1" x14ac:dyDescent="0.2">
      <c r="A393" s="69"/>
      <c r="B393" s="69"/>
      <c r="C393" s="397">
        <v>635005</v>
      </c>
      <c r="D393" s="69">
        <v>41</v>
      </c>
      <c r="E393" s="69" t="s">
        <v>181</v>
      </c>
      <c r="F393" s="90">
        <v>10000</v>
      </c>
      <c r="G393" s="90">
        <v>10000</v>
      </c>
      <c r="H393" s="90">
        <v>10000</v>
      </c>
      <c r="I393" s="90">
        <v>10000</v>
      </c>
      <c r="J393" s="90">
        <v>10000</v>
      </c>
      <c r="K393" s="90">
        <v>10000</v>
      </c>
      <c r="L393" s="90">
        <v>10000</v>
      </c>
      <c r="M393" s="90">
        <v>10000</v>
      </c>
      <c r="N393" s="90">
        <v>10000</v>
      </c>
      <c r="O393" s="90">
        <v>10000</v>
      </c>
      <c r="P393" s="90">
        <v>10000</v>
      </c>
      <c r="Q393" s="90">
        <v>10000</v>
      </c>
      <c r="R393" s="90">
        <v>10000</v>
      </c>
      <c r="S393" s="296">
        <v>938.66</v>
      </c>
      <c r="T393" s="79">
        <f t="shared" si="32"/>
        <v>9.3865999999999996</v>
      </c>
      <c r="U393" s="90">
        <v>2300</v>
      </c>
      <c r="V393" s="59"/>
      <c r="W393" s="2"/>
      <c r="X393" s="59"/>
    </row>
    <row r="394" spans="1:24" ht="15.95" customHeight="1" x14ac:dyDescent="0.2">
      <c r="A394" s="128" t="s">
        <v>357</v>
      </c>
      <c r="B394" s="69"/>
      <c r="C394" s="103"/>
      <c r="D394" s="69"/>
      <c r="E394" s="77" t="s">
        <v>73</v>
      </c>
      <c r="F394" s="245">
        <f t="shared" ref="F394:G394" si="39">SUM(F390:F393)</f>
        <v>13678</v>
      </c>
      <c r="G394" s="245">
        <f t="shared" si="39"/>
        <v>13678</v>
      </c>
      <c r="H394" s="245">
        <f t="shared" ref="H394:I394" si="40">SUM(H390:H393)</f>
        <v>13678</v>
      </c>
      <c r="I394" s="245">
        <f t="shared" si="40"/>
        <v>13678</v>
      </c>
      <c r="J394" s="245">
        <f t="shared" ref="J394:L394" si="41">SUM(J390:J393)</f>
        <v>13678</v>
      </c>
      <c r="K394" s="245">
        <f t="shared" si="41"/>
        <v>13678</v>
      </c>
      <c r="L394" s="245">
        <f t="shared" si="41"/>
        <v>13678</v>
      </c>
      <c r="M394" s="25">
        <f>SUM(H394)</f>
        <v>13678</v>
      </c>
      <c r="N394" s="25">
        <f>SUM(I394)</f>
        <v>13678</v>
      </c>
      <c r="O394" s="25">
        <f>SUM(J394)</f>
        <v>13678</v>
      </c>
      <c r="P394" s="25">
        <f>SUM(K394)</f>
        <v>13678</v>
      </c>
      <c r="Q394" s="25">
        <f>SUM(L394)</f>
        <v>13678</v>
      </c>
      <c r="R394" s="245">
        <f t="shared" ref="R394" si="42">SUM(R390:R393)</f>
        <v>13678</v>
      </c>
      <c r="S394" s="288">
        <f>SUM(S389:S393)</f>
        <v>4057.81</v>
      </c>
      <c r="T394" s="242">
        <f t="shared" si="32"/>
        <v>29.66669103670127</v>
      </c>
      <c r="U394" s="245">
        <f>SUM(U389:U393)</f>
        <v>5486</v>
      </c>
    </row>
    <row r="395" spans="1:24" s="12" customFormat="1" ht="15.95" customHeight="1" x14ac:dyDescent="0.2">
      <c r="A395" s="86" t="s">
        <v>341</v>
      </c>
      <c r="B395" s="86"/>
      <c r="C395" s="139"/>
      <c r="D395" s="86"/>
      <c r="E395" s="86"/>
      <c r="F395" s="11"/>
      <c r="G395" s="11"/>
      <c r="H395" s="11"/>
      <c r="I395" s="11"/>
      <c r="J395" s="11"/>
      <c r="K395" s="11"/>
      <c r="L395" s="11"/>
      <c r="M395" s="11"/>
      <c r="N395" s="187"/>
      <c r="O395" s="6"/>
      <c r="P395" s="187"/>
      <c r="Q395" s="187"/>
      <c r="R395" s="11"/>
      <c r="S395" s="63"/>
      <c r="T395" s="11"/>
      <c r="U395" s="11"/>
    </row>
    <row r="396" spans="1:24" s="10" customFormat="1" ht="15.95" customHeight="1" x14ac:dyDescent="0.2">
      <c r="A396" s="130" t="s">
        <v>495</v>
      </c>
      <c r="B396" s="130" t="s">
        <v>496</v>
      </c>
      <c r="C396" s="151"/>
      <c r="D396" s="130"/>
      <c r="E396" s="130"/>
      <c r="F396" s="11"/>
      <c r="G396" s="11"/>
      <c r="H396" s="11"/>
      <c r="I396" s="11"/>
      <c r="J396" s="11"/>
      <c r="K396" s="11"/>
      <c r="L396" s="11"/>
      <c r="M396" s="11"/>
      <c r="N396" s="189"/>
      <c r="O396" s="6"/>
      <c r="P396" s="189"/>
      <c r="Q396" s="189"/>
      <c r="R396" s="11"/>
      <c r="S396" s="63"/>
      <c r="T396" s="11"/>
      <c r="U396" s="11"/>
    </row>
    <row r="397" spans="1:24" ht="15.95" customHeight="1" x14ac:dyDescent="0.2">
      <c r="A397" s="78"/>
      <c r="B397" s="136" t="s">
        <v>182</v>
      </c>
      <c r="C397" s="106"/>
      <c r="D397" s="85"/>
      <c r="E397" s="85" t="s">
        <v>183</v>
      </c>
      <c r="F397" s="79"/>
      <c r="G397" s="79"/>
      <c r="H397" s="79"/>
      <c r="I397" s="79"/>
      <c r="J397" s="79"/>
      <c r="K397" s="79"/>
      <c r="L397" s="79"/>
      <c r="M397" s="11"/>
      <c r="N397" s="6"/>
      <c r="O397" s="6"/>
      <c r="P397" s="6"/>
      <c r="Q397" s="6"/>
      <c r="R397" s="79"/>
      <c r="S397" s="287"/>
      <c r="T397" s="79"/>
      <c r="U397" s="79"/>
    </row>
    <row r="398" spans="1:24" ht="15.95" customHeight="1" x14ac:dyDescent="0.2">
      <c r="A398" s="128" t="s">
        <v>459</v>
      </c>
      <c r="B398" s="89"/>
      <c r="C398" s="397" t="s">
        <v>185</v>
      </c>
      <c r="D398" s="69">
        <v>41</v>
      </c>
      <c r="E398" s="69" t="s">
        <v>186</v>
      </c>
      <c r="F398" s="79">
        <v>137</v>
      </c>
      <c r="G398" s="79">
        <v>137</v>
      </c>
      <c r="H398" s="79">
        <v>137</v>
      </c>
      <c r="I398" s="79">
        <v>137</v>
      </c>
      <c r="J398" s="79">
        <v>137</v>
      </c>
      <c r="K398" s="79">
        <v>137</v>
      </c>
      <c r="L398" s="79">
        <v>137</v>
      </c>
      <c r="M398" s="87"/>
      <c r="N398" s="6"/>
      <c r="O398" s="6"/>
      <c r="P398" s="6"/>
      <c r="Q398" s="6"/>
      <c r="R398" s="79">
        <v>137</v>
      </c>
      <c r="S398" s="287">
        <v>163.76</v>
      </c>
      <c r="T398" s="79">
        <f t="shared" si="32"/>
        <v>119.53284671532846</v>
      </c>
      <c r="U398" s="79">
        <v>164</v>
      </c>
    </row>
    <row r="399" spans="1:24" ht="15.95" customHeight="1" x14ac:dyDescent="0.2">
      <c r="A399" s="69"/>
      <c r="B399" s="89"/>
      <c r="C399" s="397" t="s">
        <v>187</v>
      </c>
      <c r="D399" s="69">
        <v>41</v>
      </c>
      <c r="E399" s="69" t="s">
        <v>825</v>
      </c>
      <c r="F399" s="79">
        <v>834</v>
      </c>
      <c r="G399" s="79">
        <v>834</v>
      </c>
      <c r="H399" s="79">
        <v>834</v>
      </c>
      <c r="I399" s="79">
        <v>834</v>
      </c>
      <c r="J399" s="79">
        <v>834</v>
      </c>
      <c r="K399" s="79">
        <v>834</v>
      </c>
      <c r="L399" s="79">
        <v>834</v>
      </c>
      <c r="M399" s="87"/>
      <c r="N399" s="6"/>
      <c r="O399" s="6"/>
      <c r="P399" s="6"/>
      <c r="Q399" s="6"/>
      <c r="R399" s="79">
        <v>834</v>
      </c>
      <c r="S399" s="287">
        <v>0</v>
      </c>
      <c r="T399" s="79">
        <f t="shared" si="32"/>
        <v>0</v>
      </c>
      <c r="U399" s="79">
        <v>0</v>
      </c>
    </row>
    <row r="400" spans="1:24" ht="15.95" customHeight="1" x14ac:dyDescent="0.2">
      <c r="A400" s="69"/>
      <c r="B400" s="89"/>
      <c r="C400" s="397">
        <v>642006</v>
      </c>
      <c r="D400" s="69">
        <v>41</v>
      </c>
      <c r="E400" s="69" t="s">
        <v>188</v>
      </c>
      <c r="F400" s="79">
        <v>1257</v>
      </c>
      <c r="G400" s="79">
        <v>1257</v>
      </c>
      <c r="H400" s="79">
        <v>1257</v>
      </c>
      <c r="I400" s="79">
        <v>1257</v>
      </c>
      <c r="J400" s="79">
        <v>1257</v>
      </c>
      <c r="K400" s="79">
        <v>1257</v>
      </c>
      <c r="L400" s="79">
        <v>1257</v>
      </c>
      <c r="M400" s="87"/>
      <c r="N400" s="6"/>
      <c r="O400" s="6"/>
      <c r="P400" s="6"/>
      <c r="Q400" s="6"/>
      <c r="R400" s="79">
        <v>1257</v>
      </c>
      <c r="S400" s="287">
        <v>1092.9100000000001</v>
      </c>
      <c r="T400" s="79">
        <f t="shared" si="32"/>
        <v>86.945902943516316</v>
      </c>
      <c r="U400" s="79">
        <v>1093</v>
      </c>
    </row>
    <row r="401" spans="1:22" ht="15.95" customHeight="1" x14ac:dyDescent="0.2">
      <c r="A401" s="69"/>
      <c r="B401" s="89"/>
      <c r="C401" s="397" t="s">
        <v>189</v>
      </c>
      <c r="D401" s="69">
        <v>41</v>
      </c>
      <c r="E401" s="69" t="s">
        <v>190</v>
      </c>
      <c r="F401" s="79">
        <v>624</v>
      </c>
      <c r="G401" s="79">
        <v>624</v>
      </c>
      <c r="H401" s="79">
        <v>624</v>
      </c>
      <c r="I401" s="79">
        <v>624</v>
      </c>
      <c r="J401" s="79">
        <v>624</v>
      </c>
      <c r="K401" s="79">
        <v>624</v>
      </c>
      <c r="L401" s="79">
        <v>624</v>
      </c>
      <c r="M401" s="87"/>
      <c r="N401" s="6"/>
      <c r="O401" s="6"/>
      <c r="P401" s="6"/>
      <c r="Q401" s="6"/>
      <c r="R401" s="79">
        <v>624</v>
      </c>
      <c r="S401" s="287">
        <v>624.15</v>
      </c>
      <c r="T401" s="79">
        <f t="shared" ref="T401:T464" si="43">SUM(S401/R401)*100</f>
        <v>100.02403846153847</v>
      </c>
      <c r="U401" s="79">
        <v>624</v>
      </c>
    </row>
    <row r="402" spans="1:22" ht="15.95" customHeight="1" x14ac:dyDescent="0.2">
      <c r="A402" s="128" t="s">
        <v>459</v>
      </c>
      <c r="B402" s="133"/>
      <c r="C402" s="105"/>
      <c r="D402" s="74"/>
      <c r="E402" s="83" t="s">
        <v>73</v>
      </c>
      <c r="F402" s="198">
        <f t="shared" ref="F402:G402" si="44">SUM(F398:F401)</f>
        <v>2852</v>
      </c>
      <c r="G402" s="198">
        <f t="shared" si="44"/>
        <v>2852</v>
      </c>
      <c r="H402" s="198">
        <f t="shared" ref="H402:I402" si="45">SUM(H398:H401)</f>
        <v>2852</v>
      </c>
      <c r="I402" s="198">
        <f t="shared" si="45"/>
        <v>2852</v>
      </c>
      <c r="J402" s="198">
        <f t="shared" ref="J402:L402" si="46">SUM(J398:J401)</f>
        <v>2852</v>
      </c>
      <c r="K402" s="198">
        <f t="shared" si="46"/>
        <v>2852</v>
      </c>
      <c r="L402" s="198">
        <f t="shared" si="46"/>
        <v>2852</v>
      </c>
      <c r="M402" s="25">
        <f>SUM(H402)</f>
        <v>2852</v>
      </c>
      <c r="N402" s="25">
        <f>SUM(I402)</f>
        <v>2852</v>
      </c>
      <c r="O402" s="25">
        <f>SUM(J402)</f>
        <v>2852</v>
      </c>
      <c r="P402" s="25">
        <f>SUM(K402)</f>
        <v>2852</v>
      </c>
      <c r="Q402" s="25">
        <f>SUM(L402)</f>
        <v>2852</v>
      </c>
      <c r="R402" s="198">
        <f t="shared" ref="R402" si="47">SUM(R398:R401)</f>
        <v>2852</v>
      </c>
      <c r="S402" s="286">
        <f>SUM(S397:S401)</f>
        <v>1880.8200000000002</v>
      </c>
      <c r="T402" s="242">
        <f t="shared" si="43"/>
        <v>65.94740532959328</v>
      </c>
      <c r="U402" s="198">
        <f>SUM(U397:U401)</f>
        <v>1881</v>
      </c>
    </row>
    <row r="403" spans="1:22" s="12" customFormat="1" ht="15.95" customHeight="1" x14ac:dyDescent="0.2">
      <c r="A403" s="86" t="s">
        <v>358</v>
      </c>
      <c r="B403" s="108"/>
      <c r="C403" s="107"/>
      <c r="D403" s="108"/>
      <c r="E403" s="108"/>
      <c r="F403" s="11"/>
      <c r="G403" s="11"/>
      <c r="H403" s="11"/>
      <c r="I403" s="11"/>
      <c r="J403" s="11"/>
      <c r="K403" s="11"/>
      <c r="L403" s="11"/>
      <c r="M403" s="11"/>
      <c r="N403" s="187"/>
      <c r="O403" s="6"/>
      <c r="P403" s="187"/>
      <c r="Q403" s="187"/>
      <c r="R403" s="11"/>
      <c r="S403" s="63"/>
      <c r="T403" s="11"/>
      <c r="U403" s="11"/>
    </row>
    <row r="404" spans="1:22" s="10" customFormat="1" ht="15.95" customHeight="1" x14ac:dyDescent="0.2">
      <c r="A404" s="118" t="s">
        <v>479</v>
      </c>
      <c r="B404" s="130" t="s">
        <v>497</v>
      </c>
      <c r="C404" s="131"/>
      <c r="D404" s="118"/>
      <c r="E404" s="118"/>
      <c r="F404" s="248"/>
      <c r="G404" s="248"/>
      <c r="H404" s="248"/>
      <c r="I404" s="248"/>
      <c r="J404" s="248"/>
      <c r="K404" s="11"/>
      <c r="L404" s="11"/>
      <c r="M404" s="11"/>
      <c r="N404" s="189"/>
      <c r="O404" s="6"/>
      <c r="P404" s="189"/>
      <c r="Q404" s="189"/>
      <c r="R404" s="11"/>
      <c r="S404" s="63"/>
      <c r="T404" s="11"/>
      <c r="U404" s="11"/>
    </row>
    <row r="405" spans="1:22" ht="15.95" customHeight="1" x14ac:dyDescent="0.2">
      <c r="A405" s="78"/>
      <c r="B405" s="136" t="s">
        <v>191</v>
      </c>
      <c r="C405" s="106"/>
      <c r="D405" s="85"/>
      <c r="E405" s="85" t="s">
        <v>192</v>
      </c>
      <c r="F405" s="249"/>
      <c r="G405" s="249"/>
      <c r="H405" s="249"/>
      <c r="I405" s="249"/>
      <c r="J405" s="249"/>
      <c r="K405" s="79"/>
      <c r="L405" s="79"/>
      <c r="M405" s="11"/>
      <c r="N405" s="6"/>
      <c r="O405" s="6"/>
      <c r="P405" s="6"/>
      <c r="Q405" s="6"/>
      <c r="R405" s="79"/>
      <c r="S405" s="287"/>
      <c r="T405" s="79"/>
      <c r="U405" s="79"/>
    </row>
    <row r="406" spans="1:22" ht="15.95" customHeight="1" x14ac:dyDescent="0.2">
      <c r="A406" s="128" t="s">
        <v>430</v>
      </c>
      <c r="B406" s="81" t="s">
        <v>191</v>
      </c>
      <c r="C406" s="397" t="s">
        <v>193</v>
      </c>
      <c r="D406" s="69">
        <v>41</v>
      </c>
      <c r="E406" s="69" t="s">
        <v>679</v>
      </c>
      <c r="F406" s="90">
        <v>8126</v>
      </c>
      <c r="G406" s="90">
        <v>8126</v>
      </c>
      <c r="H406" s="90">
        <v>8126</v>
      </c>
      <c r="I406" s="90">
        <v>8126</v>
      </c>
      <c r="J406" s="90">
        <v>8126</v>
      </c>
      <c r="K406" s="90">
        <v>8126</v>
      </c>
      <c r="L406" s="90">
        <v>8126</v>
      </c>
      <c r="M406" s="87"/>
      <c r="N406" s="6"/>
      <c r="O406" s="6"/>
      <c r="P406" s="6"/>
      <c r="Q406" s="6"/>
      <c r="R406" s="90">
        <v>8126</v>
      </c>
      <c r="S406" s="296">
        <v>2031.48</v>
      </c>
      <c r="T406" s="79">
        <f t="shared" si="43"/>
        <v>24.999753876445975</v>
      </c>
      <c r="U406" s="90">
        <v>2031</v>
      </c>
    </row>
    <row r="407" spans="1:22" ht="15.95" customHeight="1" x14ac:dyDescent="0.2">
      <c r="A407" s="128"/>
      <c r="B407" s="81"/>
      <c r="C407" s="397">
        <v>633001</v>
      </c>
      <c r="D407" s="69">
        <v>41</v>
      </c>
      <c r="E407" s="74" t="s">
        <v>829</v>
      </c>
      <c r="F407" s="90">
        <v>0</v>
      </c>
      <c r="G407" s="90">
        <v>0</v>
      </c>
      <c r="H407" s="90">
        <v>0</v>
      </c>
      <c r="I407" s="90">
        <v>0</v>
      </c>
      <c r="J407" s="90">
        <v>0</v>
      </c>
      <c r="K407" s="90">
        <v>0</v>
      </c>
      <c r="L407" s="90">
        <v>0</v>
      </c>
      <c r="M407" s="87"/>
      <c r="N407" s="6"/>
      <c r="O407" s="6"/>
      <c r="P407" s="6"/>
      <c r="Q407" s="6"/>
      <c r="R407" s="90">
        <v>0</v>
      </c>
      <c r="S407" s="296">
        <v>240</v>
      </c>
      <c r="T407" s="79"/>
      <c r="U407" s="90">
        <v>240</v>
      </c>
    </row>
    <row r="408" spans="1:22" ht="15.95" customHeight="1" x14ac:dyDescent="0.2">
      <c r="A408" s="128"/>
      <c r="B408" s="81"/>
      <c r="C408" s="397">
        <v>637011</v>
      </c>
      <c r="D408" s="69">
        <v>41</v>
      </c>
      <c r="E408" s="74" t="s">
        <v>830</v>
      </c>
      <c r="F408" s="90">
        <v>0</v>
      </c>
      <c r="G408" s="90">
        <v>0</v>
      </c>
      <c r="H408" s="325">
        <v>2000</v>
      </c>
      <c r="I408" s="90">
        <v>2000</v>
      </c>
      <c r="J408" s="90">
        <v>2000</v>
      </c>
      <c r="K408" s="90">
        <v>2000</v>
      </c>
      <c r="L408" s="90">
        <v>2000</v>
      </c>
      <c r="M408" s="87"/>
      <c r="N408" s="6"/>
      <c r="O408" s="6"/>
      <c r="P408" s="6"/>
      <c r="Q408" s="6"/>
      <c r="R408" s="90">
        <v>2000</v>
      </c>
      <c r="S408" s="296">
        <v>2930</v>
      </c>
      <c r="T408" s="79">
        <f t="shared" si="43"/>
        <v>146.5</v>
      </c>
      <c r="U408" s="90">
        <v>2930</v>
      </c>
    </row>
    <row r="409" spans="1:22" ht="15.95" customHeight="1" x14ac:dyDescent="0.2">
      <c r="A409" s="128" t="s">
        <v>430</v>
      </c>
      <c r="B409" s="89"/>
      <c r="C409" s="103"/>
      <c r="D409" s="69"/>
      <c r="E409" s="83" t="s">
        <v>73</v>
      </c>
      <c r="F409" s="245">
        <f t="shared" ref="F409:G409" si="48">SUM(F406)</f>
        <v>8126</v>
      </c>
      <c r="G409" s="245">
        <f t="shared" si="48"/>
        <v>8126</v>
      </c>
      <c r="H409" s="245">
        <f>SUM(H406:H408)</f>
        <v>10126</v>
      </c>
      <c r="I409" s="245">
        <f>SUM(I406:I408)</f>
        <v>10126</v>
      </c>
      <c r="J409" s="245">
        <f>SUM(J406:J408)</f>
        <v>10126</v>
      </c>
      <c r="K409" s="245">
        <f>SUM(K406:K408)</f>
        <v>10126</v>
      </c>
      <c r="L409" s="245">
        <f>SUM(L406:L408)</f>
        <v>10126</v>
      </c>
      <c r="M409" s="6"/>
      <c r="N409" s="6"/>
      <c r="O409" s="6"/>
      <c r="P409" s="6"/>
      <c r="Q409" s="6"/>
      <c r="R409" s="245">
        <f>SUM(R406:R408)</f>
        <v>10126</v>
      </c>
      <c r="S409" s="288">
        <f>SUM(S405:S408)</f>
        <v>5201.4799999999996</v>
      </c>
      <c r="T409" s="242">
        <f t="shared" si="43"/>
        <v>51.367568635196513</v>
      </c>
      <c r="U409" s="245">
        <f>SUM(U405:U408)</f>
        <v>5201</v>
      </c>
    </row>
    <row r="410" spans="1:22" ht="15.95" customHeight="1" x14ac:dyDescent="0.2">
      <c r="A410" s="128" t="s">
        <v>430</v>
      </c>
      <c r="B410" s="81" t="s">
        <v>191</v>
      </c>
      <c r="C410" s="397">
        <v>611.63300000000004</v>
      </c>
      <c r="D410" s="69">
        <v>41</v>
      </c>
      <c r="E410" s="69" t="s">
        <v>391</v>
      </c>
      <c r="F410" s="90">
        <v>191345</v>
      </c>
      <c r="G410" s="90">
        <v>191345</v>
      </c>
      <c r="H410" s="90">
        <v>191345</v>
      </c>
      <c r="I410" s="90">
        <v>191345</v>
      </c>
      <c r="J410" s="90">
        <v>191345</v>
      </c>
      <c r="K410" s="90">
        <v>191345</v>
      </c>
      <c r="L410" s="90">
        <v>191345</v>
      </c>
      <c r="M410" s="87"/>
      <c r="N410" s="6"/>
      <c r="O410" s="6"/>
      <c r="P410" s="6"/>
      <c r="Q410" s="6"/>
      <c r="R410" s="90">
        <v>191345</v>
      </c>
      <c r="S410" s="333">
        <v>143505</v>
      </c>
      <c r="T410" s="79">
        <f t="shared" si="43"/>
        <v>74.998040189187066</v>
      </c>
      <c r="U410" s="90">
        <v>191345</v>
      </c>
    </row>
    <row r="411" spans="1:22" ht="15.95" customHeight="1" x14ac:dyDescent="0.2">
      <c r="A411" s="128" t="s">
        <v>430</v>
      </c>
      <c r="B411" s="136" t="s">
        <v>191</v>
      </c>
      <c r="C411" s="398">
        <v>630</v>
      </c>
      <c r="D411" s="82">
        <v>111</v>
      </c>
      <c r="E411" s="69" t="s">
        <v>388</v>
      </c>
      <c r="F411" s="90">
        <v>6007</v>
      </c>
      <c r="G411" s="90">
        <v>6007</v>
      </c>
      <c r="H411" s="90">
        <v>6007</v>
      </c>
      <c r="I411" s="90">
        <v>6007</v>
      </c>
      <c r="J411" s="90">
        <v>6007</v>
      </c>
      <c r="K411" s="90">
        <v>6007</v>
      </c>
      <c r="L411" s="90">
        <v>6007</v>
      </c>
      <c r="M411" s="87"/>
      <c r="N411" s="6"/>
      <c r="O411" s="6"/>
      <c r="P411" s="6"/>
      <c r="Q411" s="6"/>
      <c r="R411" s="90">
        <v>6007</v>
      </c>
      <c r="S411" s="333">
        <v>3792</v>
      </c>
      <c r="T411" s="79">
        <f t="shared" si="43"/>
        <v>63.126352588646583</v>
      </c>
      <c r="U411" s="90">
        <v>5913</v>
      </c>
    </row>
    <row r="412" spans="1:22" ht="15.95" customHeight="1" x14ac:dyDescent="0.2">
      <c r="A412" s="69"/>
      <c r="B412" s="81" t="s">
        <v>191</v>
      </c>
      <c r="C412" s="402">
        <v>633006</v>
      </c>
      <c r="D412" s="152">
        <v>72</v>
      </c>
      <c r="E412" s="128" t="s">
        <v>387</v>
      </c>
      <c r="F412" s="90">
        <v>7600</v>
      </c>
      <c r="G412" s="90">
        <v>7600</v>
      </c>
      <c r="H412" s="90">
        <v>7600</v>
      </c>
      <c r="I412" s="90">
        <v>7600</v>
      </c>
      <c r="J412" s="90">
        <v>7600</v>
      </c>
      <c r="K412" s="90">
        <v>7600</v>
      </c>
      <c r="L412" s="90">
        <v>7600</v>
      </c>
      <c r="M412" s="87"/>
      <c r="N412" s="6"/>
      <c r="O412" s="6"/>
      <c r="P412" s="6"/>
      <c r="Q412" s="6"/>
      <c r="R412" s="90">
        <v>7600</v>
      </c>
      <c r="S412" s="296">
        <v>4307.1400000000003</v>
      </c>
      <c r="T412" s="79">
        <f t="shared" si="43"/>
        <v>56.672894736842103</v>
      </c>
      <c r="U412" s="90">
        <v>7600</v>
      </c>
    </row>
    <row r="413" spans="1:22" ht="15.95" customHeight="1" x14ac:dyDescent="0.2">
      <c r="A413" s="128" t="s">
        <v>430</v>
      </c>
      <c r="B413" s="69"/>
      <c r="C413" s="69"/>
      <c r="D413" s="82"/>
      <c r="E413" s="77" t="s">
        <v>73</v>
      </c>
      <c r="F413" s="198">
        <f t="shared" ref="F413:L413" si="49">SUM(F410:F412)</f>
        <v>204952</v>
      </c>
      <c r="G413" s="198">
        <f t="shared" si="49"/>
        <v>204952</v>
      </c>
      <c r="H413" s="198">
        <f t="shared" si="49"/>
        <v>204952</v>
      </c>
      <c r="I413" s="198">
        <f t="shared" si="49"/>
        <v>204952</v>
      </c>
      <c r="J413" s="198">
        <f t="shared" si="49"/>
        <v>204952</v>
      </c>
      <c r="K413" s="198">
        <f t="shared" si="49"/>
        <v>204952</v>
      </c>
      <c r="L413" s="198">
        <f t="shared" si="49"/>
        <v>204952</v>
      </c>
      <c r="M413" s="6">
        <f>SUM(H413)</f>
        <v>204952</v>
      </c>
      <c r="N413" s="6">
        <f>SUM(I413)</f>
        <v>204952</v>
      </c>
      <c r="O413" s="6">
        <f>SUM(J413)</f>
        <v>204952</v>
      </c>
      <c r="P413" s="6">
        <f>SUM(K413)</f>
        <v>204952</v>
      </c>
      <c r="Q413" s="6">
        <f>SUM(L413)</f>
        <v>204952</v>
      </c>
      <c r="R413" s="198">
        <f>SUM(R410:R412)</f>
        <v>204952</v>
      </c>
      <c r="S413" s="286">
        <f>SUM(S410:S412)</f>
        <v>151604.14000000001</v>
      </c>
      <c r="T413" s="242">
        <f t="shared" si="43"/>
        <v>73.970558960146775</v>
      </c>
      <c r="U413" s="198">
        <f>SUM(U410:U412)</f>
        <v>204858</v>
      </c>
    </row>
    <row r="414" spans="1:22" s="10" customFormat="1" ht="15.95" customHeight="1" x14ac:dyDescent="0.2">
      <c r="A414" s="118" t="s">
        <v>479</v>
      </c>
      <c r="B414" s="130" t="s">
        <v>514</v>
      </c>
      <c r="C414" s="131"/>
      <c r="D414" s="118"/>
      <c r="E414" s="118"/>
      <c r="F414" s="11"/>
      <c r="G414" s="11"/>
      <c r="H414" s="11"/>
      <c r="I414" s="11"/>
      <c r="J414" s="11"/>
      <c r="K414" s="11"/>
      <c r="L414" s="11"/>
      <c r="M414" s="11"/>
      <c r="N414" s="189"/>
      <c r="O414" s="6"/>
      <c r="P414" s="189"/>
      <c r="Q414" s="189"/>
      <c r="R414" s="11"/>
      <c r="S414" s="63"/>
      <c r="T414" s="11"/>
      <c r="U414" s="11"/>
    </row>
    <row r="415" spans="1:22" ht="15.95" customHeight="1" x14ac:dyDescent="0.2">
      <c r="A415" s="78"/>
      <c r="B415" s="136" t="s">
        <v>194</v>
      </c>
      <c r="C415" s="106"/>
      <c r="D415" s="85"/>
      <c r="E415" s="85" t="s">
        <v>192</v>
      </c>
      <c r="F415" s="79"/>
      <c r="G415" s="79"/>
      <c r="H415" s="79"/>
      <c r="I415" s="79"/>
      <c r="J415" s="79"/>
      <c r="K415" s="79"/>
      <c r="L415" s="79"/>
      <c r="M415" s="11"/>
      <c r="N415" s="6"/>
      <c r="O415" s="6"/>
      <c r="P415" s="6"/>
      <c r="Q415" s="6"/>
      <c r="R415" s="79"/>
      <c r="S415" s="376"/>
      <c r="T415" s="79"/>
      <c r="U415" s="90"/>
    </row>
    <row r="416" spans="1:22" ht="15.95" customHeight="1" x14ac:dyDescent="0.2">
      <c r="A416" s="69"/>
      <c r="B416" s="136" t="s">
        <v>194</v>
      </c>
      <c r="C416" s="397">
        <v>642014</v>
      </c>
      <c r="D416" s="69">
        <v>111</v>
      </c>
      <c r="E416" s="69" t="s">
        <v>834</v>
      </c>
      <c r="F416" s="79">
        <v>1200</v>
      </c>
      <c r="G416" s="79">
        <v>1200</v>
      </c>
      <c r="H416" s="79">
        <v>1200</v>
      </c>
      <c r="I416" s="79">
        <v>1200</v>
      </c>
      <c r="J416" s="79">
        <v>1200</v>
      </c>
      <c r="K416" s="79">
        <v>1200</v>
      </c>
      <c r="L416" s="79">
        <v>1200</v>
      </c>
      <c r="M416" s="87"/>
      <c r="N416" s="6"/>
      <c r="O416" s="6"/>
      <c r="P416" s="6"/>
      <c r="Q416" s="6"/>
      <c r="R416" s="79">
        <v>1200</v>
      </c>
      <c r="S416" s="376">
        <v>1752.96</v>
      </c>
      <c r="T416" s="79">
        <f t="shared" si="43"/>
        <v>146.08000000000001</v>
      </c>
      <c r="U416" s="90">
        <v>2000</v>
      </c>
      <c r="V416" s="63"/>
    </row>
    <row r="417" spans="1:22" ht="15.95" customHeight="1" x14ac:dyDescent="0.2">
      <c r="A417" s="128" t="s">
        <v>431</v>
      </c>
      <c r="B417" s="77"/>
      <c r="C417" s="397"/>
      <c r="D417" s="69"/>
      <c r="E417" s="77" t="s">
        <v>73</v>
      </c>
      <c r="F417" s="198">
        <f t="shared" ref="F417:L417" si="50">SUM(F416)</f>
        <v>1200</v>
      </c>
      <c r="G417" s="198">
        <f t="shared" si="50"/>
        <v>1200</v>
      </c>
      <c r="H417" s="198">
        <f t="shared" si="50"/>
        <v>1200</v>
      </c>
      <c r="I417" s="198">
        <f t="shared" si="50"/>
        <v>1200</v>
      </c>
      <c r="J417" s="198">
        <f t="shared" si="50"/>
        <v>1200</v>
      </c>
      <c r="K417" s="198">
        <f t="shared" si="50"/>
        <v>1200</v>
      </c>
      <c r="L417" s="198">
        <f t="shared" si="50"/>
        <v>1200</v>
      </c>
      <c r="M417" s="6">
        <f>SUM(H417)</f>
        <v>1200</v>
      </c>
      <c r="N417" s="6">
        <f>SUM(I417)</f>
        <v>1200</v>
      </c>
      <c r="O417" s="6">
        <f>SUM(J417)</f>
        <v>1200</v>
      </c>
      <c r="P417" s="6">
        <f>SUM(K417)</f>
        <v>1200</v>
      </c>
      <c r="Q417" s="6">
        <f>SUM(L417)</f>
        <v>1200</v>
      </c>
      <c r="R417" s="198">
        <f>SUM(R416)</f>
        <v>1200</v>
      </c>
      <c r="S417" s="286">
        <f>SUM(S415:S416)</f>
        <v>1752.96</v>
      </c>
      <c r="T417" s="242">
        <f t="shared" si="43"/>
        <v>146.08000000000001</v>
      </c>
      <c r="U417" s="198">
        <f>SUM(U416)</f>
        <v>2000</v>
      </c>
      <c r="V417" s="298"/>
    </row>
    <row r="418" spans="1:22" ht="15.95" customHeight="1" x14ac:dyDescent="0.2">
      <c r="A418" s="128" t="s">
        <v>431</v>
      </c>
      <c r="B418" s="77" t="s">
        <v>194</v>
      </c>
      <c r="C418" s="397">
        <v>611.63300000000004</v>
      </c>
      <c r="D418" s="69">
        <v>111</v>
      </c>
      <c r="E418" s="69" t="s">
        <v>257</v>
      </c>
      <c r="F418" s="255">
        <v>598161</v>
      </c>
      <c r="G418" s="255">
        <v>598161</v>
      </c>
      <c r="H418" s="255">
        <v>598161</v>
      </c>
      <c r="I418" s="255">
        <v>598161</v>
      </c>
      <c r="J418" s="255">
        <v>598161</v>
      </c>
      <c r="K418" s="255">
        <v>598161</v>
      </c>
      <c r="L418" s="255">
        <v>598161</v>
      </c>
      <c r="M418" s="228"/>
      <c r="N418" s="6"/>
      <c r="O418" s="6"/>
      <c r="P418" s="6"/>
      <c r="Q418" s="6"/>
      <c r="R418" s="255">
        <v>598161</v>
      </c>
      <c r="S418" s="311">
        <v>451053</v>
      </c>
      <c r="T418" s="79">
        <f t="shared" si="43"/>
        <v>75.406621294266927</v>
      </c>
      <c r="U418" s="255">
        <v>595796</v>
      </c>
      <c r="V418" s="334"/>
    </row>
    <row r="419" spans="1:22" ht="15.95" customHeight="1" x14ac:dyDescent="0.2">
      <c r="A419" s="128" t="s">
        <v>431</v>
      </c>
      <c r="B419" s="77" t="s">
        <v>194</v>
      </c>
      <c r="C419" s="397">
        <v>633</v>
      </c>
      <c r="D419" s="69">
        <v>111</v>
      </c>
      <c r="E419" s="69" t="s">
        <v>262</v>
      </c>
      <c r="F419" s="79">
        <v>25662</v>
      </c>
      <c r="G419" s="79">
        <v>25662</v>
      </c>
      <c r="H419" s="79">
        <v>25662</v>
      </c>
      <c r="I419" s="79">
        <v>25662</v>
      </c>
      <c r="J419" s="79">
        <v>25662</v>
      </c>
      <c r="K419" s="79">
        <v>25662</v>
      </c>
      <c r="L419" s="79">
        <v>25662</v>
      </c>
      <c r="M419" s="87"/>
      <c r="N419" s="6"/>
      <c r="O419" s="6"/>
      <c r="P419" s="6"/>
      <c r="Q419" s="6"/>
      <c r="R419" s="79">
        <v>25662</v>
      </c>
      <c r="S419" s="287">
        <v>14046</v>
      </c>
      <c r="T419" s="79">
        <f t="shared" si="43"/>
        <v>54.734627075052614</v>
      </c>
      <c r="U419" s="79">
        <v>23770</v>
      </c>
      <c r="V419" s="63"/>
    </row>
    <row r="420" spans="1:22" ht="15.95" customHeight="1" x14ac:dyDescent="0.2">
      <c r="A420" s="128" t="s">
        <v>431</v>
      </c>
      <c r="B420" s="136" t="s">
        <v>194</v>
      </c>
      <c r="C420" s="397">
        <v>633</v>
      </c>
      <c r="D420" s="69">
        <v>111</v>
      </c>
      <c r="E420" s="69" t="s">
        <v>258</v>
      </c>
      <c r="F420" s="79">
        <v>11293</v>
      </c>
      <c r="G420" s="79">
        <v>11293</v>
      </c>
      <c r="H420" s="79">
        <v>11293</v>
      </c>
      <c r="I420" s="79">
        <v>11293</v>
      </c>
      <c r="J420" s="79">
        <v>11293</v>
      </c>
      <c r="K420" s="79">
        <v>11293</v>
      </c>
      <c r="L420" s="79">
        <v>11293</v>
      </c>
      <c r="M420" s="87"/>
      <c r="N420" s="6"/>
      <c r="O420" s="6"/>
      <c r="P420" s="6"/>
      <c r="Q420" s="6"/>
      <c r="R420" s="79">
        <v>11293</v>
      </c>
      <c r="S420" s="287">
        <v>6426</v>
      </c>
      <c r="T420" s="79">
        <f t="shared" si="43"/>
        <v>56.902505977153993</v>
      </c>
      <c r="U420" s="79">
        <v>10734</v>
      </c>
      <c r="V420" s="63"/>
    </row>
    <row r="421" spans="1:22" ht="15.95" customHeight="1" x14ac:dyDescent="0.2">
      <c r="A421" s="128"/>
      <c r="B421" s="136" t="s">
        <v>194</v>
      </c>
      <c r="C421" s="397">
        <v>633</v>
      </c>
      <c r="D421" s="69">
        <v>111</v>
      </c>
      <c r="E421" s="69" t="s">
        <v>373</v>
      </c>
      <c r="F421" s="79">
        <v>700</v>
      </c>
      <c r="G421" s="79">
        <v>700</v>
      </c>
      <c r="H421" s="79">
        <v>700</v>
      </c>
      <c r="I421" s="79">
        <v>700</v>
      </c>
      <c r="J421" s="79">
        <v>700</v>
      </c>
      <c r="K421" s="79">
        <v>700</v>
      </c>
      <c r="L421" s="79">
        <v>700</v>
      </c>
      <c r="M421" s="87"/>
      <c r="N421" s="6"/>
      <c r="O421" s="6"/>
      <c r="P421" s="6"/>
      <c r="Q421" s="6"/>
      <c r="R421" s="79">
        <v>700</v>
      </c>
      <c r="S421" s="287">
        <v>1179.6500000000001</v>
      </c>
      <c r="T421" s="79">
        <f t="shared" si="43"/>
        <v>168.52142857142857</v>
      </c>
      <c r="U421" s="79">
        <v>1500</v>
      </c>
      <c r="V421" s="63"/>
    </row>
    <row r="422" spans="1:22" ht="15.95" customHeight="1" x14ac:dyDescent="0.2">
      <c r="A422" s="128"/>
      <c r="B422" s="136" t="s">
        <v>194</v>
      </c>
      <c r="C422" s="397">
        <v>633</v>
      </c>
      <c r="D422" s="69">
        <v>111</v>
      </c>
      <c r="E422" s="69" t="s">
        <v>392</v>
      </c>
      <c r="F422" s="79">
        <v>149</v>
      </c>
      <c r="G422" s="79">
        <v>149</v>
      </c>
      <c r="H422" s="79">
        <v>149</v>
      </c>
      <c r="I422" s="79">
        <v>149</v>
      </c>
      <c r="J422" s="79">
        <v>149</v>
      </c>
      <c r="K422" s="79">
        <v>149</v>
      </c>
      <c r="L422" s="79">
        <v>149</v>
      </c>
      <c r="M422" s="87"/>
      <c r="N422" s="6"/>
      <c r="O422" s="6"/>
      <c r="P422" s="6"/>
      <c r="Q422" s="6"/>
      <c r="R422" s="79">
        <v>149</v>
      </c>
      <c r="S422" s="287">
        <v>298.8</v>
      </c>
      <c r="T422" s="79">
        <f t="shared" si="43"/>
        <v>200.53691275167785</v>
      </c>
      <c r="U422" s="79">
        <v>299</v>
      </c>
      <c r="V422" s="63"/>
    </row>
    <row r="423" spans="1:22" ht="15.95" customHeight="1" x14ac:dyDescent="0.2">
      <c r="A423" s="69"/>
      <c r="B423" s="136" t="s">
        <v>194</v>
      </c>
      <c r="C423" s="398">
        <v>633</v>
      </c>
      <c r="D423" s="69">
        <v>111</v>
      </c>
      <c r="E423" s="69" t="s">
        <v>588</v>
      </c>
      <c r="F423" s="79">
        <v>433</v>
      </c>
      <c r="G423" s="79">
        <v>433</v>
      </c>
      <c r="H423" s="79">
        <v>433</v>
      </c>
      <c r="I423" s="79">
        <v>433</v>
      </c>
      <c r="J423" s="79">
        <v>433</v>
      </c>
      <c r="K423" s="79">
        <v>433</v>
      </c>
      <c r="L423" s="79">
        <v>433</v>
      </c>
      <c r="M423" s="87"/>
      <c r="N423" s="6"/>
      <c r="O423" s="6"/>
      <c r="P423" s="6"/>
      <c r="Q423" s="6"/>
      <c r="R423" s="79">
        <v>433</v>
      </c>
      <c r="S423" s="287">
        <v>1060</v>
      </c>
      <c r="T423" s="79">
        <f t="shared" si="43"/>
        <v>244.80369515011549</v>
      </c>
      <c r="U423" s="79">
        <v>1378</v>
      </c>
      <c r="V423" s="63"/>
    </row>
    <row r="424" spans="1:22" ht="15.95" customHeight="1" x14ac:dyDescent="0.2">
      <c r="A424" s="69"/>
      <c r="B424" s="136" t="s">
        <v>194</v>
      </c>
      <c r="C424" s="398">
        <v>633</v>
      </c>
      <c r="D424" s="69">
        <v>111</v>
      </c>
      <c r="E424" s="69" t="s">
        <v>835</v>
      </c>
      <c r="F424" s="79">
        <v>0</v>
      </c>
      <c r="G424" s="79">
        <v>0</v>
      </c>
      <c r="H424" s="79">
        <v>0</v>
      </c>
      <c r="I424" s="79">
        <v>0</v>
      </c>
      <c r="J424" s="79">
        <v>0</v>
      </c>
      <c r="K424" s="79">
        <v>0</v>
      </c>
      <c r="L424" s="79">
        <v>0</v>
      </c>
      <c r="M424" s="87"/>
      <c r="N424" s="6"/>
      <c r="O424" s="6"/>
      <c r="P424" s="6"/>
      <c r="Q424" s="6"/>
      <c r="R424" s="79">
        <v>0</v>
      </c>
      <c r="S424" s="287">
        <v>1496</v>
      </c>
      <c r="T424" s="79">
        <v>0</v>
      </c>
      <c r="U424" s="79">
        <v>1496</v>
      </c>
      <c r="V424" s="63"/>
    </row>
    <row r="425" spans="1:22" ht="15.95" customHeight="1" x14ac:dyDescent="0.2">
      <c r="A425" s="69"/>
      <c r="B425" s="136" t="s">
        <v>194</v>
      </c>
      <c r="C425" s="398">
        <v>611</v>
      </c>
      <c r="D425" s="69">
        <v>111</v>
      </c>
      <c r="E425" s="69" t="s">
        <v>836</v>
      </c>
      <c r="F425" s="79">
        <v>0</v>
      </c>
      <c r="G425" s="79">
        <v>0</v>
      </c>
      <c r="H425" s="79">
        <v>0</v>
      </c>
      <c r="I425" s="79">
        <v>0</v>
      </c>
      <c r="J425" s="79">
        <v>0</v>
      </c>
      <c r="K425" s="79">
        <v>0</v>
      </c>
      <c r="L425" s="79">
        <v>0</v>
      </c>
      <c r="M425" s="87"/>
      <c r="N425" s="6"/>
      <c r="O425" s="6"/>
      <c r="P425" s="6"/>
      <c r="Q425" s="6"/>
      <c r="R425" s="79">
        <v>0</v>
      </c>
      <c r="S425" s="287">
        <v>3070</v>
      </c>
      <c r="T425" s="79">
        <v>0</v>
      </c>
      <c r="U425" s="79">
        <v>4095</v>
      </c>
      <c r="V425" s="63"/>
    </row>
    <row r="426" spans="1:22" ht="15.95" customHeight="1" x14ac:dyDescent="0.2">
      <c r="A426" s="69"/>
      <c r="B426" s="136" t="s">
        <v>194</v>
      </c>
      <c r="C426" s="398">
        <v>611</v>
      </c>
      <c r="D426" s="69">
        <v>111</v>
      </c>
      <c r="E426" s="69" t="s">
        <v>837</v>
      </c>
      <c r="F426" s="79">
        <v>0</v>
      </c>
      <c r="G426" s="79">
        <v>0</v>
      </c>
      <c r="H426" s="79">
        <v>0</v>
      </c>
      <c r="I426" s="79">
        <v>0</v>
      </c>
      <c r="J426" s="79">
        <v>0</v>
      </c>
      <c r="K426" s="79">
        <v>0</v>
      </c>
      <c r="L426" s="79">
        <v>0</v>
      </c>
      <c r="M426" s="87"/>
      <c r="N426" s="6"/>
      <c r="O426" s="6"/>
      <c r="P426" s="6"/>
      <c r="Q426" s="6"/>
      <c r="R426" s="79">
        <v>0</v>
      </c>
      <c r="S426" s="323">
        <v>0</v>
      </c>
      <c r="T426" s="79">
        <v>0</v>
      </c>
      <c r="U426" s="79">
        <v>1899</v>
      </c>
      <c r="V426" s="2"/>
    </row>
    <row r="427" spans="1:22" ht="15.95" customHeight="1" x14ac:dyDescent="0.2">
      <c r="A427" s="128"/>
      <c r="B427" s="136" t="s">
        <v>194</v>
      </c>
      <c r="C427" s="403">
        <v>633006</v>
      </c>
      <c r="D427" s="175">
        <v>41.72</v>
      </c>
      <c r="E427" s="175" t="s">
        <v>439</v>
      </c>
      <c r="F427" s="79">
        <v>9000</v>
      </c>
      <c r="G427" s="79">
        <v>9000</v>
      </c>
      <c r="H427" s="79">
        <v>9000</v>
      </c>
      <c r="I427" s="79">
        <v>9000</v>
      </c>
      <c r="J427" s="79">
        <v>9000</v>
      </c>
      <c r="K427" s="79">
        <v>9000</v>
      </c>
      <c r="L427" s="79">
        <v>9000</v>
      </c>
      <c r="M427" s="87"/>
      <c r="N427" s="6"/>
      <c r="O427" s="6"/>
      <c r="P427" s="6"/>
      <c r="Q427" s="6"/>
      <c r="R427" s="79">
        <v>9000</v>
      </c>
      <c r="S427" s="323">
        <v>8292.0499999999993</v>
      </c>
      <c r="T427" s="79">
        <f t="shared" si="43"/>
        <v>92.133888888888876</v>
      </c>
      <c r="U427" s="79">
        <v>9000</v>
      </c>
    </row>
    <row r="428" spans="1:22" ht="15.95" customHeight="1" x14ac:dyDescent="0.2">
      <c r="A428" s="128" t="s">
        <v>431</v>
      </c>
      <c r="B428" s="69"/>
      <c r="C428" s="153"/>
      <c r="D428" s="128"/>
      <c r="E428" s="77" t="s">
        <v>73</v>
      </c>
      <c r="F428" s="198">
        <f t="shared" ref="F428:G428" si="51">SUM(F418:F427)</f>
        <v>645398</v>
      </c>
      <c r="G428" s="198">
        <f t="shared" si="51"/>
        <v>645398</v>
      </c>
      <c r="H428" s="198">
        <f t="shared" ref="H428:I428" si="52">SUM(H418:H427)</f>
        <v>645398</v>
      </c>
      <c r="I428" s="198">
        <f t="shared" si="52"/>
        <v>645398</v>
      </c>
      <c r="J428" s="198">
        <f t="shared" ref="J428:L428" si="53">SUM(J418:J427)</f>
        <v>645398</v>
      </c>
      <c r="K428" s="198">
        <f t="shared" si="53"/>
        <v>645398</v>
      </c>
      <c r="L428" s="198">
        <f t="shared" si="53"/>
        <v>645398</v>
      </c>
      <c r="M428" s="409">
        <f>SUM(H428)</f>
        <v>645398</v>
      </c>
      <c r="N428" s="409">
        <f>SUM(I428)</f>
        <v>645398</v>
      </c>
      <c r="O428" s="409">
        <f>SUM(J428)</f>
        <v>645398</v>
      </c>
      <c r="P428" s="409">
        <f>SUM(K428)</f>
        <v>645398</v>
      </c>
      <c r="Q428" s="409">
        <f>SUM(L428)</f>
        <v>645398</v>
      </c>
      <c r="R428" s="198">
        <f t="shared" ref="R428" si="54">SUM(R418:R427)</f>
        <v>645398</v>
      </c>
      <c r="S428" s="308">
        <f>SUM(S418:S427)</f>
        <v>486921.5</v>
      </c>
      <c r="T428" s="242">
        <f t="shared" si="43"/>
        <v>75.445151673850859</v>
      </c>
      <c r="U428" s="198">
        <f>SUM(U418:U427)</f>
        <v>649967</v>
      </c>
    </row>
    <row r="429" spans="1:22" s="2" customFormat="1" ht="15.95" customHeight="1" x14ac:dyDescent="0.2">
      <c r="A429" s="124"/>
      <c r="B429" s="108"/>
      <c r="C429" s="408"/>
      <c r="D429" s="124"/>
      <c r="E429" s="86"/>
      <c r="F429" s="246"/>
      <c r="G429" s="246"/>
      <c r="H429" s="246"/>
      <c r="I429" s="246"/>
      <c r="J429" s="246"/>
      <c r="K429" s="246"/>
      <c r="L429" s="246"/>
      <c r="M429" s="5"/>
      <c r="N429" s="5"/>
      <c r="O429" s="5"/>
      <c r="P429" s="5"/>
      <c r="Q429" s="5"/>
      <c r="R429" s="246"/>
      <c r="S429" s="407"/>
      <c r="T429" s="207"/>
      <c r="U429" s="246"/>
    </row>
    <row r="430" spans="1:22" s="10" customFormat="1" ht="15.95" customHeight="1" x14ac:dyDescent="0.2">
      <c r="A430" s="118" t="s">
        <v>479</v>
      </c>
      <c r="B430" s="154" t="s">
        <v>515</v>
      </c>
      <c r="C430" s="113"/>
      <c r="D430" s="78"/>
      <c r="E430" s="155"/>
      <c r="F430" s="248"/>
      <c r="G430" s="248"/>
      <c r="H430" s="248"/>
      <c r="I430" s="248"/>
      <c r="J430" s="248"/>
      <c r="K430" s="11"/>
      <c r="L430" s="11"/>
      <c r="M430" s="11"/>
      <c r="N430" s="189"/>
      <c r="O430" s="6"/>
      <c r="P430" s="189"/>
      <c r="Q430" s="189"/>
      <c r="R430" s="11"/>
      <c r="T430" s="11"/>
      <c r="U430" s="11"/>
    </row>
    <row r="431" spans="1:22" ht="15.95" customHeight="1" x14ac:dyDescent="0.2">
      <c r="A431" s="128" t="s">
        <v>432</v>
      </c>
      <c r="B431" s="77" t="s">
        <v>676</v>
      </c>
      <c r="C431" s="397">
        <v>633</v>
      </c>
      <c r="D431" s="69">
        <v>41</v>
      </c>
      <c r="E431" s="69" t="s">
        <v>389</v>
      </c>
      <c r="F431" s="79">
        <v>43443</v>
      </c>
      <c r="G431" s="79">
        <v>43443</v>
      </c>
      <c r="H431" s="79">
        <v>43443</v>
      </c>
      <c r="I431" s="79">
        <v>43443</v>
      </c>
      <c r="J431" s="79">
        <v>43443</v>
      </c>
      <c r="K431" s="79">
        <v>43443</v>
      </c>
      <c r="L431" s="79">
        <v>43443</v>
      </c>
      <c r="M431" s="87"/>
      <c r="N431" s="5"/>
      <c r="O431" s="6"/>
      <c r="P431" s="6"/>
      <c r="Q431" s="6"/>
      <c r="R431" s="79">
        <v>43443</v>
      </c>
      <c r="S431" s="323">
        <v>32582.25</v>
      </c>
      <c r="T431" s="79">
        <f t="shared" si="43"/>
        <v>75</v>
      </c>
      <c r="U431" s="79">
        <v>40196</v>
      </c>
    </row>
    <row r="432" spans="1:22" ht="15.95" customHeight="1" x14ac:dyDescent="0.2">
      <c r="A432" s="128"/>
      <c r="B432" s="77" t="s">
        <v>676</v>
      </c>
      <c r="C432" s="397">
        <v>640</v>
      </c>
      <c r="D432" s="69">
        <v>41</v>
      </c>
      <c r="E432" s="219" t="s">
        <v>569</v>
      </c>
      <c r="F432" s="79">
        <v>2000</v>
      </c>
      <c r="G432" s="79">
        <v>2000</v>
      </c>
      <c r="H432" s="79">
        <v>2000</v>
      </c>
      <c r="I432" s="79">
        <v>2000</v>
      </c>
      <c r="J432" s="79">
        <v>2000</v>
      </c>
      <c r="K432" s="79">
        <v>2000</v>
      </c>
      <c r="L432" s="79">
        <v>2000</v>
      </c>
      <c r="M432" s="87"/>
      <c r="N432" s="5"/>
      <c r="O432" s="6"/>
      <c r="P432" s="6"/>
      <c r="Q432" s="6"/>
      <c r="R432" s="79">
        <v>2000</v>
      </c>
      <c r="S432" s="287">
        <v>0</v>
      </c>
      <c r="T432" s="79">
        <f t="shared" si="43"/>
        <v>0</v>
      </c>
      <c r="U432" s="79">
        <v>2000</v>
      </c>
    </row>
    <row r="433" spans="1:21" ht="15.95" customHeight="1" x14ac:dyDescent="0.2">
      <c r="A433" s="128" t="s">
        <v>432</v>
      </c>
      <c r="B433" s="77"/>
      <c r="C433" s="103"/>
      <c r="D433" s="69"/>
      <c r="E433" s="77" t="s">
        <v>73</v>
      </c>
      <c r="F433" s="198">
        <f t="shared" ref="F433:G433" si="55">SUM(F431:F432)</f>
        <v>45443</v>
      </c>
      <c r="G433" s="198">
        <f t="shared" si="55"/>
        <v>45443</v>
      </c>
      <c r="H433" s="198">
        <f t="shared" ref="H433:I433" si="56">SUM(H431:H432)</f>
        <v>45443</v>
      </c>
      <c r="I433" s="198">
        <f t="shared" si="56"/>
        <v>45443</v>
      </c>
      <c r="J433" s="198">
        <f t="shared" ref="J433:L433" si="57">SUM(J431:J432)</f>
        <v>45443</v>
      </c>
      <c r="K433" s="198">
        <f t="shared" si="57"/>
        <v>45443</v>
      </c>
      <c r="L433" s="198">
        <f t="shared" si="57"/>
        <v>45443</v>
      </c>
      <c r="M433" s="5">
        <f>SUM(H433)</f>
        <v>45443</v>
      </c>
      <c r="N433" s="5">
        <f>SUM(I433)</f>
        <v>45443</v>
      </c>
      <c r="O433" s="5">
        <f>SUM(J433)</f>
        <v>45443</v>
      </c>
      <c r="P433" s="5">
        <f>SUM(K433)</f>
        <v>45443</v>
      </c>
      <c r="Q433" s="5">
        <f>SUM(L433)</f>
        <v>45443</v>
      </c>
      <c r="R433" s="198">
        <f t="shared" ref="R433" si="58">SUM(R431:R432)</f>
        <v>45443</v>
      </c>
      <c r="S433" s="286">
        <f>SUM(S431:S432)</f>
        <v>32582.25</v>
      </c>
      <c r="T433" s="242">
        <f t="shared" si="43"/>
        <v>71.699161587043108</v>
      </c>
      <c r="U433" s="198">
        <f>SUM(U431:U432)</f>
        <v>42196</v>
      </c>
    </row>
    <row r="434" spans="1:21" s="10" customFormat="1" ht="15.95" customHeight="1" x14ac:dyDescent="0.2">
      <c r="A434" s="108" t="s">
        <v>479</v>
      </c>
      <c r="B434" s="124" t="s">
        <v>516</v>
      </c>
      <c r="C434" s="107"/>
      <c r="D434" s="108"/>
      <c r="E434" s="108"/>
      <c r="F434" s="11"/>
      <c r="G434" s="11"/>
      <c r="H434" s="11"/>
      <c r="I434" s="11"/>
      <c r="J434" s="11"/>
      <c r="K434" s="11"/>
      <c r="L434" s="11"/>
      <c r="M434" s="11"/>
      <c r="N434" s="11"/>
      <c r="O434" s="6"/>
      <c r="P434" s="189"/>
      <c r="Q434" s="189"/>
      <c r="R434" s="11"/>
      <c r="S434" s="63"/>
      <c r="T434" s="79"/>
      <c r="U434" s="11"/>
    </row>
    <row r="435" spans="1:21" ht="15.95" customHeight="1" x14ac:dyDescent="0.2">
      <c r="A435" s="128" t="s">
        <v>433</v>
      </c>
      <c r="B435" s="77" t="s">
        <v>194</v>
      </c>
      <c r="C435" s="397">
        <v>633</v>
      </c>
      <c r="D435" s="69">
        <v>41</v>
      </c>
      <c r="E435" s="69" t="s">
        <v>390</v>
      </c>
      <c r="F435" s="79">
        <v>38616</v>
      </c>
      <c r="G435" s="79">
        <v>38616</v>
      </c>
      <c r="H435" s="79">
        <v>38616</v>
      </c>
      <c r="I435" s="79">
        <v>38616</v>
      </c>
      <c r="J435" s="79">
        <v>38616</v>
      </c>
      <c r="K435" s="79">
        <v>38616</v>
      </c>
      <c r="L435" s="79">
        <v>38616</v>
      </c>
      <c r="M435" s="87"/>
      <c r="N435" s="5"/>
      <c r="O435" s="6"/>
      <c r="P435" s="6"/>
      <c r="Q435" s="6"/>
      <c r="R435" s="79">
        <v>38616</v>
      </c>
      <c r="S435" s="287">
        <v>28962</v>
      </c>
      <c r="T435" s="79">
        <f t="shared" si="43"/>
        <v>75</v>
      </c>
      <c r="U435" s="79">
        <v>38616</v>
      </c>
    </row>
    <row r="436" spans="1:21" ht="15.95" customHeight="1" x14ac:dyDescent="0.2">
      <c r="A436" s="132" t="s">
        <v>433</v>
      </c>
      <c r="B436" s="69"/>
      <c r="C436" s="103"/>
      <c r="D436" s="69"/>
      <c r="E436" s="77" t="s">
        <v>73</v>
      </c>
      <c r="F436" s="245">
        <f t="shared" ref="F436:L436" si="59">SUM(F435)</f>
        <v>38616</v>
      </c>
      <c r="G436" s="245">
        <f t="shared" si="59"/>
        <v>38616</v>
      </c>
      <c r="H436" s="245">
        <f t="shared" si="59"/>
        <v>38616</v>
      </c>
      <c r="I436" s="245">
        <f t="shared" si="59"/>
        <v>38616</v>
      </c>
      <c r="J436" s="245">
        <f t="shared" si="59"/>
        <v>38616</v>
      </c>
      <c r="K436" s="245">
        <f t="shared" si="59"/>
        <v>38616</v>
      </c>
      <c r="L436" s="245">
        <f t="shared" si="59"/>
        <v>38616</v>
      </c>
      <c r="M436" s="25">
        <f>SUM(H436)</f>
        <v>38616</v>
      </c>
      <c r="N436" s="25">
        <f>SUM(I436)</f>
        <v>38616</v>
      </c>
      <c r="O436" s="25">
        <f>SUM(J436)</f>
        <v>38616</v>
      </c>
      <c r="P436" s="25">
        <f>SUM(K436)</f>
        <v>38616</v>
      </c>
      <c r="Q436" s="25">
        <f>SUM(L436)</f>
        <v>38616</v>
      </c>
      <c r="R436" s="245">
        <f>SUM(R435)</f>
        <v>38616</v>
      </c>
      <c r="S436" s="288">
        <f>SUM(S435)</f>
        <v>28962</v>
      </c>
      <c r="T436" s="242">
        <f t="shared" si="43"/>
        <v>75</v>
      </c>
      <c r="U436" s="245">
        <f>SUM(U435)</f>
        <v>38616</v>
      </c>
    </row>
    <row r="437" spans="1:21" s="12" customFormat="1" ht="15.95" customHeight="1" x14ac:dyDescent="0.2">
      <c r="A437" s="129" t="s">
        <v>341</v>
      </c>
      <c r="B437" s="86"/>
      <c r="C437" s="156"/>
      <c r="D437" s="156"/>
      <c r="E437" s="156"/>
      <c r="F437" s="11"/>
      <c r="G437" s="11"/>
      <c r="H437" s="11"/>
      <c r="I437" s="11"/>
      <c r="J437" s="11"/>
      <c r="K437" s="11"/>
      <c r="L437" s="11"/>
      <c r="M437" s="11"/>
      <c r="N437" s="187"/>
      <c r="O437" s="6"/>
      <c r="P437" s="187"/>
      <c r="Q437" s="187"/>
      <c r="R437" s="11"/>
      <c r="S437" s="63"/>
      <c r="T437" s="11"/>
      <c r="U437" s="11"/>
    </row>
    <row r="438" spans="1:21" s="10" customFormat="1" ht="15.95" customHeight="1" x14ac:dyDescent="0.2">
      <c r="A438" s="118" t="s">
        <v>479</v>
      </c>
      <c r="B438" s="130" t="s">
        <v>517</v>
      </c>
      <c r="C438" s="131"/>
      <c r="D438" s="118"/>
      <c r="E438" s="118"/>
      <c r="F438" s="11"/>
      <c r="G438" s="11"/>
      <c r="H438" s="11"/>
      <c r="I438" s="11"/>
      <c r="J438" s="11"/>
      <c r="K438" s="11" t="s">
        <v>127</v>
      </c>
      <c r="L438" s="11"/>
      <c r="M438" s="11"/>
      <c r="N438" s="189"/>
      <c r="O438" s="6"/>
      <c r="P438" s="189"/>
      <c r="Q438" s="189"/>
      <c r="R438" s="11"/>
      <c r="S438" s="63"/>
      <c r="T438" s="11"/>
      <c r="U438" s="11"/>
    </row>
    <row r="439" spans="1:21" ht="15.95" customHeight="1" x14ac:dyDescent="0.2">
      <c r="A439" s="78"/>
      <c r="B439" s="77" t="s">
        <v>196</v>
      </c>
      <c r="C439" s="102"/>
      <c r="D439" s="85"/>
      <c r="E439" s="85" t="s">
        <v>197</v>
      </c>
      <c r="F439" s="79"/>
      <c r="G439" s="79"/>
      <c r="H439" s="79"/>
      <c r="I439" s="79"/>
      <c r="J439" s="79"/>
      <c r="K439" s="79"/>
      <c r="L439" s="79"/>
      <c r="M439" s="11"/>
      <c r="N439" s="6"/>
      <c r="O439" s="6"/>
      <c r="P439" s="6"/>
      <c r="Q439" s="6"/>
      <c r="R439" s="79"/>
      <c r="S439" s="287"/>
      <c r="T439" s="79"/>
      <c r="U439" s="79"/>
    </row>
    <row r="440" spans="1:21" ht="15.95" customHeight="1" x14ac:dyDescent="0.2">
      <c r="A440" s="128" t="s">
        <v>445</v>
      </c>
      <c r="B440" s="89"/>
      <c r="C440" s="397">
        <v>637001</v>
      </c>
      <c r="D440" s="69">
        <v>41</v>
      </c>
      <c r="E440" s="69" t="s">
        <v>627</v>
      </c>
      <c r="F440" s="90">
        <v>600</v>
      </c>
      <c r="G440" s="90">
        <v>600</v>
      </c>
      <c r="H440" s="90">
        <v>600</v>
      </c>
      <c r="I440" s="90">
        <v>600</v>
      </c>
      <c r="J440" s="90">
        <v>600</v>
      </c>
      <c r="K440" s="90">
        <v>600</v>
      </c>
      <c r="L440" s="90">
        <v>600</v>
      </c>
      <c r="M440" s="87"/>
      <c r="N440" s="6"/>
      <c r="O440" s="6"/>
      <c r="P440" s="6"/>
      <c r="Q440" s="6"/>
      <c r="R440" s="90">
        <v>600</v>
      </c>
      <c r="S440" s="296">
        <v>718</v>
      </c>
      <c r="T440" s="79">
        <f t="shared" si="43"/>
        <v>119.66666666666667</v>
      </c>
      <c r="U440" s="90">
        <v>1000</v>
      </c>
    </row>
    <row r="441" spans="1:21" ht="15.95" customHeight="1" x14ac:dyDescent="0.2">
      <c r="A441" s="128" t="s">
        <v>445</v>
      </c>
      <c r="B441" s="69"/>
      <c r="C441" s="103"/>
      <c r="D441" s="69"/>
      <c r="E441" s="77" t="s">
        <v>73</v>
      </c>
      <c r="F441" s="198">
        <f t="shared" ref="F441:L441" si="60">SUM(F440)</f>
        <v>600</v>
      </c>
      <c r="G441" s="198">
        <f t="shared" si="60"/>
        <v>600</v>
      </c>
      <c r="H441" s="198">
        <f t="shared" si="60"/>
        <v>600</v>
      </c>
      <c r="I441" s="198">
        <f t="shared" si="60"/>
        <v>600</v>
      </c>
      <c r="J441" s="198">
        <f t="shared" si="60"/>
        <v>600</v>
      </c>
      <c r="K441" s="198">
        <f t="shared" si="60"/>
        <v>600</v>
      </c>
      <c r="L441" s="198">
        <f t="shared" si="60"/>
        <v>600</v>
      </c>
      <c r="M441" s="25">
        <f>SUM(H441)</f>
        <v>600</v>
      </c>
      <c r="N441" s="25">
        <f>SUM(I441)</f>
        <v>600</v>
      </c>
      <c r="O441" s="25">
        <f>SUM(J441)</f>
        <v>600</v>
      </c>
      <c r="P441" s="25">
        <f>SUM(K441)</f>
        <v>600</v>
      </c>
      <c r="Q441" s="25">
        <f>SUM(L441)</f>
        <v>600</v>
      </c>
      <c r="R441" s="198">
        <f>SUM(R440)</f>
        <v>600</v>
      </c>
      <c r="S441" s="286">
        <f>SUM(S439:S440)</f>
        <v>718</v>
      </c>
      <c r="T441" s="242">
        <f t="shared" si="43"/>
        <v>119.66666666666667</v>
      </c>
      <c r="U441" s="198">
        <f>SUM(U440)</f>
        <v>1000</v>
      </c>
    </row>
    <row r="442" spans="1:21" s="12" customFormat="1" ht="15.95" customHeight="1" x14ac:dyDescent="0.2">
      <c r="A442" s="86" t="s">
        <v>358</v>
      </c>
      <c r="B442" s="108"/>
      <c r="C442" s="107"/>
      <c r="D442" s="108"/>
      <c r="E442" s="108"/>
      <c r="F442" s="11"/>
      <c r="G442" s="11"/>
      <c r="H442" s="11"/>
      <c r="I442" s="11"/>
      <c r="J442" s="11"/>
      <c r="K442" s="11"/>
      <c r="L442" s="11"/>
      <c r="M442" s="11"/>
      <c r="N442" s="187"/>
      <c r="O442" s="6"/>
      <c r="P442" s="187"/>
      <c r="Q442" s="187"/>
      <c r="R442" s="11"/>
      <c r="S442" s="63"/>
      <c r="T442" s="11"/>
      <c r="U442" s="11"/>
    </row>
    <row r="443" spans="1:21" s="10" customFormat="1" ht="15.95" customHeight="1" x14ac:dyDescent="0.2">
      <c r="A443" s="118" t="s">
        <v>479</v>
      </c>
      <c r="B443" s="130" t="s">
        <v>518</v>
      </c>
      <c r="C443" s="131"/>
      <c r="D443" s="118"/>
      <c r="E443" s="118"/>
      <c r="F443" s="11"/>
      <c r="G443" s="11"/>
      <c r="H443" s="11"/>
      <c r="I443" s="11"/>
      <c r="J443" s="11"/>
      <c r="K443" s="11"/>
      <c r="L443" s="11"/>
      <c r="M443" s="11"/>
      <c r="N443" s="189"/>
      <c r="O443" s="6"/>
      <c r="P443" s="189"/>
      <c r="Q443" s="189"/>
      <c r="R443" s="11"/>
      <c r="S443" s="63"/>
      <c r="T443" s="11"/>
      <c r="U443" s="11"/>
    </row>
    <row r="444" spans="1:21" ht="15.95" customHeight="1" x14ac:dyDescent="0.2">
      <c r="A444" s="78"/>
      <c r="B444" s="136" t="s">
        <v>198</v>
      </c>
      <c r="C444" s="106"/>
      <c r="D444" s="85"/>
      <c r="E444" s="85" t="s">
        <v>199</v>
      </c>
      <c r="F444" s="90"/>
      <c r="G444" s="90"/>
      <c r="H444" s="90"/>
      <c r="I444" s="90"/>
      <c r="J444" s="90"/>
      <c r="K444" s="79"/>
      <c r="L444" s="79"/>
      <c r="M444" s="11"/>
      <c r="N444" s="6"/>
      <c r="O444" s="6"/>
      <c r="P444" s="6"/>
      <c r="Q444" s="6"/>
      <c r="R444" s="79"/>
      <c r="S444" s="287"/>
      <c r="T444" s="79"/>
      <c r="U444" s="79"/>
    </row>
    <row r="445" spans="1:21" ht="15.95" customHeight="1" x14ac:dyDescent="0.2">
      <c r="A445" s="128" t="s">
        <v>472</v>
      </c>
      <c r="B445" s="89"/>
      <c r="C445" s="397">
        <v>632001</v>
      </c>
      <c r="D445" s="69">
        <v>41</v>
      </c>
      <c r="E445" s="69" t="s">
        <v>672</v>
      </c>
      <c r="F445" s="90">
        <v>500</v>
      </c>
      <c r="G445" s="90">
        <v>500</v>
      </c>
      <c r="H445" s="90">
        <v>500</v>
      </c>
      <c r="I445" s="90">
        <v>500</v>
      </c>
      <c r="J445" s="90">
        <v>500</v>
      </c>
      <c r="K445" s="90">
        <v>500</v>
      </c>
      <c r="L445" s="90">
        <v>500</v>
      </c>
      <c r="M445" s="87"/>
      <c r="N445" s="6"/>
      <c r="O445" s="6"/>
      <c r="P445" s="6"/>
      <c r="Q445" s="6"/>
      <c r="R445" s="90">
        <v>500</v>
      </c>
      <c r="S445" s="296">
        <v>5024.58</v>
      </c>
      <c r="T445" s="79">
        <f t="shared" si="43"/>
        <v>1004.9160000000001</v>
      </c>
      <c r="U445" s="90">
        <v>5024</v>
      </c>
    </row>
    <row r="446" spans="1:21" ht="15.95" customHeight="1" x14ac:dyDescent="0.2">
      <c r="A446" s="128" t="s">
        <v>472</v>
      </c>
      <c r="B446" s="69"/>
      <c r="C446" s="103"/>
      <c r="D446" s="69"/>
      <c r="E446" s="77" t="s">
        <v>73</v>
      </c>
      <c r="F446" s="245">
        <f t="shared" ref="F446:L446" si="61">SUM(F445)</f>
        <v>500</v>
      </c>
      <c r="G446" s="245">
        <f t="shared" si="61"/>
        <v>500</v>
      </c>
      <c r="H446" s="245">
        <f t="shared" si="61"/>
        <v>500</v>
      </c>
      <c r="I446" s="245">
        <f t="shared" si="61"/>
        <v>500</v>
      </c>
      <c r="J446" s="245">
        <f t="shared" si="61"/>
        <v>500</v>
      </c>
      <c r="K446" s="245">
        <f t="shared" si="61"/>
        <v>500</v>
      </c>
      <c r="L446" s="245">
        <f t="shared" si="61"/>
        <v>500</v>
      </c>
      <c r="M446" s="25">
        <f>SUM(H446)</f>
        <v>500</v>
      </c>
      <c r="N446" s="25">
        <f>SUM(I446)</f>
        <v>500</v>
      </c>
      <c r="O446" s="25">
        <f>SUM(J446)</f>
        <v>500</v>
      </c>
      <c r="P446" s="25">
        <f>SUM(K446)</f>
        <v>500</v>
      </c>
      <c r="Q446" s="25">
        <f>SUM(L446)</f>
        <v>500</v>
      </c>
      <c r="R446" s="245">
        <f>SUM(R445)</f>
        <v>500</v>
      </c>
      <c r="S446" s="288">
        <f>SUM(S444:S445)</f>
        <v>5024.58</v>
      </c>
      <c r="T446" s="242">
        <f t="shared" si="43"/>
        <v>1004.9160000000001</v>
      </c>
      <c r="U446" s="245">
        <f>SUM(U444:U445)</f>
        <v>5024</v>
      </c>
    </row>
    <row r="447" spans="1:21" s="12" customFormat="1" ht="15.95" customHeight="1" x14ac:dyDescent="0.2">
      <c r="A447" s="86" t="s">
        <v>359</v>
      </c>
      <c r="B447" s="108"/>
      <c r="C447" s="107"/>
      <c r="D447" s="108"/>
      <c r="E447" s="108"/>
      <c r="F447" s="11"/>
      <c r="G447" s="11"/>
      <c r="H447" s="11"/>
      <c r="I447" s="11"/>
      <c r="J447" s="11"/>
      <c r="K447" s="11"/>
      <c r="L447" s="11"/>
      <c r="M447" s="11"/>
      <c r="N447" s="187"/>
      <c r="O447" s="6"/>
      <c r="P447" s="187"/>
      <c r="Q447" s="187"/>
      <c r="R447" s="11"/>
      <c r="S447" s="63"/>
      <c r="T447" s="11"/>
      <c r="U447" s="11"/>
    </row>
    <row r="448" spans="1:21" s="10" customFormat="1" ht="15.95" customHeight="1" x14ac:dyDescent="0.2">
      <c r="A448" s="118" t="s">
        <v>479</v>
      </c>
      <c r="B448" s="130" t="s">
        <v>519</v>
      </c>
      <c r="C448" s="131"/>
      <c r="D448" s="118"/>
      <c r="E448" s="118"/>
      <c r="F448" s="248"/>
      <c r="G448" s="248"/>
      <c r="H448" s="248"/>
      <c r="I448" s="248"/>
      <c r="J448" s="248"/>
      <c r="K448" s="11"/>
      <c r="L448" s="11"/>
      <c r="M448" s="11"/>
      <c r="N448" s="189"/>
      <c r="O448" s="6"/>
      <c r="P448" s="189"/>
      <c r="Q448" s="189"/>
      <c r="R448" s="11"/>
      <c r="S448" s="63"/>
      <c r="T448" s="11"/>
      <c r="U448" s="11"/>
    </row>
    <row r="449" spans="1:24" ht="15.95" customHeight="1" x14ac:dyDescent="0.2">
      <c r="A449" s="78"/>
      <c r="B449" s="215" t="s">
        <v>661</v>
      </c>
      <c r="C449" s="106"/>
      <c r="D449" s="85"/>
      <c r="E449" s="85" t="s">
        <v>200</v>
      </c>
      <c r="F449" s="249"/>
      <c r="G449" s="249"/>
      <c r="H449" s="249"/>
      <c r="I449" s="249"/>
      <c r="J449" s="249"/>
      <c r="K449" s="79"/>
      <c r="L449" s="79"/>
      <c r="M449" s="11"/>
      <c r="N449" s="6"/>
      <c r="O449" s="6"/>
      <c r="P449" s="6"/>
      <c r="Q449" s="6"/>
      <c r="R449" s="79"/>
      <c r="S449" s="287"/>
      <c r="T449" s="79"/>
      <c r="U449" s="79"/>
    </row>
    <row r="450" spans="1:24" ht="15.95" customHeight="1" x14ac:dyDescent="0.2">
      <c r="A450" s="273" t="s">
        <v>442</v>
      </c>
      <c r="B450" s="89"/>
      <c r="C450" s="397">
        <v>632001</v>
      </c>
      <c r="D450" s="69">
        <v>41</v>
      </c>
      <c r="E450" s="69" t="s">
        <v>638</v>
      </c>
      <c r="F450" s="90">
        <v>430</v>
      </c>
      <c r="G450" s="90">
        <v>430</v>
      </c>
      <c r="H450" s="90">
        <v>430</v>
      </c>
      <c r="I450" s="90">
        <v>430</v>
      </c>
      <c r="J450" s="90">
        <v>430</v>
      </c>
      <c r="K450" s="90">
        <v>430</v>
      </c>
      <c r="L450" s="90">
        <v>430</v>
      </c>
      <c r="M450" s="87"/>
      <c r="N450" s="6"/>
      <c r="O450" s="6"/>
      <c r="P450" s="6"/>
      <c r="Q450" s="6"/>
      <c r="R450" s="90">
        <v>430</v>
      </c>
      <c r="S450" s="296">
        <v>388.06</v>
      </c>
      <c r="T450" s="79">
        <f t="shared" si="43"/>
        <v>90.246511627906983</v>
      </c>
      <c r="U450" s="90">
        <v>430</v>
      </c>
    </row>
    <row r="451" spans="1:24" ht="15.95" customHeight="1" x14ac:dyDescent="0.2">
      <c r="A451" s="128"/>
      <c r="B451" s="89"/>
      <c r="C451" s="397">
        <v>633016</v>
      </c>
      <c r="D451" s="69">
        <v>41</v>
      </c>
      <c r="E451" s="69" t="s">
        <v>628</v>
      </c>
      <c r="F451" s="90">
        <v>200</v>
      </c>
      <c r="G451" s="90">
        <v>200</v>
      </c>
      <c r="H451" s="90">
        <v>200</v>
      </c>
      <c r="I451" s="90">
        <v>200</v>
      </c>
      <c r="J451" s="90">
        <v>200</v>
      </c>
      <c r="K451" s="90">
        <v>200</v>
      </c>
      <c r="L451" s="90">
        <v>200</v>
      </c>
      <c r="M451" s="87"/>
      <c r="N451" s="6"/>
      <c r="O451" s="6"/>
      <c r="P451" s="6"/>
      <c r="Q451" s="6"/>
      <c r="R451" s="90">
        <v>200</v>
      </c>
      <c r="S451" s="296">
        <v>139.37</v>
      </c>
      <c r="T451" s="79">
        <f t="shared" si="43"/>
        <v>69.685000000000002</v>
      </c>
      <c r="U451" s="90">
        <v>200</v>
      </c>
    </row>
    <row r="452" spans="1:24" ht="15.95" customHeight="1" x14ac:dyDescent="0.2">
      <c r="A452" s="128"/>
      <c r="B452" s="89"/>
      <c r="C452" s="397">
        <v>634004</v>
      </c>
      <c r="D452" s="69">
        <v>41</v>
      </c>
      <c r="E452" s="69" t="s">
        <v>201</v>
      </c>
      <c r="F452" s="90">
        <v>930</v>
      </c>
      <c r="G452" s="90">
        <v>930</v>
      </c>
      <c r="H452" s="90">
        <v>930</v>
      </c>
      <c r="I452" s="90">
        <v>930</v>
      </c>
      <c r="J452" s="90">
        <v>930</v>
      </c>
      <c r="K452" s="90">
        <v>930</v>
      </c>
      <c r="L452" s="90">
        <v>930</v>
      </c>
      <c r="M452" s="87"/>
      <c r="N452" s="6"/>
      <c r="O452" s="6"/>
      <c r="P452" s="6"/>
      <c r="Q452" s="6"/>
      <c r="R452" s="90">
        <v>930</v>
      </c>
      <c r="S452" s="296">
        <v>0</v>
      </c>
      <c r="T452" s="79">
        <f t="shared" si="43"/>
        <v>0</v>
      </c>
      <c r="U452" s="90">
        <v>930</v>
      </c>
    </row>
    <row r="453" spans="1:24" ht="15.95" customHeight="1" x14ac:dyDescent="0.2">
      <c r="A453" s="143"/>
      <c r="B453" s="89"/>
      <c r="C453" s="397">
        <v>633006</v>
      </c>
      <c r="D453" s="69">
        <v>41</v>
      </c>
      <c r="E453" s="69" t="s">
        <v>678</v>
      </c>
      <c r="F453" s="90">
        <v>700</v>
      </c>
      <c r="G453" s="90">
        <v>700</v>
      </c>
      <c r="H453" s="90">
        <v>700</v>
      </c>
      <c r="I453" s="90">
        <v>700</v>
      </c>
      <c r="J453" s="90">
        <v>700</v>
      </c>
      <c r="K453" s="90">
        <v>700</v>
      </c>
      <c r="L453" s="90">
        <v>700</v>
      </c>
      <c r="M453" s="87"/>
      <c r="N453" s="6"/>
      <c r="O453" s="6"/>
      <c r="P453" s="6"/>
      <c r="Q453" s="6"/>
      <c r="R453" s="90">
        <v>700</v>
      </c>
      <c r="S453" s="296">
        <v>702.5</v>
      </c>
      <c r="T453" s="79">
        <f t="shared" si="43"/>
        <v>100.35714285714286</v>
      </c>
      <c r="U453" s="90">
        <v>800</v>
      </c>
    </row>
    <row r="454" spans="1:24" ht="15.95" customHeight="1" x14ac:dyDescent="0.2">
      <c r="A454" s="273" t="s">
        <v>442</v>
      </c>
      <c r="B454" s="69"/>
      <c r="C454" s="103"/>
      <c r="D454" s="69"/>
      <c r="E454" s="77" t="s">
        <v>73</v>
      </c>
      <c r="F454" s="198">
        <f t="shared" ref="F454:G454" si="62">SUM(F450:F453)</f>
        <v>2260</v>
      </c>
      <c r="G454" s="198">
        <f t="shared" si="62"/>
        <v>2260</v>
      </c>
      <c r="H454" s="198">
        <f t="shared" ref="H454:I454" si="63">SUM(H450:H453)</f>
        <v>2260</v>
      </c>
      <c r="I454" s="198">
        <f t="shared" si="63"/>
        <v>2260</v>
      </c>
      <c r="J454" s="198">
        <f t="shared" ref="J454:L454" si="64">SUM(J450:J453)</f>
        <v>2260</v>
      </c>
      <c r="K454" s="198">
        <f t="shared" si="64"/>
        <v>2260</v>
      </c>
      <c r="L454" s="198">
        <f t="shared" si="64"/>
        <v>2260</v>
      </c>
      <c r="M454" s="25">
        <f>SUM(H454)</f>
        <v>2260</v>
      </c>
      <c r="N454" s="25">
        <f>SUM(I454)</f>
        <v>2260</v>
      </c>
      <c r="O454" s="25">
        <f>SUM(J454)</f>
        <v>2260</v>
      </c>
      <c r="P454" s="25">
        <f>SUM(K454)</f>
        <v>2260</v>
      </c>
      <c r="Q454" s="25">
        <f>SUM(L454)</f>
        <v>2260</v>
      </c>
      <c r="R454" s="198">
        <f t="shared" ref="R454" si="65">SUM(R450:R453)</f>
        <v>2260</v>
      </c>
      <c r="S454" s="286">
        <f>SUM(S449:S453)</f>
        <v>1229.93</v>
      </c>
      <c r="T454" s="242">
        <f t="shared" si="43"/>
        <v>54.4216814159292</v>
      </c>
      <c r="U454" s="198">
        <f>SUM(U449:U453)</f>
        <v>2360</v>
      </c>
    </row>
    <row r="455" spans="1:24" s="10" customFormat="1" ht="15.95" customHeight="1" x14ac:dyDescent="0.2">
      <c r="A455" s="118" t="s">
        <v>479</v>
      </c>
      <c r="B455" s="130" t="s">
        <v>520</v>
      </c>
      <c r="C455" s="131"/>
      <c r="D455" s="118"/>
      <c r="E455" s="118"/>
      <c r="F455" s="11"/>
      <c r="G455" s="11"/>
      <c r="H455" s="11"/>
      <c r="I455" s="11"/>
      <c r="J455" s="11"/>
      <c r="K455" s="11"/>
      <c r="L455" s="11"/>
      <c r="M455" s="11"/>
      <c r="N455" s="189"/>
      <c r="O455" s="6"/>
      <c r="P455" s="189"/>
      <c r="Q455" s="189"/>
      <c r="R455" s="11"/>
      <c r="S455" s="63"/>
      <c r="T455" s="11"/>
      <c r="U455" s="11"/>
    </row>
    <row r="456" spans="1:24" ht="15.95" customHeight="1" x14ac:dyDescent="0.2">
      <c r="A456" s="132"/>
      <c r="B456" s="215" t="s">
        <v>661</v>
      </c>
      <c r="C456" s="102"/>
      <c r="D456" s="77"/>
      <c r="E456" s="77" t="s">
        <v>202</v>
      </c>
      <c r="F456" s="90"/>
      <c r="G456" s="90"/>
      <c r="H456" s="90"/>
      <c r="I456" s="90"/>
      <c r="J456" s="90"/>
      <c r="K456" s="79"/>
      <c r="L456" s="79"/>
      <c r="M456" s="11"/>
      <c r="N456" s="6"/>
      <c r="O456" s="6"/>
      <c r="P456" s="6"/>
      <c r="Q456" s="6"/>
      <c r="R456" s="79"/>
      <c r="S456" s="287"/>
      <c r="T456" s="79"/>
      <c r="U456" s="79"/>
    </row>
    <row r="457" spans="1:24" ht="15.95" customHeight="1" x14ac:dyDescent="0.2">
      <c r="A457" s="273" t="s">
        <v>360</v>
      </c>
      <c r="B457" s="89"/>
      <c r="C457" s="397">
        <v>611</v>
      </c>
      <c r="D457" s="69">
        <v>41</v>
      </c>
      <c r="E457" s="69" t="s">
        <v>203</v>
      </c>
      <c r="F457" s="90">
        <v>2052</v>
      </c>
      <c r="G457" s="90">
        <v>2052</v>
      </c>
      <c r="H457" s="90">
        <v>2052</v>
      </c>
      <c r="I457" s="90">
        <v>2052</v>
      </c>
      <c r="J457" s="90">
        <v>2052</v>
      </c>
      <c r="K457" s="90">
        <v>2052</v>
      </c>
      <c r="L457" s="90">
        <v>2052</v>
      </c>
      <c r="M457" s="87"/>
      <c r="N457" s="6"/>
      <c r="O457" s="6"/>
      <c r="P457" s="6"/>
      <c r="Q457" s="6"/>
      <c r="R457" s="90">
        <v>2052</v>
      </c>
      <c r="S457" s="296">
        <v>1536</v>
      </c>
      <c r="T457" s="79">
        <f t="shared" si="43"/>
        <v>74.853801169590639</v>
      </c>
      <c r="U457" s="90">
        <v>2052</v>
      </c>
    </row>
    <row r="458" spans="1:24" ht="15.95" customHeight="1" x14ac:dyDescent="0.2">
      <c r="A458" s="128"/>
      <c r="B458" s="89"/>
      <c r="C458" s="397" t="s">
        <v>22</v>
      </c>
      <c r="D458" s="69">
        <v>41</v>
      </c>
      <c r="E458" s="69" t="s">
        <v>204</v>
      </c>
      <c r="F458" s="90">
        <v>717</v>
      </c>
      <c r="G458" s="90">
        <v>717</v>
      </c>
      <c r="H458" s="90">
        <v>717</v>
      </c>
      <c r="I458" s="90">
        <v>717</v>
      </c>
      <c r="J458" s="90">
        <v>717</v>
      </c>
      <c r="K458" s="90">
        <v>717</v>
      </c>
      <c r="L458" s="90">
        <v>717</v>
      </c>
      <c r="M458" s="87"/>
      <c r="N458" s="6"/>
      <c r="O458" s="6"/>
      <c r="P458" s="6"/>
      <c r="Q458" s="6"/>
      <c r="R458" s="90">
        <v>717</v>
      </c>
      <c r="S458" s="296">
        <v>459.77</v>
      </c>
      <c r="T458" s="79">
        <f t="shared" si="43"/>
        <v>64.124128312412836</v>
      </c>
      <c r="U458" s="90">
        <v>717</v>
      </c>
    </row>
    <row r="459" spans="1:24" ht="15.95" customHeight="1" x14ac:dyDescent="0.2">
      <c r="A459" s="128"/>
      <c r="B459" s="89"/>
      <c r="C459" s="397">
        <v>637015</v>
      </c>
      <c r="D459" s="69">
        <v>41</v>
      </c>
      <c r="E459" s="69" t="s">
        <v>410</v>
      </c>
      <c r="F459" s="90">
        <v>100</v>
      </c>
      <c r="G459" s="90">
        <v>100</v>
      </c>
      <c r="H459" s="90">
        <v>100</v>
      </c>
      <c r="I459" s="90">
        <v>100</v>
      </c>
      <c r="J459" s="90">
        <v>100</v>
      </c>
      <c r="K459" s="90">
        <v>100</v>
      </c>
      <c r="L459" s="90">
        <v>100</v>
      </c>
      <c r="M459" s="87"/>
      <c r="N459" s="6"/>
      <c r="O459" s="6"/>
      <c r="P459" s="6"/>
      <c r="Q459" s="6"/>
      <c r="R459" s="90">
        <v>100</v>
      </c>
      <c r="S459" s="296">
        <v>0</v>
      </c>
      <c r="T459" s="79">
        <f t="shared" si="43"/>
        <v>0</v>
      </c>
      <c r="U459" s="90">
        <v>100</v>
      </c>
    </row>
    <row r="460" spans="1:24" ht="15.95" customHeight="1" x14ac:dyDescent="0.2">
      <c r="A460" s="128"/>
      <c r="B460" s="89"/>
      <c r="C460" s="397">
        <v>637027</v>
      </c>
      <c r="D460" s="69">
        <v>41</v>
      </c>
      <c r="E460" s="69" t="s">
        <v>411</v>
      </c>
      <c r="F460" s="90">
        <v>60</v>
      </c>
      <c r="G460" s="90">
        <v>60</v>
      </c>
      <c r="H460" s="90">
        <v>60</v>
      </c>
      <c r="I460" s="90">
        <v>60</v>
      </c>
      <c r="J460" s="90">
        <v>60</v>
      </c>
      <c r="K460" s="90">
        <v>60</v>
      </c>
      <c r="L460" s="90">
        <v>60</v>
      </c>
      <c r="M460" s="87"/>
      <c r="N460" s="6"/>
      <c r="O460" s="6"/>
      <c r="P460" s="6"/>
      <c r="Q460" s="6"/>
      <c r="R460" s="90">
        <v>60</v>
      </c>
      <c r="S460" s="296">
        <v>60</v>
      </c>
      <c r="T460" s="79">
        <f t="shared" si="43"/>
        <v>100</v>
      </c>
      <c r="U460" s="90">
        <v>60</v>
      </c>
    </row>
    <row r="461" spans="1:24" ht="15.95" customHeight="1" x14ac:dyDescent="0.2">
      <c r="A461" s="273" t="s">
        <v>360</v>
      </c>
      <c r="B461" s="89"/>
      <c r="C461" s="103"/>
      <c r="D461" s="69"/>
      <c r="E461" s="77" t="s">
        <v>73</v>
      </c>
      <c r="F461" s="245">
        <f t="shared" ref="F461:G461" si="66">SUM(F457:F460)</f>
        <v>2929</v>
      </c>
      <c r="G461" s="245">
        <f t="shared" si="66"/>
        <v>2929</v>
      </c>
      <c r="H461" s="245">
        <f t="shared" ref="H461:I461" si="67">SUM(H457:H460)</f>
        <v>2929</v>
      </c>
      <c r="I461" s="245">
        <f t="shared" si="67"/>
        <v>2929</v>
      </c>
      <c r="J461" s="245">
        <f t="shared" ref="J461:L461" si="68">SUM(J457:J460)</f>
        <v>2929</v>
      </c>
      <c r="K461" s="245">
        <f t="shared" si="68"/>
        <v>2929</v>
      </c>
      <c r="L461" s="245">
        <f t="shared" si="68"/>
        <v>2929</v>
      </c>
      <c r="M461" s="25">
        <f>SUM(H461)</f>
        <v>2929</v>
      </c>
      <c r="N461" s="25">
        <f>SUM(I461)</f>
        <v>2929</v>
      </c>
      <c r="O461" s="25">
        <f>SUM(J461)</f>
        <v>2929</v>
      </c>
      <c r="P461" s="25">
        <f>SUM(K461)</f>
        <v>2929</v>
      </c>
      <c r="Q461" s="25">
        <f>SUM(L461)</f>
        <v>2929</v>
      </c>
      <c r="R461" s="245">
        <f t="shared" ref="R461" si="69">SUM(R457:R460)</f>
        <v>2929</v>
      </c>
      <c r="S461" s="288">
        <f>SUM(S456:S460)</f>
        <v>2055.77</v>
      </c>
      <c r="T461" s="242">
        <f t="shared" si="43"/>
        <v>70.186753158074438</v>
      </c>
      <c r="U461" s="245">
        <f>SUM(U456:U460)</f>
        <v>2929</v>
      </c>
    </row>
    <row r="462" spans="1:24" ht="15.95" customHeight="1" x14ac:dyDescent="0.2">
      <c r="A462" s="128"/>
      <c r="B462" s="81" t="s">
        <v>662</v>
      </c>
      <c r="C462" s="102"/>
      <c r="D462" s="77"/>
      <c r="E462" s="77" t="s">
        <v>205</v>
      </c>
      <c r="F462" s="79"/>
      <c r="G462" s="79"/>
      <c r="H462" s="79"/>
      <c r="I462" s="79"/>
      <c r="J462" s="79"/>
      <c r="K462" s="79"/>
      <c r="L462" s="79"/>
      <c r="M462" s="11"/>
      <c r="N462" s="6"/>
      <c r="O462" s="6"/>
      <c r="P462" s="6"/>
      <c r="Q462" s="6"/>
      <c r="R462" s="79"/>
      <c r="S462" s="287"/>
      <c r="T462" s="79"/>
      <c r="U462" s="79"/>
    </row>
    <row r="463" spans="1:24" ht="15.95" customHeight="1" x14ac:dyDescent="0.2">
      <c r="A463" s="273" t="s">
        <v>442</v>
      </c>
      <c r="B463" s="89"/>
      <c r="C463" s="397">
        <v>642003</v>
      </c>
      <c r="D463" s="69">
        <v>41</v>
      </c>
      <c r="E463" s="69" t="s">
        <v>887</v>
      </c>
      <c r="F463" s="90">
        <v>2000</v>
      </c>
      <c r="G463" s="90">
        <v>2000</v>
      </c>
      <c r="H463" s="90">
        <v>2000</v>
      </c>
      <c r="I463" s="90">
        <v>2000</v>
      </c>
      <c r="J463" s="90">
        <v>2000</v>
      </c>
      <c r="K463" s="90">
        <v>2000</v>
      </c>
      <c r="L463" s="90">
        <v>2000</v>
      </c>
      <c r="M463" s="87"/>
      <c r="N463" s="6"/>
      <c r="O463" s="6"/>
      <c r="P463" s="6"/>
      <c r="Q463" s="6"/>
      <c r="R463" s="90">
        <v>2000</v>
      </c>
      <c r="S463" s="296">
        <v>1380</v>
      </c>
      <c r="T463" s="79">
        <f t="shared" si="43"/>
        <v>69</v>
      </c>
      <c r="U463" s="90">
        <v>3000</v>
      </c>
      <c r="V463" s="59"/>
      <c r="X463" s="59"/>
    </row>
    <row r="464" spans="1:24" ht="15.95" customHeight="1" x14ac:dyDescent="0.2">
      <c r="A464" s="128"/>
      <c r="B464" s="133"/>
      <c r="C464" s="354">
        <v>633006</v>
      </c>
      <c r="D464" s="74">
        <v>41</v>
      </c>
      <c r="E464" s="74" t="s">
        <v>677</v>
      </c>
      <c r="F464" s="199">
        <v>2000</v>
      </c>
      <c r="G464" s="199">
        <v>2000</v>
      </c>
      <c r="H464" s="199">
        <v>2000</v>
      </c>
      <c r="I464" s="199">
        <v>2000</v>
      </c>
      <c r="J464" s="199">
        <v>2000</v>
      </c>
      <c r="K464" s="199">
        <v>2000</v>
      </c>
      <c r="L464" s="199">
        <v>2000</v>
      </c>
      <c r="M464" s="87"/>
      <c r="N464" s="6"/>
      <c r="O464" s="6"/>
      <c r="P464" s="6"/>
      <c r="Q464" s="6"/>
      <c r="R464" s="199">
        <v>2000</v>
      </c>
      <c r="S464" s="312">
        <v>0</v>
      </c>
      <c r="T464" s="79">
        <f t="shared" si="43"/>
        <v>0</v>
      </c>
      <c r="U464" s="199">
        <v>2000</v>
      </c>
    </row>
    <row r="465" spans="1:24" ht="15.95" customHeight="1" thickBot="1" x14ac:dyDescent="0.25">
      <c r="A465" s="273" t="s">
        <v>442</v>
      </c>
      <c r="B465" s="133"/>
      <c r="C465" s="105"/>
      <c r="D465" s="74"/>
      <c r="E465" s="83" t="s">
        <v>73</v>
      </c>
      <c r="F465" s="256">
        <f t="shared" ref="F465:L465" si="70">SUM(F463:F464)</f>
        <v>4000</v>
      </c>
      <c r="G465" s="256">
        <f t="shared" si="70"/>
        <v>4000</v>
      </c>
      <c r="H465" s="256">
        <f t="shared" si="70"/>
        <v>4000</v>
      </c>
      <c r="I465" s="256">
        <f t="shared" si="70"/>
        <v>4000</v>
      </c>
      <c r="J465" s="256">
        <f t="shared" si="70"/>
        <v>4000</v>
      </c>
      <c r="K465" s="256">
        <f t="shared" si="70"/>
        <v>4000</v>
      </c>
      <c r="L465" s="256">
        <f t="shared" si="70"/>
        <v>4000</v>
      </c>
      <c r="M465" s="6"/>
      <c r="N465" s="6"/>
      <c r="O465" s="6"/>
      <c r="P465" s="6"/>
      <c r="Q465" s="6"/>
      <c r="R465" s="256">
        <f>SUM(R463:R464)</f>
        <v>4000</v>
      </c>
      <c r="S465" s="313">
        <f>SUM(S463:S464)</f>
        <v>1380</v>
      </c>
      <c r="T465" s="357">
        <f t="shared" ref="T465:T519" si="71">SUM(S465/R465)*100</f>
        <v>34.5</v>
      </c>
      <c r="U465" s="256">
        <f>SUM(U463:U464)</f>
        <v>5000</v>
      </c>
    </row>
    <row r="466" spans="1:24" ht="15.95" customHeight="1" thickBot="1" x14ac:dyDescent="0.25">
      <c r="A466" s="157" t="s">
        <v>464</v>
      </c>
      <c r="B466" s="111"/>
      <c r="C466" s="158"/>
      <c r="D466" s="114"/>
      <c r="E466" s="159"/>
      <c r="F466" s="194">
        <v>1932652</v>
      </c>
      <c r="G466" s="257">
        <v>1944180</v>
      </c>
      <c r="H466" s="257">
        <v>2034523</v>
      </c>
      <c r="I466" s="194">
        <v>2101727</v>
      </c>
      <c r="J466" s="194">
        <v>2103629</v>
      </c>
      <c r="K466" s="257">
        <v>2103629</v>
      </c>
      <c r="L466" s="257">
        <v>2103629</v>
      </c>
      <c r="M466" s="9">
        <f>SUM(M79:M465)</f>
        <v>2052033.98</v>
      </c>
      <c r="N466" s="9">
        <f>SUM(N79:N465)</f>
        <v>2116994.98</v>
      </c>
      <c r="O466" s="9">
        <f>SUM(O79:O465)</f>
        <v>2118896.98</v>
      </c>
      <c r="P466" s="9">
        <f>SUM(P79:P465)</f>
        <v>2118896.98</v>
      </c>
      <c r="Q466" s="9">
        <f>SUM(Q79:Q465)</f>
        <v>2118896.98</v>
      </c>
      <c r="R466" s="257">
        <v>2062375</v>
      </c>
      <c r="S466" s="314">
        <v>1497844.57</v>
      </c>
      <c r="T466" s="358">
        <f t="shared" si="71"/>
        <v>72.627168676889511</v>
      </c>
      <c r="U466" s="257">
        <v>2100301</v>
      </c>
    </row>
    <row r="467" spans="1:24" s="23" customFormat="1" ht="15.95" customHeight="1" x14ac:dyDescent="0.2">
      <c r="A467" s="123"/>
      <c r="B467" s="93"/>
      <c r="C467" s="178"/>
      <c r="D467" s="123"/>
      <c r="E467" s="123"/>
      <c r="F467" s="9"/>
      <c r="G467" s="346"/>
      <c r="H467" s="346"/>
      <c r="I467" s="9"/>
      <c r="J467" s="9"/>
      <c r="K467" s="346"/>
      <c r="L467" s="346"/>
      <c r="M467" s="9"/>
      <c r="N467" s="9"/>
      <c r="O467" s="9"/>
      <c r="P467" s="9"/>
      <c r="Q467" s="9"/>
      <c r="R467" s="346"/>
      <c r="S467" s="347"/>
      <c r="T467" s="231"/>
      <c r="U467" s="346"/>
    </row>
    <row r="468" spans="1:24" ht="15.95" customHeight="1" x14ac:dyDescent="0.2">
      <c r="A468" s="93"/>
      <c r="B468" s="93"/>
      <c r="C468" s="235"/>
      <c r="D468" s="93"/>
      <c r="E468" s="229" t="s">
        <v>465</v>
      </c>
      <c r="F468" s="59"/>
      <c r="G468" s="59"/>
      <c r="H468" s="59"/>
      <c r="I468" s="59"/>
      <c r="J468" s="59"/>
      <c r="K468" s="59"/>
      <c r="L468" s="59"/>
      <c r="M468" s="59"/>
      <c r="N468" s="32"/>
      <c r="O468" s="65"/>
      <c r="P468" s="32"/>
      <c r="Q468" s="32"/>
      <c r="R468" s="59"/>
      <c r="S468" s="303"/>
      <c r="T468" s="11"/>
      <c r="U468" s="59"/>
    </row>
    <row r="469" spans="1:24" s="12" customFormat="1" ht="15.95" customHeight="1" x14ac:dyDescent="0.2">
      <c r="A469" s="86" t="s">
        <v>440</v>
      </c>
      <c r="B469" s="108"/>
      <c r="C469" s="107"/>
      <c r="D469" s="108"/>
      <c r="E469" s="108"/>
      <c r="F469" s="11"/>
      <c r="G469" s="11"/>
      <c r="H469" s="11"/>
      <c r="I469" s="11"/>
      <c r="J469" s="11"/>
      <c r="K469" s="11"/>
      <c r="L469" s="11"/>
      <c r="M469" s="11"/>
      <c r="N469" s="187"/>
      <c r="O469" s="187"/>
      <c r="P469" s="187"/>
      <c r="Q469" s="187"/>
      <c r="R469" s="11"/>
      <c r="S469" s="63"/>
      <c r="T469" s="11"/>
      <c r="U469" s="11"/>
    </row>
    <row r="470" spans="1:24" s="10" customFormat="1" ht="15.95" customHeight="1" x14ac:dyDescent="0.2">
      <c r="A470" s="118" t="s">
        <v>479</v>
      </c>
      <c r="B470" s="130" t="s">
        <v>521</v>
      </c>
      <c r="C470" s="131"/>
      <c r="D470" s="118"/>
      <c r="E470" s="118"/>
      <c r="F470" s="11"/>
      <c r="G470" s="11"/>
      <c r="H470" s="11"/>
      <c r="I470" s="11"/>
      <c r="J470" s="11"/>
      <c r="K470" s="11"/>
      <c r="L470" s="11"/>
      <c r="M470" s="11"/>
      <c r="N470" s="189"/>
      <c r="O470" s="189"/>
      <c r="P470" s="189"/>
      <c r="Q470" s="189"/>
      <c r="R470" s="11"/>
      <c r="S470" s="63"/>
      <c r="T470" s="11"/>
      <c r="U470" s="11"/>
    </row>
    <row r="471" spans="1:24" ht="15.95" customHeight="1" x14ac:dyDescent="0.2">
      <c r="A471" s="77" t="s">
        <v>441</v>
      </c>
      <c r="B471" s="77" t="s">
        <v>155</v>
      </c>
      <c r="C471" s="102"/>
      <c r="D471" s="77"/>
      <c r="E471" s="77" t="s">
        <v>156</v>
      </c>
      <c r="F471" s="79"/>
      <c r="G471" s="79"/>
      <c r="H471" s="79"/>
      <c r="I471" s="79"/>
      <c r="J471" s="79"/>
      <c r="K471" s="79"/>
      <c r="L471" s="79"/>
      <c r="M471" s="11"/>
      <c r="N471" s="6"/>
      <c r="O471" s="6"/>
      <c r="P471" s="6"/>
      <c r="Q471" s="6"/>
      <c r="R471" s="79"/>
      <c r="S471" s="287"/>
      <c r="T471" s="79"/>
      <c r="U471" s="79"/>
    </row>
    <row r="472" spans="1:24" ht="15.95" customHeight="1" x14ac:dyDescent="0.2">
      <c r="A472" s="69"/>
      <c r="B472" s="77" t="s">
        <v>155</v>
      </c>
      <c r="C472" s="397">
        <v>717001</v>
      </c>
      <c r="D472" s="103">
        <v>41.46</v>
      </c>
      <c r="E472" s="69" t="s">
        <v>625</v>
      </c>
      <c r="F472" s="79">
        <v>118186</v>
      </c>
      <c r="G472" s="79">
        <v>118186</v>
      </c>
      <c r="H472" s="324">
        <v>72505</v>
      </c>
      <c r="I472" s="324">
        <v>5301</v>
      </c>
      <c r="J472" s="324">
        <v>0</v>
      </c>
      <c r="K472" s="79">
        <v>0</v>
      </c>
      <c r="L472" s="79">
        <v>0</v>
      </c>
      <c r="M472" s="79">
        <v>118186</v>
      </c>
      <c r="N472" s="79">
        <v>118186</v>
      </c>
      <c r="O472" s="79">
        <v>118186</v>
      </c>
      <c r="P472" s="79">
        <v>118186</v>
      </c>
      <c r="Q472" s="79">
        <v>118186</v>
      </c>
      <c r="R472" s="79">
        <v>0</v>
      </c>
      <c r="S472" s="287">
        <v>0</v>
      </c>
      <c r="T472" s="79">
        <v>0</v>
      </c>
      <c r="U472" s="79">
        <v>0</v>
      </c>
    </row>
    <row r="473" spans="1:24" ht="15.95" customHeight="1" x14ac:dyDescent="0.2">
      <c r="A473" s="69"/>
      <c r="B473" s="77" t="s">
        <v>152</v>
      </c>
      <c r="C473" s="397" t="s">
        <v>842</v>
      </c>
      <c r="D473" s="103">
        <v>41</v>
      </c>
      <c r="E473" s="69" t="s">
        <v>843</v>
      </c>
      <c r="F473" s="79">
        <v>0</v>
      </c>
      <c r="G473" s="79">
        <v>0</v>
      </c>
      <c r="H473" s="324">
        <v>9074</v>
      </c>
      <c r="I473" s="79">
        <v>9074</v>
      </c>
      <c r="J473" s="79">
        <v>9074</v>
      </c>
      <c r="K473" s="79">
        <v>9074</v>
      </c>
      <c r="L473" s="79">
        <v>9074</v>
      </c>
      <c r="M473" s="11"/>
      <c r="N473" s="11"/>
      <c r="O473" s="11"/>
      <c r="P473" s="11"/>
      <c r="Q473" s="11"/>
      <c r="R473" s="324">
        <v>0</v>
      </c>
      <c r="S473" s="287">
        <v>0</v>
      </c>
      <c r="T473" s="79">
        <v>0</v>
      </c>
      <c r="U473" s="79">
        <v>0</v>
      </c>
    </row>
    <row r="474" spans="1:24" ht="15.95" customHeight="1" x14ac:dyDescent="0.2">
      <c r="A474" s="69"/>
      <c r="B474" s="127" t="s">
        <v>759</v>
      </c>
      <c r="C474" s="397">
        <v>713004</v>
      </c>
      <c r="D474" s="103">
        <v>41</v>
      </c>
      <c r="E474" s="69" t="s">
        <v>760</v>
      </c>
      <c r="F474" s="79">
        <v>0</v>
      </c>
      <c r="G474" s="79">
        <v>0</v>
      </c>
      <c r="H474" s="79">
        <v>0</v>
      </c>
      <c r="I474" s="79">
        <v>0</v>
      </c>
      <c r="J474" s="324">
        <v>5301</v>
      </c>
      <c r="K474" s="79">
        <v>5301</v>
      </c>
      <c r="L474" s="79">
        <v>5301</v>
      </c>
      <c r="M474" s="11"/>
      <c r="N474" s="6"/>
      <c r="O474" s="6"/>
      <c r="P474" s="6"/>
      <c r="Q474" s="6"/>
      <c r="R474" s="79">
        <v>5301</v>
      </c>
      <c r="S474" s="287">
        <v>5249</v>
      </c>
      <c r="T474" s="79">
        <f t="shared" si="71"/>
        <v>99.019053008866251</v>
      </c>
      <c r="U474" s="79">
        <v>5249</v>
      </c>
    </row>
    <row r="475" spans="1:24" ht="15.95" customHeight="1" x14ac:dyDescent="0.2">
      <c r="A475" s="69"/>
      <c r="B475" s="77" t="s">
        <v>155</v>
      </c>
      <c r="C475" s="397" t="s">
        <v>653</v>
      </c>
      <c r="D475" s="103">
        <v>41.46</v>
      </c>
      <c r="E475" s="69" t="s">
        <v>654</v>
      </c>
      <c r="F475" s="79">
        <v>0</v>
      </c>
      <c r="G475" s="79">
        <v>0</v>
      </c>
      <c r="H475" s="324">
        <v>20617</v>
      </c>
      <c r="I475" s="79">
        <v>20617</v>
      </c>
      <c r="J475" s="79">
        <v>20617</v>
      </c>
      <c r="K475" s="79">
        <v>20617</v>
      </c>
      <c r="L475" s="79">
        <v>20617</v>
      </c>
      <c r="M475" s="11"/>
      <c r="N475" s="6"/>
      <c r="O475" s="6"/>
      <c r="P475" s="6"/>
      <c r="Q475" s="6"/>
      <c r="R475" s="79">
        <v>20617</v>
      </c>
      <c r="S475" s="287">
        <v>23376.639999999999</v>
      </c>
      <c r="T475" s="79">
        <f t="shared" si="71"/>
        <v>113.38526458747636</v>
      </c>
      <c r="U475" s="79">
        <v>23376</v>
      </c>
    </row>
    <row r="476" spans="1:24" ht="15.95" customHeight="1" x14ac:dyDescent="0.2">
      <c r="A476" s="69"/>
      <c r="B476" s="77"/>
      <c r="C476" s="397">
        <v>717002</v>
      </c>
      <c r="D476" s="356">
        <v>41.43</v>
      </c>
      <c r="E476" s="69" t="s">
        <v>797</v>
      </c>
      <c r="F476" s="79">
        <v>0</v>
      </c>
      <c r="G476" s="79">
        <v>0</v>
      </c>
      <c r="H476" s="79">
        <v>0</v>
      </c>
      <c r="I476" s="79">
        <v>0</v>
      </c>
      <c r="J476" s="79">
        <v>0</v>
      </c>
      <c r="K476" s="79">
        <v>0</v>
      </c>
      <c r="L476" s="79">
        <v>0</v>
      </c>
      <c r="M476" s="11"/>
      <c r="N476" s="6"/>
      <c r="O476" s="6"/>
      <c r="P476" s="6"/>
      <c r="Q476" s="6"/>
      <c r="R476" s="324">
        <v>37820</v>
      </c>
      <c r="S476" s="287">
        <v>15916.36</v>
      </c>
      <c r="T476" s="79">
        <f t="shared" si="71"/>
        <v>42.084505552617664</v>
      </c>
      <c r="U476" s="79">
        <v>41020</v>
      </c>
      <c r="V476" s="59"/>
      <c r="W476" s="2"/>
      <c r="X476" s="59"/>
    </row>
    <row r="477" spans="1:24" ht="15.95" customHeight="1" x14ac:dyDescent="0.2">
      <c r="A477" s="69"/>
      <c r="B477" s="77"/>
      <c r="C477" s="397">
        <v>711001</v>
      </c>
      <c r="D477" s="103">
        <v>41</v>
      </c>
      <c r="E477" s="69" t="s">
        <v>848</v>
      </c>
      <c r="F477" s="79">
        <v>0</v>
      </c>
      <c r="G477" s="79">
        <v>0</v>
      </c>
      <c r="H477" s="79">
        <v>0</v>
      </c>
      <c r="I477" s="79">
        <v>0</v>
      </c>
      <c r="J477" s="79">
        <v>0</v>
      </c>
      <c r="K477" s="324">
        <v>3080</v>
      </c>
      <c r="L477" s="79">
        <v>3080</v>
      </c>
      <c r="M477" s="11"/>
      <c r="N477" s="6"/>
      <c r="O477" s="6"/>
      <c r="P477" s="6"/>
      <c r="Q477" s="6"/>
      <c r="R477" s="79">
        <v>3080</v>
      </c>
      <c r="S477" s="287">
        <v>0</v>
      </c>
      <c r="T477" s="79">
        <f t="shared" si="71"/>
        <v>0</v>
      </c>
      <c r="U477" s="79">
        <v>3080</v>
      </c>
    </row>
    <row r="478" spans="1:24" ht="15.95" customHeight="1" x14ac:dyDescent="0.2">
      <c r="A478" s="69"/>
      <c r="B478" s="316" t="s">
        <v>831</v>
      </c>
      <c r="C478" s="397">
        <v>712001</v>
      </c>
      <c r="D478" s="103">
        <v>41</v>
      </c>
      <c r="E478" s="69" t="s">
        <v>832</v>
      </c>
      <c r="F478" s="79">
        <v>1000</v>
      </c>
      <c r="G478" s="79">
        <v>1000</v>
      </c>
      <c r="H478" s="79">
        <v>1000</v>
      </c>
      <c r="I478" s="79">
        <v>1000</v>
      </c>
      <c r="J478" s="79">
        <v>1000</v>
      </c>
      <c r="K478" s="79">
        <v>1000</v>
      </c>
      <c r="L478" s="79">
        <v>1000</v>
      </c>
      <c r="M478" s="79">
        <v>1000</v>
      </c>
      <c r="N478" s="79">
        <v>1000</v>
      </c>
      <c r="O478" s="79">
        <v>1000</v>
      </c>
      <c r="P478" s="79">
        <v>1000</v>
      </c>
      <c r="Q478" s="79">
        <v>1000</v>
      </c>
      <c r="R478" s="79">
        <v>1000</v>
      </c>
      <c r="S478" s="287">
        <v>8175</v>
      </c>
      <c r="T478" s="79">
        <f t="shared" si="71"/>
        <v>817.50000000000011</v>
      </c>
      <c r="U478" s="79">
        <v>8175</v>
      </c>
    </row>
    <row r="479" spans="1:24" ht="15.95" customHeight="1" x14ac:dyDescent="0.2">
      <c r="A479" s="69"/>
      <c r="B479" s="316"/>
      <c r="C479" s="397">
        <v>716</v>
      </c>
      <c r="D479" s="103">
        <v>41</v>
      </c>
      <c r="E479" s="69" t="s">
        <v>833</v>
      </c>
      <c r="F479" s="79">
        <v>0</v>
      </c>
      <c r="G479" s="79">
        <v>0</v>
      </c>
      <c r="H479" s="79">
        <v>0</v>
      </c>
      <c r="I479" s="79">
        <v>0</v>
      </c>
      <c r="J479" s="324">
        <v>10000</v>
      </c>
      <c r="K479" s="79">
        <v>10000</v>
      </c>
      <c r="L479" s="79">
        <v>10000</v>
      </c>
      <c r="M479" s="11"/>
      <c r="N479" s="6"/>
      <c r="O479" s="6"/>
      <c r="P479" s="6"/>
      <c r="Q479" s="6"/>
      <c r="R479" s="79">
        <v>10000</v>
      </c>
      <c r="S479" s="287">
        <v>1075</v>
      </c>
      <c r="T479" s="79">
        <f t="shared" si="71"/>
        <v>10.75</v>
      </c>
      <c r="U479" s="79">
        <v>10000</v>
      </c>
    </row>
    <row r="480" spans="1:24" ht="15.95" customHeight="1" x14ac:dyDescent="0.2">
      <c r="A480" s="69"/>
      <c r="B480" s="316" t="s">
        <v>155</v>
      </c>
      <c r="C480" s="397" t="s">
        <v>851</v>
      </c>
      <c r="D480" s="103">
        <v>41</v>
      </c>
      <c r="E480" s="69" t="s">
        <v>852</v>
      </c>
      <c r="F480" s="79">
        <v>0</v>
      </c>
      <c r="G480" s="79">
        <v>0</v>
      </c>
      <c r="H480" s="79">
        <v>0</v>
      </c>
      <c r="I480" s="79">
        <v>0</v>
      </c>
      <c r="J480" s="79">
        <v>0</v>
      </c>
      <c r="K480" s="79">
        <v>0</v>
      </c>
      <c r="L480" s="79">
        <v>0</v>
      </c>
      <c r="M480" s="11"/>
      <c r="N480" s="6"/>
      <c r="O480" s="6"/>
      <c r="P480" s="6"/>
      <c r="Q480" s="6"/>
      <c r="R480" s="324">
        <v>5500</v>
      </c>
      <c r="S480" s="287">
        <v>0</v>
      </c>
      <c r="T480" s="79">
        <f t="shared" si="71"/>
        <v>0</v>
      </c>
      <c r="U480" s="79">
        <v>5500</v>
      </c>
    </row>
    <row r="481" spans="1:21" ht="15.95" customHeight="1" x14ac:dyDescent="0.2">
      <c r="A481" s="69"/>
      <c r="B481" s="316" t="s">
        <v>155</v>
      </c>
      <c r="C481" s="397">
        <v>713004</v>
      </c>
      <c r="D481" s="103">
        <v>111</v>
      </c>
      <c r="E481" s="69" t="s">
        <v>858</v>
      </c>
      <c r="F481" s="79">
        <v>0</v>
      </c>
      <c r="G481" s="79">
        <v>0</v>
      </c>
      <c r="H481" s="79">
        <v>0</v>
      </c>
      <c r="I481" s="79">
        <v>0</v>
      </c>
      <c r="J481" s="79">
        <v>0</v>
      </c>
      <c r="K481" s="79">
        <v>0</v>
      </c>
      <c r="L481" s="79">
        <v>0</v>
      </c>
      <c r="M481" s="11"/>
      <c r="N481" s="6"/>
      <c r="O481" s="6"/>
      <c r="P481" s="6"/>
      <c r="Q481" s="6"/>
      <c r="R481" s="324">
        <v>0</v>
      </c>
      <c r="S481" s="287">
        <v>0</v>
      </c>
      <c r="T481" s="79">
        <v>0</v>
      </c>
      <c r="U481" s="79">
        <v>4900</v>
      </c>
    </row>
    <row r="482" spans="1:21" ht="15.95" customHeight="1" x14ac:dyDescent="0.2">
      <c r="A482" s="69"/>
      <c r="B482" s="316" t="s">
        <v>155</v>
      </c>
      <c r="C482" s="397">
        <v>713004</v>
      </c>
      <c r="D482" s="103">
        <v>41</v>
      </c>
      <c r="E482" s="69" t="s">
        <v>859</v>
      </c>
      <c r="F482" s="79">
        <v>0</v>
      </c>
      <c r="G482" s="79">
        <v>0</v>
      </c>
      <c r="H482" s="79">
        <v>0</v>
      </c>
      <c r="I482" s="79">
        <v>0</v>
      </c>
      <c r="J482" s="79">
        <v>0</v>
      </c>
      <c r="K482" s="79">
        <v>0</v>
      </c>
      <c r="L482" s="79">
        <v>0</v>
      </c>
      <c r="M482" s="11"/>
      <c r="N482" s="6"/>
      <c r="O482" s="6"/>
      <c r="P482" s="6"/>
      <c r="Q482" s="6"/>
      <c r="R482" s="324">
        <v>0</v>
      </c>
      <c r="S482" s="287">
        <v>0</v>
      </c>
      <c r="T482" s="79">
        <v>0</v>
      </c>
      <c r="U482" s="79">
        <v>490</v>
      </c>
    </row>
    <row r="483" spans="1:21" ht="15.95" customHeight="1" x14ac:dyDescent="0.2">
      <c r="A483" s="69"/>
      <c r="B483" s="216" t="s">
        <v>182</v>
      </c>
      <c r="C483" s="397" t="s">
        <v>826</v>
      </c>
      <c r="D483" s="69">
        <v>41</v>
      </c>
      <c r="E483" s="69" t="s">
        <v>827</v>
      </c>
      <c r="F483" s="79">
        <v>0</v>
      </c>
      <c r="G483" s="79">
        <v>0</v>
      </c>
      <c r="H483" s="79">
        <v>0</v>
      </c>
      <c r="I483" s="79">
        <v>0</v>
      </c>
      <c r="J483" s="79">
        <v>0</v>
      </c>
      <c r="K483" s="79">
        <v>0</v>
      </c>
      <c r="L483" s="79">
        <v>0</v>
      </c>
      <c r="M483" s="11"/>
      <c r="N483" s="6"/>
      <c r="O483" s="6"/>
      <c r="P483" s="6"/>
      <c r="Q483" s="6"/>
      <c r="R483" s="324">
        <v>9605</v>
      </c>
      <c r="S483" s="287">
        <v>9604.85</v>
      </c>
      <c r="T483" s="79">
        <f t="shared" si="71"/>
        <v>99.998438313378458</v>
      </c>
      <c r="U483" s="79">
        <v>9605</v>
      </c>
    </row>
    <row r="484" spans="1:21" ht="15.95" customHeight="1" x14ac:dyDescent="0.2">
      <c r="A484" s="78"/>
      <c r="B484" s="77" t="s">
        <v>676</v>
      </c>
      <c r="C484" s="354">
        <v>713004</v>
      </c>
      <c r="D484" s="74">
        <v>41</v>
      </c>
      <c r="E484" s="74" t="s">
        <v>867</v>
      </c>
      <c r="F484" s="247">
        <v>0</v>
      </c>
      <c r="G484" s="247">
        <v>0</v>
      </c>
      <c r="H484" s="247">
        <v>0</v>
      </c>
      <c r="I484" s="247">
        <v>0</v>
      </c>
      <c r="J484" s="247"/>
      <c r="K484" s="247">
        <v>0</v>
      </c>
      <c r="L484" s="247">
        <v>0</v>
      </c>
      <c r="M484" s="11"/>
      <c r="N484" s="6"/>
      <c r="O484" s="6"/>
      <c r="P484" s="6"/>
      <c r="Q484" s="6"/>
      <c r="R484" s="247">
        <v>0</v>
      </c>
      <c r="S484" s="290">
        <v>0</v>
      </c>
      <c r="T484" s="79">
        <v>0</v>
      </c>
      <c r="U484" s="247">
        <v>3247</v>
      </c>
    </row>
    <row r="485" spans="1:21" ht="15.95" customHeight="1" x14ac:dyDescent="0.2">
      <c r="A485" s="78"/>
      <c r="B485" s="316" t="s">
        <v>155</v>
      </c>
      <c r="C485" s="354">
        <v>717001</v>
      </c>
      <c r="D485" s="74">
        <v>43</v>
      </c>
      <c r="E485" s="74" t="s">
        <v>875</v>
      </c>
      <c r="F485" s="247">
        <v>0</v>
      </c>
      <c r="G485" s="247">
        <v>0</v>
      </c>
      <c r="H485" s="247">
        <v>0</v>
      </c>
      <c r="I485" s="247">
        <v>0</v>
      </c>
      <c r="J485" s="247">
        <v>0</v>
      </c>
      <c r="K485" s="247">
        <v>0</v>
      </c>
      <c r="L485" s="247">
        <v>0</v>
      </c>
      <c r="M485" s="11"/>
      <c r="N485" s="6"/>
      <c r="O485" s="6"/>
      <c r="P485" s="6"/>
      <c r="Q485" s="6"/>
      <c r="R485" s="247">
        <v>0</v>
      </c>
      <c r="S485" s="290">
        <v>0</v>
      </c>
      <c r="T485" s="79">
        <v>0</v>
      </c>
      <c r="U485" s="247">
        <v>56000</v>
      </c>
    </row>
    <row r="486" spans="1:21" ht="15.95" customHeight="1" thickBot="1" x14ac:dyDescent="0.25">
      <c r="A486" s="85" t="s">
        <v>127</v>
      </c>
      <c r="B486" s="97"/>
      <c r="C486" s="105"/>
      <c r="D486" s="74"/>
      <c r="E486" s="83" t="s">
        <v>73</v>
      </c>
      <c r="F486" s="258">
        <f>SUM(F471:F485)</f>
        <v>119186</v>
      </c>
      <c r="G486" s="258">
        <f>SUM(G471:G485)</f>
        <v>119186</v>
      </c>
      <c r="H486" s="258">
        <f>SUM(H471:H485)</f>
        <v>103196</v>
      </c>
      <c r="I486" s="258">
        <f>SUM(I471:I485)</f>
        <v>35992</v>
      </c>
      <c r="J486" s="258">
        <f t="shared" ref="J486" si="72">SUM(J471:J483)</f>
        <v>45992</v>
      </c>
      <c r="K486" s="258">
        <f>SUM(K471:K485)</f>
        <v>49072</v>
      </c>
      <c r="L486" s="258">
        <f>SUM(L471:L485)</f>
        <v>49072</v>
      </c>
      <c r="M486" s="32">
        <f>SUM(H486)</f>
        <v>103196</v>
      </c>
      <c r="N486" s="32">
        <f>SUM(I486)</f>
        <v>35992</v>
      </c>
      <c r="O486" s="32">
        <f>SUM(J486)</f>
        <v>45992</v>
      </c>
      <c r="P486" s="32">
        <f>SUM(K486)</f>
        <v>49072</v>
      </c>
      <c r="Q486" s="32">
        <f>SUM(L486)</f>
        <v>49072</v>
      </c>
      <c r="R486" s="258">
        <f>SUM(R472:R485)</f>
        <v>92923</v>
      </c>
      <c r="S486" s="300">
        <f>SUM(S471:S485)</f>
        <v>63396.85</v>
      </c>
      <c r="T486" s="247">
        <f t="shared" si="71"/>
        <v>68.225143398297519</v>
      </c>
      <c r="U486" s="258">
        <f>SUM(U471:U485)</f>
        <v>170642</v>
      </c>
    </row>
    <row r="487" spans="1:21" ht="15.95" customHeight="1" thickBot="1" x14ac:dyDescent="0.25">
      <c r="A487" s="157" t="s">
        <v>466</v>
      </c>
      <c r="B487" s="111"/>
      <c r="C487" s="158"/>
      <c r="D487" s="114"/>
      <c r="E487" s="111"/>
      <c r="F487" s="92">
        <f t="shared" ref="F487:R487" si="73">SUM(F486)</f>
        <v>119186</v>
      </c>
      <c r="G487" s="92">
        <f t="shared" si="73"/>
        <v>119186</v>
      </c>
      <c r="H487" s="92">
        <f t="shared" si="73"/>
        <v>103196</v>
      </c>
      <c r="I487" s="92">
        <f t="shared" si="73"/>
        <v>35992</v>
      </c>
      <c r="J487" s="92">
        <f t="shared" si="73"/>
        <v>45992</v>
      </c>
      <c r="K487" s="92">
        <f t="shared" si="73"/>
        <v>49072</v>
      </c>
      <c r="L487" s="92">
        <f t="shared" si="73"/>
        <v>49072</v>
      </c>
      <c r="M487" s="59">
        <f t="shared" si="73"/>
        <v>103196</v>
      </c>
      <c r="N487" s="59">
        <f t="shared" si="73"/>
        <v>35992</v>
      </c>
      <c r="O487" s="59">
        <f t="shared" si="73"/>
        <v>45992</v>
      </c>
      <c r="P487" s="59">
        <f t="shared" si="73"/>
        <v>49072</v>
      </c>
      <c r="Q487" s="59">
        <f t="shared" si="73"/>
        <v>49072</v>
      </c>
      <c r="R487" s="92">
        <f t="shared" si="73"/>
        <v>92923</v>
      </c>
      <c r="S487" s="197">
        <f>SUM(S486)</f>
        <v>63396.85</v>
      </c>
      <c r="T487" s="358">
        <f t="shared" si="71"/>
        <v>68.225143398297519</v>
      </c>
      <c r="U487" s="92">
        <f>SUM(U486)</f>
        <v>170642</v>
      </c>
    </row>
    <row r="488" spans="1:21" ht="15.95" customHeight="1" x14ac:dyDescent="0.2">
      <c r="A488" s="123"/>
      <c r="B488" s="93"/>
      <c r="C488" s="178"/>
      <c r="D488" s="123"/>
      <c r="E488" s="93"/>
      <c r="F488" s="9"/>
      <c r="G488" s="9"/>
      <c r="H488" s="9"/>
      <c r="I488" s="9"/>
      <c r="J488" s="9"/>
      <c r="K488" s="9"/>
      <c r="L488" s="9"/>
      <c r="M488" s="59"/>
      <c r="N488" s="59"/>
      <c r="O488" s="59"/>
      <c r="P488" s="59"/>
      <c r="Q488" s="59"/>
      <c r="R488" s="9"/>
      <c r="S488" s="64"/>
      <c r="T488" s="231"/>
      <c r="U488" s="9"/>
    </row>
    <row r="489" spans="1:21" x14ac:dyDescent="0.2">
      <c r="A489" s="93"/>
      <c r="B489" s="93"/>
      <c r="C489" s="178"/>
      <c r="D489" s="123"/>
      <c r="E489" s="123" t="s">
        <v>467</v>
      </c>
      <c r="F489" s="59"/>
      <c r="G489" s="59"/>
      <c r="H489" s="59"/>
      <c r="I489" s="59"/>
      <c r="J489" s="59"/>
      <c r="K489" s="59"/>
      <c r="L489" s="59"/>
      <c r="M489" s="59"/>
      <c r="N489" s="32"/>
      <c r="O489" s="32"/>
      <c r="P489" s="32"/>
      <c r="Q489" s="32"/>
      <c r="R489" s="59"/>
      <c r="S489" s="303"/>
      <c r="T489" s="11"/>
      <c r="U489" s="59"/>
    </row>
    <row r="490" spans="1:21" s="12" customFormat="1" ht="15" x14ac:dyDescent="0.2">
      <c r="A490" s="86" t="s">
        <v>341</v>
      </c>
      <c r="B490" s="86"/>
      <c r="C490" s="139"/>
      <c r="D490" s="86"/>
      <c r="E490" s="108"/>
      <c r="F490" s="11"/>
      <c r="G490" s="11"/>
      <c r="H490" s="11"/>
      <c r="I490" s="11"/>
      <c r="J490" s="11"/>
      <c r="K490" s="11"/>
      <c r="L490" s="11"/>
      <c r="M490" s="11"/>
      <c r="N490" s="191"/>
      <c r="O490" s="191"/>
      <c r="P490" s="191"/>
      <c r="Q490" s="191"/>
      <c r="R490" s="11"/>
      <c r="S490" s="63"/>
      <c r="T490" s="11"/>
      <c r="U490" s="11"/>
    </row>
    <row r="491" spans="1:21" s="10" customFormat="1" x14ac:dyDescent="0.2">
      <c r="A491" s="118" t="s">
        <v>479</v>
      </c>
      <c r="B491" s="130" t="s">
        <v>522</v>
      </c>
      <c r="C491" s="131"/>
      <c r="D491" s="118"/>
      <c r="E491" s="112" t="s">
        <v>94</v>
      </c>
      <c r="F491" s="248"/>
      <c r="G491" s="248"/>
      <c r="H491" s="248"/>
      <c r="I491" s="248"/>
      <c r="J491" s="248"/>
      <c r="K491" s="11"/>
      <c r="L491" s="11"/>
      <c r="M491" s="11"/>
      <c r="N491" s="192"/>
      <c r="O491" s="192"/>
      <c r="P491" s="192"/>
      <c r="Q491" s="192"/>
      <c r="R491" s="11"/>
      <c r="S491" s="63"/>
      <c r="T491" s="11"/>
      <c r="U491" s="11"/>
    </row>
    <row r="492" spans="1:21" x14ac:dyDescent="0.2">
      <c r="A492" s="132" t="s">
        <v>460</v>
      </c>
      <c r="B492" s="85" t="s">
        <v>93</v>
      </c>
      <c r="C492" s="397">
        <v>821005</v>
      </c>
      <c r="D492" s="69">
        <v>41</v>
      </c>
      <c r="E492" s="78" t="s">
        <v>3</v>
      </c>
      <c r="F492" s="90">
        <v>6812</v>
      </c>
      <c r="G492" s="90">
        <v>6812</v>
      </c>
      <c r="H492" s="90">
        <v>6812</v>
      </c>
      <c r="I492" s="90">
        <v>6812</v>
      </c>
      <c r="J492" s="90">
        <v>6812</v>
      </c>
      <c r="K492" s="90">
        <v>6812</v>
      </c>
      <c r="L492" s="90">
        <v>6812</v>
      </c>
      <c r="M492" s="87"/>
      <c r="N492" s="32"/>
      <c r="O492" s="32"/>
      <c r="P492" s="32"/>
      <c r="Q492" s="32"/>
      <c r="R492" s="90">
        <v>6812</v>
      </c>
      <c r="S492" s="296">
        <v>6032.31</v>
      </c>
      <c r="T492" s="79">
        <f t="shared" si="71"/>
        <v>88.554169113329422</v>
      </c>
      <c r="U492" s="90">
        <v>6812</v>
      </c>
    </row>
    <row r="493" spans="1:21" x14ac:dyDescent="0.2">
      <c r="A493" s="132"/>
      <c r="B493" s="85"/>
      <c r="C493" s="397" t="s">
        <v>207</v>
      </c>
      <c r="D493" s="69">
        <v>41</v>
      </c>
      <c r="E493" s="69" t="s">
        <v>405</v>
      </c>
      <c r="F493" s="90">
        <v>18455</v>
      </c>
      <c r="G493" s="90">
        <v>18455</v>
      </c>
      <c r="H493" s="90">
        <v>18455</v>
      </c>
      <c r="I493" s="90">
        <v>18455</v>
      </c>
      <c r="J493" s="90">
        <v>18455</v>
      </c>
      <c r="K493" s="90">
        <v>18455</v>
      </c>
      <c r="L493" s="90">
        <v>18455</v>
      </c>
      <c r="M493" s="87"/>
      <c r="N493" s="32"/>
      <c r="O493" s="32"/>
      <c r="P493" s="32"/>
      <c r="Q493" s="32"/>
      <c r="R493" s="90">
        <v>18455</v>
      </c>
      <c r="S493" s="296">
        <v>14377.09</v>
      </c>
      <c r="T493" s="79">
        <f t="shared" si="71"/>
        <v>77.903494987808187</v>
      </c>
      <c r="U493" s="90">
        <v>18455</v>
      </c>
    </row>
    <row r="494" spans="1:21" x14ac:dyDescent="0.2">
      <c r="A494" s="69"/>
      <c r="B494" s="69"/>
      <c r="C494" s="397" t="s">
        <v>206</v>
      </c>
      <c r="D494" s="69">
        <v>41</v>
      </c>
      <c r="E494" s="69" t="s">
        <v>362</v>
      </c>
      <c r="F494" s="79">
        <v>30000</v>
      </c>
      <c r="G494" s="79">
        <v>30000</v>
      </c>
      <c r="H494" s="79">
        <v>30000</v>
      </c>
      <c r="I494" s="79">
        <v>30000</v>
      </c>
      <c r="J494" s="79">
        <v>30000</v>
      </c>
      <c r="K494" s="79">
        <v>30000</v>
      </c>
      <c r="L494" s="324">
        <v>5000</v>
      </c>
      <c r="M494" s="328"/>
      <c r="N494" s="329"/>
      <c r="O494" s="329"/>
      <c r="P494" s="329"/>
      <c r="Q494" s="329"/>
      <c r="R494" s="324">
        <v>2403</v>
      </c>
      <c r="S494" s="287">
        <v>0</v>
      </c>
      <c r="T494" s="79">
        <f t="shared" si="71"/>
        <v>0</v>
      </c>
      <c r="U494" s="79">
        <v>0</v>
      </c>
    </row>
    <row r="495" spans="1:21" x14ac:dyDescent="0.2">
      <c r="A495" s="69"/>
      <c r="B495" s="69"/>
      <c r="C495" s="397" t="s">
        <v>635</v>
      </c>
      <c r="D495" s="69">
        <v>41</v>
      </c>
      <c r="E495" s="69" t="s">
        <v>0</v>
      </c>
      <c r="F495" s="79">
        <v>52296</v>
      </c>
      <c r="G495" s="79">
        <v>52296</v>
      </c>
      <c r="H495" s="79">
        <v>52296</v>
      </c>
      <c r="I495" s="79">
        <v>52296</v>
      </c>
      <c r="J495" s="79">
        <v>52296</v>
      </c>
      <c r="K495" s="79">
        <v>52296</v>
      </c>
      <c r="L495" s="79">
        <v>52296</v>
      </c>
      <c r="M495" s="87"/>
      <c r="N495" s="32"/>
      <c r="O495" s="32"/>
      <c r="P495" s="32"/>
      <c r="Q495" s="32"/>
      <c r="R495" s="79">
        <v>52296</v>
      </c>
      <c r="S495" s="287">
        <v>52295.6</v>
      </c>
      <c r="T495" s="79">
        <f t="shared" si="71"/>
        <v>99.999235123145169</v>
      </c>
      <c r="U495" s="79">
        <v>52296</v>
      </c>
    </row>
    <row r="496" spans="1:21" x14ac:dyDescent="0.2">
      <c r="A496" s="69"/>
      <c r="B496" s="69"/>
      <c r="C496" s="397" t="s">
        <v>636</v>
      </c>
      <c r="D496" s="74">
        <v>41</v>
      </c>
      <c r="E496" s="69" t="s">
        <v>1</v>
      </c>
      <c r="F496" s="79">
        <v>3525</v>
      </c>
      <c r="G496" s="79">
        <v>3525</v>
      </c>
      <c r="H496" s="79">
        <v>3525</v>
      </c>
      <c r="I496" s="79">
        <v>3525</v>
      </c>
      <c r="J496" s="79">
        <v>3525</v>
      </c>
      <c r="K496" s="79">
        <v>3525</v>
      </c>
      <c r="L496" s="79">
        <v>3525</v>
      </c>
      <c r="M496" s="87"/>
      <c r="N496" s="32"/>
      <c r="O496" s="32"/>
      <c r="P496" s="32"/>
      <c r="Q496" s="32"/>
      <c r="R496" s="79">
        <v>3525</v>
      </c>
      <c r="S496" s="287">
        <v>3525.34</v>
      </c>
      <c r="T496" s="79">
        <f t="shared" si="71"/>
        <v>100.00964539007093</v>
      </c>
      <c r="U496" s="79">
        <v>3525</v>
      </c>
    </row>
    <row r="497" spans="1:21" x14ac:dyDescent="0.2">
      <c r="A497" s="69"/>
      <c r="B497" s="69"/>
      <c r="C497" s="397" t="s">
        <v>637</v>
      </c>
      <c r="D497" s="74">
        <v>41</v>
      </c>
      <c r="E497" s="69" t="s">
        <v>2</v>
      </c>
      <c r="F497" s="79">
        <v>5592</v>
      </c>
      <c r="G497" s="79">
        <v>5592</v>
      </c>
      <c r="H497" s="79">
        <v>5592</v>
      </c>
      <c r="I497" s="79">
        <v>5592</v>
      </c>
      <c r="J497" s="79">
        <v>5592</v>
      </c>
      <c r="K497" s="79">
        <v>5592</v>
      </c>
      <c r="L497" s="79">
        <v>5592</v>
      </c>
      <c r="M497" s="87"/>
      <c r="N497" s="32"/>
      <c r="O497" s="32"/>
      <c r="P497" s="32"/>
      <c r="Q497" s="32"/>
      <c r="R497" s="79">
        <v>5592</v>
      </c>
      <c r="S497" s="287">
        <v>4194</v>
      </c>
      <c r="T497" s="79">
        <f t="shared" si="71"/>
        <v>75</v>
      </c>
      <c r="U497" s="79">
        <v>5592</v>
      </c>
    </row>
    <row r="498" spans="1:21" x14ac:dyDescent="0.2">
      <c r="A498" s="69"/>
      <c r="B498" s="69"/>
      <c r="C498" s="397" t="s">
        <v>849</v>
      </c>
      <c r="D498" s="74">
        <v>41</v>
      </c>
      <c r="E498" s="69" t="s">
        <v>850</v>
      </c>
      <c r="F498" s="79">
        <v>0</v>
      </c>
      <c r="G498" s="79">
        <v>0</v>
      </c>
      <c r="H498" s="79">
        <v>0</v>
      </c>
      <c r="I498" s="79">
        <v>0</v>
      </c>
      <c r="J498" s="79">
        <v>0</v>
      </c>
      <c r="K498" s="79">
        <v>0</v>
      </c>
      <c r="L498" s="324">
        <v>25000</v>
      </c>
      <c r="M498" s="87"/>
      <c r="N498" s="32"/>
      <c r="O498" s="32"/>
      <c r="P498" s="32"/>
      <c r="Q498" s="32"/>
      <c r="R498" s="79">
        <v>25000</v>
      </c>
      <c r="S498" s="287">
        <v>0</v>
      </c>
      <c r="T498" s="79">
        <f t="shared" si="71"/>
        <v>0</v>
      </c>
      <c r="U498" s="79">
        <v>25000</v>
      </c>
    </row>
    <row r="499" spans="1:21" ht="13.5" thickBot="1" x14ac:dyDescent="0.25">
      <c r="A499" s="164" t="s">
        <v>460</v>
      </c>
      <c r="B499" s="200"/>
      <c r="C499" s="274"/>
      <c r="D499" s="200"/>
      <c r="E499" s="275" t="s">
        <v>73</v>
      </c>
      <c r="F499" s="276">
        <f t="shared" ref="F499:L499" si="74">SUM(F492:F498)</f>
        <v>116680</v>
      </c>
      <c r="G499" s="276">
        <f t="shared" si="74"/>
        <v>116680</v>
      </c>
      <c r="H499" s="276">
        <f t="shared" si="74"/>
        <v>116680</v>
      </c>
      <c r="I499" s="276">
        <f t="shared" si="74"/>
        <v>116680</v>
      </c>
      <c r="J499" s="276">
        <f t="shared" si="74"/>
        <v>116680</v>
      </c>
      <c r="K499" s="276">
        <f t="shared" si="74"/>
        <v>116680</v>
      </c>
      <c r="L499" s="276">
        <f t="shared" si="74"/>
        <v>116680</v>
      </c>
      <c r="M499" s="32">
        <f>SUM(H499)</f>
        <v>116680</v>
      </c>
      <c r="N499" s="32">
        <f>SUM(I499)</f>
        <v>116680</v>
      </c>
      <c r="O499" s="32">
        <f>SUM(J499)</f>
        <v>116680</v>
      </c>
      <c r="P499" s="32">
        <f>SUM(K499)</f>
        <v>116680</v>
      </c>
      <c r="Q499" s="32">
        <f>SUM(L499)</f>
        <v>116680</v>
      </c>
      <c r="R499" s="276">
        <f>SUM(R492:R498)</f>
        <v>114083</v>
      </c>
      <c r="S499" s="315">
        <f>SUM(S492:S498)</f>
        <v>80424.34</v>
      </c>
      <c r="T499" s="247">
        <f t="shared" si="71"/>
        <v>70.49634038375568</v>
      </c>
      <c r="U499" s="276">
        <f>SUM(U492:U498)</f>
        <v>111680</v>
      </c>
    </row>
    <row r="500" spans="1:21" ht="18.75" customHeight="1" thickBot="1" x14ac:dyDescent="0.25">
      <c r="A500" s="157" t="s">
        <v>468</v>
      </c>
      <c r="B500" s="114"/>
      <c r="C500" s="158"/>
      <c r="D500" s="114"/>
      <c r="E500" s="115"/>
      <c r="F500" s="92">
        <f t="shared" ref="F500:L500" si="75">SUM(K499)</f>
        <v>116680</v>
      </c>
      <c r="G500" s="92">
        <f t="shared" si="75"/>
        <v>116680</v>
      </c>
      <c r="H500" s="92">
        <f t="shared" si="75"/>
        <v>116680</v>
      </c>
      <c r="I500" s="92">
        <f t="shared" si="75"/>
        <v>116680</v>
      </c>
      <c r="J500" s="92">
        <f t="shared" si="75"/>
        <v>116680</v>
      </c>
      <c r="K500" s="411">
        <f t="shared" si="75"/>
        <v>116680</v>
      </c>
      <c r="L500" s="92">
        <f t="shared" si="75"/>
        <v>116680</v>
      </c>
      <c r="M500" s="231">
        <f t="shared" ref="M500:R500" si="76">SUM(M499)</f>
        <v>116680</v>
      </c>
      <c r="N500" s="231">
        <f t="shared" si="76"/>
        <v>116680</v>
      </c>
      <c r="O500" s="231">
        <f t="shared" si="76"/>
        <v>116680</v>
      </c>
      <c r="P500" s="231">
        <f t="shared" si="76"/>
        <v>116680</v>
      </c>
      <c r="Q500" s="231">
        <f t="shared" si="76"/>
        <v>116680</v>
      </c>
      <c r="R500" s="92">
        <f t="shared" si="76"/>
        <v>114083</v>
      </c>
      <c r="S500" s="197">
        <f>SUM(S499)</f>
        <v>80424.34</v>
      </c>
      <c r="T500" s="358">
        <f t="shared" si="71"/>
        <v>70.49634038375568</v>
      </c>
      <c r="U500" s="92">
        <f>SUM(U499)</f>
        <v>111680</v>
      </c>
    </row>
    <row r="501" spans="1:21" ht="23.25" customHeight="1" x14ac:dyDescent="0.2">
      <c r="A501" s="123"/>
      <c r="B501" s="123"/>
      <c r="C501" s="178"/>
      <c r="D501" s="123"/>
      <c r="E501" s="123"/>
      <c r="F501" s="180"/>
      <c r="G501" s="180"/>
      <c r="H501" s="180"/>
      <c r="I501" s="180"/>
      <c r="J501" s="180"/>
      <c r="K501" s="373"/>
      <c r="L501" s="373"/>
      <c r="M501" s="232"/>
      <c r="N501" s="25"/>
      <c r="O501" s="25"/>
      <c r="P501" s="25"/>
      <c r="Q501" s="25"/>
      <c r="R501" s="373"/>
      <c r="S501" s="374"/>
      <c r="T501" s="11"/>
      <c r="U501" s="375"/>
    </row>
    <row r="502" spans="1:21" ht="14.25" customHeight="1" x14ac:dyDescent="0.2">
      <c r="A502" s="82"/>
      <c r="B502" s="96" t="s">
        <v>393</v>
      </c>
      <c r="C502" s="165"/>
      <c r="D502" s="96"/>
      <c r="E502" s="96" t="s">
        <v>297</v>
      </c>
      <c r="F502" s="253"/>
      <c r="G502" s="253"/>
      <c r="H502" s="253"/>
      <c r="I502" s="253"/>
      <c r="J502" s="253"/>
      <c r="K502" s="79"/>
      <c r="L502" s="79"/>
      <c r="M502" s="253"/>
      <c r="N502" s="410"/>
      <c r="O502" s="410"/>
      <c r="P502" s="410"/>
      <c r="Q502" s="410"/>
      <c r="R502" s="79"/>
      <c r="S502" s="287"/>
      <c r="T502" s="79"/>
      <c r="U502" s="79"/>
    </row>
    <row r="503" spans="1:21" ht="14.25" customHeight="1" x14ac:dyDescent="0.2">
      <c r="A503" s="82"/>
      <c r="B503" s="96"/>
      <c r="C503" s="165"/>
      <c r="D503" s="96"/>
      <c r="E503" s="96" t="s">
        <v>886</v>
      </c>
      <c r="F503" s="253"/>
      <c r="G503" s="253"/>
      <c r="H503" s="253"/>
      <c r="I503" s="253"/>
      <c r="J503" s="253"/>
      <c r="K503" s="251"/>
      <c r="L503" s="251"/>
      <c r="M503" s="59"/>
      <c r="N503" s="32"/>
      <c r="O503" s="32"/>
      <c r="P503" s="32"/>
      <c r="Q503" s="32"/>
      <c r="R503" s="251"/>
      <c r="S503" s="372"/>
      <c r="T503" s="251"/>
      <c r="U503" s="251"/>
    </row>
    <row r="504" spans="1:21" ht="14.25" customHeight="1" x14ac:dyDescent="0.2">
      <c r="A504" s="74"/>
      <c r="B504" s="69" t="s">
        <v>393</v>
      </c>
      <c r="C504" s="404">
        <v>633011</v>
      </c>
      <c r="D504" s="128"/>
      <c r="E504" s="219" t="s">
        <v>319</v>
      </c>
      <c r="F504" s="198">
        <v>0</v>
      </c>
      <c r="G504" s="198">
        <v>0</v>
      </c>
      <c r="H504" s="198">
        <v>0</v>
      </c>
      <c r="I504" s="198">
        <v>0</v>
      </c>
      <c r="J504" s="198">
        <v>0</v>
      </c>
      <c r="K504" s="198">
        <v>0</v>
      </c>
      <c r="L504" s="198">
        <v>0</v>
      </c>
      <c r="M504" s="88"/>
      <c r="N504" s="32"/>
      <c r="O504" s="32"/>
      <c r="P504" s="32"/>
      <c r="Q504" s="32"/>
      <c r="R504" s="198">
        <v>0</v>
      </c>
      <c r="S504" s="286">
        <v>0</v>
      </c>
      <c r="T504" s="79">
        <v>0</v>
      </c>
      <c r="U504" s="198">
        <v>0</v>
      </c>
    </row>
    <row r="505" spans="1:21" ht="14.25" customHeight="1" x14ac:dyDescent="0.2">
      <c r="A505" s="74"/>
      <c r="B505" s="69" t="s">
        <v>393</v>
      </c>
      <c r="C505" s="405">
        <v>633011</v>
      </c>
      <c r="D505" s="152"/>
      <c r="E505" s="219" t="s">
        <v>327</v>
      </c>
      <c r="F505" s="198">
        <v>0</v>
      </c>
      <c r="G505" s="198">
        <v>0</v>
      </c>
      <c r="H505" s="198">
        <v>0</v>
      </c>
      <c r="I505" s="198">
        <v>0</v>
      </c>
      <c r="J505" s="198">
        <v>0</v>
      </c>
      <c r="K505" s="198">
        <v>0</v>
      </c>
      <c r="L505" s="198">
        <v>0</v>
      </c>
      <c r="M505" s="88"/>
      <c r="N505" s="32"/>
      <c r="O505" s="32"/>
      <c r="P505" s="32"/>
      <c r="Q505" s="32"/>
      <c r="R505" s="198">
        <v>0</v>
      </c>
      <c r="S505" s="286">
        <v>0</v>
      </c>
      <c r="T505" s="79">
        <v>0</v>
      </c>
      <c r="U505" s="198">
        <v>0</v>
      </c>
    </row>
    <row r="506" spans="1:21" ht="14.25" customHeight="1" thickBot="1" x14ac:dyDescent="0.25">
      <c r="A506" s="74"/>
      <c r="B506" s="74"/>
      <c r="C506" s="105"/>
      <c r="D506" s="74"/>
      <c r="E506" s="83" t="s">
        <v>73</v>
      </c>
      <c r="F506" s="258">
        <v>0</v>
      </c>
      <c r="G506" s="258">
        <v>0</v>
      </c>
      <c r="H506" s="258">
        <v>0</v>
      </c>
      <c r="I506" s="258">
        <v>0</v>
      </c>
      <c r="J506" s="258">
        <v>0</v>
      </c>
      <c r="K506" s="258">
        <v>0</v>
      </c>
      <c r="L506" s="258">
        <v>0</v>
      </c>
      <c r="M506" s="88"/>
      <c r="N506" s="32"/>
      <c r="O506" s="32"/>
      <c r="P506" s="32"/>
      <c r="Q506" s="32"/>
      <c r="R506" s="258">
        <v>0</v>
      </c>
      <c r="S506" s="300">
        <v>0</v>
      </c>
      <c r="T506" s="247">
        <v>0</v>
      </c>
      <c r="U506" s="258">
        <v>0</v>
      </c>
    </row>
    <row r="507" spans="1:21" ht="14.25" customHeight="1" thickBot="1" x14ac:dyDescent="0.25">
      <c r="A507" s="157" t="s">
        <v>256</v>
      </c>
      <c r="B507" s="166"/>
      <c r="C507" s="166"/>
      <c r="D507" s="166"/>
      <c r="E507" s="160"/>
      <c r="F507" s="92">
        <v>0</v>
      </c>
      <c r="G507" s="92">
        <v>0</v>
      </c>
      <c r="H507" s="92">
        <v>0</v>
      </c>
      <c r="I507" s="92">
        <v>0</v>
      </c>
      <c r="J507" s="92">
        <v>0</v>
      </c>
      <c r="K507" s="92">
        <v>0</v>
      </c>
      <c r="L507" s="92">
        <v>0</v>
      </c>
      <c r="M507" s="88"/>
      <c r="N507" s="32"/>
      <c r="O507" s="32"/>
      <c r="P507" s="32"/>
      <c r="Q507" s="32"/>
      <c r="R507" s="92">
        <v>0</v>
      </c>
      <c r="S507" s="197">
        <v>0</v>
      </c>
      <c r="T507" s="358">
        <v>0</v>
      </c>
      <c r="U507" s="92">
        <v>0</v>
      </c>
    </row>
    <row r="508" spans="1:21" ht="14.1" customHeight="1" x14ac:dyDescent="0.2">
      <c r="A508" s="123"/>
      <c r="B508" s="93"/>
      <c r="C508" s="123"/>
      <c r="D508" s="123"/>
      <c r="E508" s="123"/>
      <c r="F508" s="259"/>
      <c r="G508" s="212"/>
      <c r="H508" s="259"/>
      <c r="I508" s="259"/>
      <c r="J508" s="259"/>
      <c r="K508" s="260"/>
      <c r="L508" s="260"/>
      <c r="M508" s="221"/>
      <c r="N508" s="32"/>
      <c r="O508" s="32"/>
      <c r="P508" s="32"/>
      <c r="Q508" s="32"/>
      <c r="R508" s="260"/>
      <c r="S508" s="336"/>
      <c r="T508" s="11"/>
      <c r="U508" s="260"/>
    </row>
    <row r="509" spans="1:21" ht="6" hidden="1" customHeight="1" x14ac:dyDescent="0.2">
      <c r="A509" s="123"/>
      <c r="B509" s="93"/>
      <c r="C509" s="123"/>
      <c r="D509" s="123"/>
      <c r="E509" s="123"/>
      <c r="F509" s="259"/>
      <c r="G509" s="212"/>
      <c r="H509" s="259"/>
      <c r="I509" s="259"/>
      <c r="J509" s="259"/>
      <c r="K509" s="9"/>
      <c r="L509" s="9"/>
      <c r="M509" s="88"/>
      <c r="N509" s="32"/>
      <c r="O509" s="32"/>
      <c r="P509" s="32"/>
      <c r="Q509" s="32"/>
      <c r="R509" s="9"/>
      <c r="S509" s="9"/>
      <c r="T509" s="11"/>
      <c r="U509" s="9"/>
    </row>
    <row r="510" spans="1:21" ht="14.25" customHeight="1" thickBot="1" x14ac:dyDescent="0.3">
      <c r="A510" s="345" t="s">
        <v>208</v>
      </c>
      <c r="B510" s="20"/>
      <c r="C510" s="345"/>
      <c r="D510" s="163"/>
      <c r="E510" s="161"/>
      <c r="F510" s="261"/>
      <c r="G510" s="211"/>
      <c r="H510" s="261"/>
      <c r="I510" s="261"/>
      <c r="J510" s="261"/>
      <c r="K510" s="261"/>
      <c r="L510" s="261"/>
      <c r="M510" s="230"/>
      <c r="N510" s="32"/>
      <c r="O510" s="32"/>
      <c r="P510" s="32"/>
      <c r="Q510" s="32"/>
      <c r="R510" s="261"/>
      <c r="S510" s="261"/>
      <c r="T510" s="359"/>
      <c r="U510" s="261"/>
    </row>
    <row r="511" spans="1:21" ht="14.25" customHeight="1" thickBot="1" x14ac:dyDescent="0.25">
      <c r="A511" s="167" t="s">
        <v>464</v>
      </c>
      <c r="B511" s="120"/>
      <c r="C511" s="168"/>
      <c r="D511" s="120"/>
      <c r="E511" s="169"/>
      <c r="F511" s="233">
        <v>1932651.99</v>
      </c>
      <c r="G511" s="233">
        <v>1944180</v>
      </c>
      <c r="H511" s="233">
        <v>2034523</v>
      </c>
      <c r="I511" s="233">
        <v>2101727</v>
      </c>
      <c r="J511" s="233">
        <v>2103629</v>
      </c>
      <c r="K511" s="233">
        <v>2103629</v>
      </c>
      <c r="L511" s="233">
        <v>2103629</v>
      </c>
      <c r="M511" s="9"/>
      <c r="N511" s="32"/>
      <c r="O511" s="32"/>
      <c r="P511" s="32"/>
      <c r="Q511" s="32"/>
      <c r="R511" s="233">
        <v>2062375</v>
      </c>
      <c r="S511" s="339">
        <v>1497844.57</v>
      </c>
      <c r="T511" s="343">
        <f t="shared" si="71"/>
        <v>72.627168676889511</v>
      </c>
      <c r="U511" s="233">
        <v>2100301</v>
      </c>
    </row>
    <row r="512" spans="1:21" ht="14.25" customHeight="1" thickBot="1" x14ac:dyDescent="0.25">
      <c r="A512" s="170" t="s">
        <v>469</v>
      </c>
      <c r="B512" s="116"/>
      <c r="C512" s="116"/>
      <c r="D512" s="116"/>
      <c r="E512" s="121"/>
      <c r="F512" s="217">
        <v>119186</v>
      </c>
      <c r="G512" s="217">
        <v>119186</v>
      </c>
      <c r="H512" s="217">
        <v>103196</v>
      </c>
      <c r="I512" s="217">
        <v>35992</v>
      </c>
      <c r="J512" s="217">
        <f>SUM(J487)</f>
        <v>45992</v>
      </c>
      <c r="K512" s="217">
        <v>49072</v>
      </c>
      <c r="L512" s="217">
        <v>49072</v>
      </c>
      <c r="M512" s="9"/>
      <c r="N512" s="32"/>
      <c r="O512" s="32"/>
      <c r="P512" s="32"/>
      <c r="Q512" s="32"/>
      <c r="R512" s="217">
        <v>92923</v>
      </c>
      <c r="S512" s="340">
        <v>63396.85</v>
      </c>
      <c r="T512" s="343">
        <f t="shared" si="71"/>
        <v>68.225143398297519</v>
      </c>
      <c r="U512" s="343">
        <v>170642</v>
      </c>
    </row>
    <row r="513" spans="1:22" ht="14.25" customHeight="1" thickBot="1" x14ac:dyDescent="0.25">
      <c r="A513" s="171" t="s">
        <v>468</v>
      </c>
      <c r="B513" s="100"/>
      <c r="C513" s="100"/>
      <c r="D513" s="100"/>
      <c r="E513" s="172"/>
      <c r="F513" s="217">
        <v>116680</v>
      </c>
      <c r="G513" s="217">
        <v>116680</v>
      </c>
      <c r="H513" s="217">
        <v>116680</v>
      </c>
      <c r="I513" s="217">
        <v>116680</v>
      </c>
      <c r="J513" s="217">
        <f>SUM(J500)</f>
        <v>116680</v>
      </c>
      <c r="K513" s="217">
        <v>116680</v>
      </c>
      <c r="L513" s="217">
        <v>116680</v>
      </c>
      <c r="M513" s="9"/>
      <c r="N513" s="32"/>
      <c r="O513" s="32"/>
      <c r="P513" s="32"/>
      <c r="Q513" s="32"/>
      <c r="R513" s="217">
        <v>114083</v>
      </c>
      <c r="S513" s="340">
        <v>80424.34</v>
      </c>
      <c r="T513" s="343">
        <f t="shared" si="71"/>
        <v>70.49634038375568</v>
      </c>
      <c r="U513" s="343">
        <v>111680</v>
      </c>
    </row>
    <row r="514" spans="1:22" ht="14.25" customHeight="1" thickBot="1" x14ac:dyDescent="0.25">
      <c r="A514" s="173" t="s">
        <v>470</v>
      </c>
      <c r="B514" s="91"/>
      <c r="C514" s="91"/>
      <c r="D514" s="91"/>
      <c r="E514" s="160"/>
      <c r="F514" s="278">
        <f>SUM(F511:F513)</f>
        <v>2168517.9900000002</v>
      </c>
      <c r="G514" s="278">
        <f>SUM(G511:G513)</f>
        <v>2180046</v>
      </c>
      <c r="H514" s="278">
        <f>SUM(H511:H513)</f>
        <v>2254399</v>
      </c>
      <c r="I514" s="92">
        <f>SUM(I511:I513)</f>
        <v>2254399</v>
      </c>
      <c r="J514" s="92">
        <f t="shared" ref="J514" si="77">SUM(J511:J513)</f>
        <v>2266301</v>
      </c>
      <c r="K514" s="278">
        <f>SUM(K511:K513)</f>
        <v>2269381</v>
      </c>
      <c r="L514" s="278">
        <f>SUM(L511:L513)</f>
        <v>2269381</v>
      </c>
      <c r="M514" s="9"/>
      <c r="N514" s="32"/>
      <c r="O514" s="32"/>
      <c r="P514" s="32"/>
      <c r="Q514" s="32"/>
      <c r="R514" s="278">
        <f>SUM(R511:R513)</f>
        <v>2269381</v>
      </c>
      <c r="S514" s="341">
        <f>SUM(S511:S513)</f>
        <v>1641665.7600000002</v>
      </c>
      <c r="T514" s="358">
        <f t="shared" si="71"/>
        <v>72.33980367333649</v>
      </c>
      <c r="U514" s="278">
        <f>SUM(U511:U513)</f>
        <v>2382623</v>
      </c>
    </row>
    <row r="515" spans="1:22" ht="14.25" customHeight="1" thickBot="1" x14ac:dyDescent="0.25">
      <c r="A515" s="123"/>
      <c r="B515" s="123"/>
      <c r="C515" s="123"/>
      <c r="D515" s="123"/>
      <c r="E515" s="123"/>
      <c r="F515" s="9"/>
      <c r="G515" s="9"/>
      <c r="H515" s="9"/>
      <c r="I515" s="9"/>
      <c r="J515" s="9"/>
      <c r="K515" s="346"/>
      <c r="L515" s="346"/>
      <c r="M515" s="9"/>
      <c r="N515" s="32"/>
      <c r="O515" s="32"/>
      <c r="P515" s="32"/>
      <c r="Q515" s="32"/>
      <c r="R515" s="346"/>
      <c r="S515" s="347"/>
      <c r="T515" s="11"/>
      <c r="U515" s="346"/>
    </row>
    <row r="516" spans="1:22" ht="14.25" customHeight="1" thickBot="1" x14ac:dyDescent="0.25">
      <c r="A516" s="179" t="s">
        <v>461</v>
      </c>
      <c r="B516" s="120"/>
      <c r="C516" s="120"/>
      <c r="D516" s="120"/>
      <c r="E516" s="169"/>
      <c r="F516" s="99">
        <v>2168518</v>
      </c>
      <c r="G516" s="237">
        <v>2180046</v>
      </c>
      <c r="H516" s="237">
        <v>2236170</v>
      </c>
      <c r="I516" s="237">
        <v>2236170</v>
      </c>
      <c r="J516" s="99">
        <v>2248072</v>
      </c>
      <c r="K516" s="277">
        <v>2251152</v>
      </c>
      <c r="L516" s="277">
        <v>2251152</v>
      </c>
      <c r="M516" s="9"/>
      <c r="N516" s="32"/>
      <c r="O516" s="32"/>
      <c r="P516" s="32"/>
      <c r="Q516" s="32"/>
      <c r="R516" s="277">
        <v>2251152</v>
      </c>
      <c r="S516" s="342">
        <f>'Príjmy 1-9 2015'!U185</f>
        <v>1727036.1</v>
      </c>
      <c r="T516" s="343">
        <f t="shared" si="71"/>
        <v>76.71788044521206</v>
      </c>
      <c r="U516" s="98">
        <v>2301230</v>
      </c>
    </row>
    <row r="517" spans="1:22" ht="14.25" customHeight="1" thickBot="1" x14ac:dyDescent="0.25">
      <c r="A517" s="170" t="s">
        <v>462</v>
      </c>
      <c r="B517" s="116"/>
      <c r="C517" s="116"/>
      <c r="D517" s="116"/>
      <c r="E517" s="121"/>
      <c r="F517" s="99">
        <v>0</v>
      </c>
      <c r="G517" s="238">
        <v>0</v>
      </c>
      <c r="H517" s="238">
        <v>18229</v>
      </c>
      <c r="I517" s="238">
        <v>18229</v>
      </c>
      <c r="J517" s="99">
        <v>18229</v>
      </c>
      <c r="K517" s="277">
        <v>18229</v>
      </c>
      <c r="L517" s="277">
        <v>18229</v>
      </c>
      <c r="M517" s="9"/>
      <c r="N517" s="32"/>
      <c r="O517" s="32"/>
      <c r="P517" s="32"/>
      <c r="Q517" s="32"/>
      <c r="R517" s="277">
        <v>18229</v>
      </c>
      <c r="S517" s="342">
        <f>'Príjmy 1-9 2015'!U186</f>
        <v>23848.9</v>
      </c>
      <c r="T517" s="343">
        <f t="shared" si="71"/>
        <v>130.82944758352079</v>
      </c>
      <c r="U517" s="99">
        <v>79849</v>
      </c>
    </row>
    <row r="518" spans="1:22" ht="14.25" customHeight="1" thickBot="1" x14ac:dyDescent="0.25">
      <c r="A518" s="171" t="s">
        <v>463</v>
      </c>
      <c r="B518" s="100"/>
      <c r="C518" s="100"/>
      <c r="D518" s="100"/>
      <c r="E518" s="172"/>
      <c r="F518" s="262">
        <v>0</v>
      </c>
      <c r="G518" s="239">
        <v>0</v>
      </c>
      <c r="H518" s="239">
        <v>0</v>
      </c>
      <c r="I518" s="99">
        <v>0</v>
      </c>
      <c r="J518" s="262">
        <v>0</v>
      </c>
      <c r="K518" s="277">
        <v>0</v>
      </c>
      <c r="L518" s="277">
        <v>0</v>
      </c>
      <c r="M518" s="9"/>
      <c r="N518" s="32"/>
      <c r="O518" s="32"/>
      <c r="P518" s="32"/>
      <c r="Q518" s="32"/>
      <c r="R518" s="277">
        <v>0</v>
      </c>
      <c r="S518" s="342">
        <v>0</v>
      </c>
      <c r="T518" s="343">
        <v>0</v>
      </c>
      <c r="U518" s="99">
        <v>1544</v>
      </c>
    </row>
    <row r="519" spans="1:22" ht="14.25" customHeight="1" thickBot="1" x14ac:dyDescent="0.25">
      <c r="A519" s="173" t="s">
        <v>471</v>
      </c>
      <c r="B519" s="111"/>
      <c r="C519" s="91"/>
      <c r="D519" s="91"/>
      <c r="E519" s="174"/>
      <c r="F519" s="92">
        <f>SUM(F516:F518)</f>
        <v>2168518</v>
      </c>
      <c r="G519" s="240">
        <f>SUM(G516:G518)</f>
        <v>2180046</v>
      </c>
      <c r="H519" s="240">
        <f>SUM(H516:H518)</f>
        <v>2254399</v>
      </c>
      <c r="I519" s="263">
        <f>SUM(I516:I518)</f>
        <v>2254399</v>
      </c>
      <c r="J519" s="92">
        <f t="shared" ref="J519" si="78">SUM(J516:J518)</f>
        <v>2266301</v>
      </c>
      <c r="K519" s="278">
        <f>SUM(K516:K518)</f>
        <v>2269381</v>
      </c>
      <c r="L519" s="278">
        <f>SUM(L516:L518)</f>
        <v>2269381</v>
      </c>
      <c r="M519" s="9"/>
      <c r="N519" s="193"/>
      <c r="O519" s="193"/>
      <c r="P519" s="193"/>
      <c r="Q519" s="193"/>
      <c r="R519" s="278">
        <f>SUM(R516:R518)</f>
        <v>2269381</v>
      </c>
      <c r="S519" s="341">
        <f>SUM(S516:S518)</f>
        <v>1750885</v>
      </c>
      <c r="T519" s="358">
        <f t="shared" si="71"/>
        <v>77.152536308358975</v>
      </c>
      <c r="U519" s="278">
        <f>SUM(U516:U518)</f>
        <v>2382623</v>
      </c>
    </row>
    <row r="520" spans="1:22" ht="14.25" customHeight="1" thickBot="1" x14ac:dyDescent="0.25">
      <c r="A520" s="108"/>
      <c r="B520" s="108"/>
      <c r="C520" s="108"/>
      <c r="D520" s="108"/>
      <c r="E520" s="123"/>
      <c r="F520" s="87"/>
      <c r="G520" s="63"/>
      <c r="H520" s="11"/>
      <c r="I520" s="87"/>
      <c r="J520" s="87"/>
      <c r="K520" s="87"/>
      <c r="L520" s="87"/>
      <c r="M520" s="230"/>
      <c r="N520" s="32"/>
      <c r="O520" s="32"/>
      <c r="P520" s="32"/>
      <c r="Q520" s="32"/>
      <c r="R520" s="87"/>
      <c r="S520" s="63"/>
      <c r="T520" s="11"/>
      <c r="U520" s="87"/>
    </row>
    <row r="521" spans="1:22" s="12" customFormat="1" ht="14.25" customHeight="1" thickBot="1" x14ac:dyDescent="0.25">
      <c r="A521" s="173" t="s">
        <v>209</v>
      </c>
      <c r="B521" s="111"/>
      <c r="C521" s="91"/>
      <c r="D521" s="91"/>
      <c r="E521" s="174"/>
      <c r="F521" s="92">
        <v>0</v>
      </c>
      <c r="G521" s="92">
        <v>0</v>
      </c>
      <c r="H521" s="92">
        <v>0</v>
      </c>
      <c r="I521" s="92">
        <v>0</v>
      </c>
      <c r="J521" s="92">
        <f>SUM(J519-J514)</f>
        <v>0</v>
      </c>
      <c r="K521" s="92">
        <f>SUM(K519-K514)</f>
        <v>0</v>
      </c>
      <c r="L521" s="92">
        <f>SUM(L519-L514)</f>
        <v>0</v>
      </c>
      <c r="M521" s="9"/>
      <c r="N521" s="187"/>
      <c r="O521" s="187"/>
      <c r="P521" s="187"/>
      <c r="Q521" s="187"/>
      <c r="R521" s="92">
        <f>SUM(R519-R514)</f>
        <v>0</v>
      </c>
      <c r="S521" s="197">
        <v>109219.24</v>
      </c>
      <c r="T521" s="358">
        <v>0</v>
      </c>
      <c r="U521" s="92">
        <v>0</v>
      </c>
    </row>
    <row r="522" spans="1:22" ht="14.25" x14ac:dyDescent="0.2">
      <c r="A522" s="52"/>
      <c r="B522" s="52"/>
      <c r="C522" s="52"/>
      <c r="D522" s="52"/>
      <c r="E522" s="52"/>
      <c r="F522" s="52"/>
      <c r="G522" s="52"/>
      <c r="H522" s="51"/>
      <c r="I522" s="52"/>
      <c r="K522" s="52"/>
      <c r="L522" s="52"/>
      <c r="M522" s="52"/>
      <c r="N522" s="52"/>
      <c r="O522" s="52"/>
      <c r="P522" s="52"/>
      <c r="Q522" s="62"/>
      <c r="R522" s="62"/>
      <c r="S522" s="62"/>
      <c r="T522" s="62"/>
      <c r="U522" s="62"/>
      <c r="V522" s="2"/>
    </row>
    <row r="523" spans="1:22" s="21" customFormat="1" ht="15" x14ac:dyDescent="0.2">
      <c r="A523" s="52"/>
      <c r="B523" s="52"/>
      <c r="C523" s="52"/>
      <c r="D523" s="52"/>
      <c r="E523" s="52" t="s">
        <v>868</v>
      </c>
      <c r="F523" s="52"/>
      <c r="G523" s="52"/>
      <c r="H523" s="52"/>
      <c r="I523" s="203"/>
      <c r="J523" s="203"/>
      <c r="K523" s="203"/>
      <c r="L523" s="203"/>
      <c r="M523" s="203"/>
      <c r="N523" s="52"/>
      <c r="O523" s="52"/>
      <c r="P523" s="52"/>
      <c r="Q523" s="66"/>
      <c r="R523" s="66"/>
      <c r="S523" s="338"/>
      <c r="T523" s="66"/>
      <c r="U523" s="338"/>
      <c r="V523" s="22"/>
    </row>
    <row r="524" spans="1:22" s="21" customFormat="1" ht="15" x14ac:dyDescent="0.2">
      <c r="A524" s="52"/>
      <c r="B524" s="52"/>
      <c r="C524" s="52"/>
      <c r="D524" s="52"/>
      <c r="E524" s="52" t="s">
        <v>264</v>
      </c>
      <c r="F524" s="52"/>
      <c r="G524" s="52"/>
      <c r="H524" s="52"/>
      <c r="I524" s="203"/>
      <c r="J524" s="203"/>
      <c r="K524" s="52"/>
      <c r="L524" s="52"/>
      <c r="M524" s="52"/>
      <c r="N524" s="52"/>
      <c r="O524" s="52"/>
      <c r="P524" s="52"/>
      <c r="Q524" s="66"/>
      <c r="R524" s="66"/>
      <c r="S524" s="66"/>
      <c r="T524" s="66"/>
      <c r="U524" s="66"/>
      <c r="V524" s="22"/>
    </row>
    <row r="525" spans="1:22" s="21" customFormat="1" ht="15" x14ac:dyDescent="0.2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72"/>
      <c r="P525" s="72"/>
      <c r="Q525" s="52"/>
      <c r="R525" s="52"/>
      <c r="S525" s="72"/>
      <c r="T525" s="72"/>
      <c r="U525" s="66"/>
      <c r="V525" s="22"/>
    </row>
    <row r="526" spans="1:22" s="21" customFormat="1" ht="15" x14ac:dyDescent="0.2">
      <c r="A526" s="52"/>
      <c r="B526" s="52"/>
      <c r="C526" s="52"/>
      <c r="D526" s="52"/>
      <c r="E526" s="57"/>
      <c r="F526" s="57"/>
      <c r="G526" s="57"/>
      <c r="H526" s="57"/>
      <c r="I526" s="57"/>
      <c r="J526" s="57"/>
      <c r="K526" s="57"/>
      <c r="L526" s="57"/>
      <c r="M526" s="57"/>
      <c r="N526" s="52"/>
      <c r="O526" s="52"/>
      <c r="P526" s="52"/>
      <c r="Q526" s="66"/>
      <c r="R526" s="66"/>
      <c r="S526" s="66"/>
      <c r="T526" s="66"/>
      <c r="U526" s="66"/>
      <c r="V526" s="22"/>
    </row>
    <row r="527" spans="1:22" s="21" customFormat="1" ht="15" x14ac:dyDescent="0.2">
      <c r="A527" s="52"/>
      <c r="B527" s="52"/>
      <c r="C527" s="52"/>
      <c r="D527" s="52"/>
      <c r="E527" s="58" t="s">
        <v>263</v>
      </c>
      <c r="F527" s="58"/>
      <c r="G527" s="58"/>
      <c r="H527" s="58"/>
      <c r="I527" s="58"/>
      <c r="J527" s="58"/>
      <c r="K527" s="58"/>
      <c r="L527" s="58"/>
      <c r="M527" s="58"/>
      <c r="N527" s="52"/>
      <c r="O527" s="52"/>
      <c r="P527" s="52"/>
      <c r="Q527" s="66"/>
      <c r="R527" s="66"/>
      <c r="S527" s="66"/>
      <c r="T527" s="66"/>
      <c r="U527" s="66"/>
      <c r="V527" s="22"/>
    </row>
    <row r="528" spans="1:22" s="21" customFormat="1" ht="15" x14ac:dyDescent="0.2">
      <c r="N528" s="52"/>
      <c r="O528" s="72"/>
      <c r="P528" s="72"/>
      <c r="Q528" s="66"/>
      <c r="R528" s="66"/>
      <c r="S528" s="66"/>
      <c r="T528" s="66"/>
      <c r="U528" s="66"/>
      <c r="V528" s="22"/>
    </row>
    <row r="529" spans="14:22" s="21" customFormat="1" ht="15" x14ac:dyDescent="0.2">
      <c r="N529" s="52"/>
      <c r="O529" s="72"/>
      <c r="P529" s="72"/>
      <c r="Q529" s="66"/>
      <c r="R529" s="66"/>
      <c r="S529" s="66"/>
      <c r="T529" s="66"/>
      <c r="U529" s="66"/>
      <c r="V529" s="22"/>
    </row>
    <row r="530" spans="14:22" s="21" customFormat="1" ht="15" x14ac:dyDescent="0.2">
      <c r="Q530" s="66"/>
      <c r="R530" s="66"/>
      <c r="S530" s="66"/>
      <c r="T530" s="66"/>
      <c r="U530" s="66"/>
      <c r="V530" s="22"/>
    </row>
    <row r="531" spans="14:22" s="21" customFormat="1" ht="15" x14ac:dyDescent="0.2">
      <c r="Q531" s="66"/>
      <c r="R531" s="66"/>
      <c r="S531" s="66"/>
      <c r="T531" s="66"/>
      <c r="U531" s="66"/>
      <c r="V531" s="22"/>
    </row>
    <row r="532" spans="14:22" s="21" customFormat="1" ht="15" x14ac:dyDescent="0.2">
      <c r="Q532" s="66"/>
      <c r="R532" s="66"/>
      <c r="S532" s="66"/>
      <c r="T532" s="66"/>
      <c r="U532" s="66"/>
      <c r="V532" s="22"/>
    </row>
    <row r="533" spans="14:22" s="21" customFormat="1" ht="15" x14ac:dyDescent="0.2">
      <c r="Q533" s="66"/>
      <c r="R533" s="66"/>
      <c r="S533" s="66"/>
      <c r="T533" s="66"/>
      <c r="U533" s="66"/>
      <c r="V533" s="22"/>
    </row>
    <row r="534" spans="14:22" s="21" customFormat="1" ht="15" x14ac:dyDescent="0.2">
      <c r="Q534" s="66"/>
      <c r="R534" s="66"/>
      <c r="S534" s="66"/>
      <c r="T534" s="66"/>
      <c r="U534" s="66"/>
      <c r="V534" s="22"/>
    </row>
    <row r="535" spans="14:22" s="21" customFormat="1" ht="15" x14ac:dyDescent="0.2">
      <c r="Q535" s="66"/>
      <c r="R535" s="66"/>
      <c r="S535" s="66"/>
      <c r="T535" s="66"/>
      <c r="U535" s="66"/>
      <c r="V535" s="22"/>
    </row>
    <row r="536" spans="14:22" s="21" customFormat="1" ht="15" x14ac:dyDescent="0.2">
      <c r="Q536" s="66"/>
      <c r="R536" s="66"/>
      <c r="S536" s="66"/>
      <c r="T536" s="66"/>
      <c r="U536" s="66"/>
      <c r="V536" s="22"/>
    </row>
    <row r="537" spans="14:22" x14ac:dyDescent="0.2">
      <c r="Q537" s="62"/>
      <c r="R537" s="62"/>
      <c r="S537" s="62"/>
      <c r="T537" s="62"/>
      <c r="U537" s="62"/>
    </row>
    <row r="538" spans="14:22" x14ac:dyDescent="0.2">
      <c r="Q538" s="62"/>
      <c r="R538" s="62"/>
      <c r="S538" s="62"/>
      <c r="T538" s="62"/>
      <c r="U538" s="62"/>
    </row>
    <row r="539" spans="14:22" ht="14.25" x14ac:dyDescent="0.2">
      <c r="Q539" s="67"/>
      <c r="R539" s="62"/>
      <c r="S539" s="62"/>
      <c r="T539" s="62"/>
      <c r="U539" s="62"/>
    </row>
    <row r="540" spans="14:22" ht="14.25" x14ac:dyDescent="0.2">
      <c r="Q540" s="67"/>
      <c r="R540" s="62"/>
      <c r="S540" s="62"/>
      <c r="T540" s="62"/>
      <c r="U540" s="62"/>
    </row>
    <row r="541" spans="14:22" ht="14.25" x14ac:dyDescent="0.2">
      <c r="Q541" s="67"/>
      <c r="R541" s="62"/>
      <c r="S541" s="62"/>
      <c r="T541" s="62"/>
      <c r="U541" s="62"/>
    </row>
    <row r="542" spans="14:22" ht="14.25" x14ac:dyDescent="0.2">
      <c r="Q542" s="67"/>
      <c r="R542" s="62"/>
      <c r="S542" s="62"/>
      <c r="T542" s="62"/>
      <c r="U542" s="62"/>
    </row>
    <row r="543" spans="14:22" x14ac:dyDescent="0.2">
      <c r="Q543" s="62"/>
      <c r="R543" s="62"/>
      <c r="S543" s="62"/>
      <c r="T543" s="62"/>
      <c r="U543" s="62"/>
    </row>
    <row r="544" spans="14:22" x14ac:dyDescent="0.2">
      <c r="Q544" s="62"/>
      <c r="R544" s="62"/>
      <c r="S544" s="62"/>
      <c r="T544" s="62"/>
      <c r="U544" s="62"/>
    </row>
    <row r="545" spans="2:21" x14ac:dyDescent="0.2">
      <c r="Q545" s="62"/>
      <c r="R545" s="62"/>
      <c r="S545" s="62"/>
      <c r="T545" s="62"/>
      <c r="U545" s="62"/>
    </row>
    <row r="546" spans="2:21" ht="15" x14ac:dyDescent="0.2">
      <c r="E546" s="22"/>
      <c r="F546" s="22"/>
      <c r="G546" s="22"/>
      <c r="H546" s="22"/>
      <c r="I546" s="22"/>
      <c r="J546" s="22"/>
      <c r="K546" s="22"/>
      <c r="L546" s="22"/>
      <c r="M546" s="22"/>
      <c r="Q546" s="62"/>
      <c r="R546" s="62"/>
      <c r="S546" s="62"/>
      <c r="T546" s="62"/>
      <c r="U546" s="62"/>
    </row>
    <row r="547" spans="2:21" ht="15" x14ac:dyDescent="0.2">
      <c r="B547" s="22"/>
      <c r="C547" s="22"/>
      <c r="D547" s="22"/>
      <c r="Q547" s="62"/>
      <c r="R547" s="62"/>
      <c r="S547" s="62"/>
      <c r="T547" s="62"/>
      <c r="U547" s="62"/>
    </row>
    <row r="548" spans="2:21" x14ac:dyDescent="0.2">
      <c r="Q548" s="62"/>
      <c r="R548" s="62"/>
      <c r="S548" s="62"/>
      <c r="T548" s="62"/>
      <c r="U548" s="62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4"/>
  <sheetViews>
    <sheetView tabSelected="1" view="pageLayout" topLeftCell="A78" zoomScaleNormal="60" workbookViewId="0">
      <selection activeCell="C108" sqref="C108"/>
    </sheetView>
  </sheetViews>
  <sheetFormatPr defaultRowHeight="12.75" x14ac:dyDescent="0.2"/>
  <cols>
    <col min="1" max="1" width="4.85546875" customWidth="1"/>
    <col min="2" max="2" width="9.5703125" customWidth="1"/>
    <col min="3" max="3" width="4.5703125" customWidth="1"/>
    <col min="4" max="4" width="49.85546875" customWidth="1"/>
    <col min="5" max="5" width="8.42578125" customWidth="1"/>
    <col min="6" max="6" width="8.85546875" customWidth="1"/>
    <col min="7" max="7" width="9.5703125" customWidth="1"/>
    <col min="8" max="8" width="8.85546875" customWidth="1"/>
    <col min="9" max="9" width="9.140625" customWidth="1"/>
    <col min="10" max="10" width="9.42578125" customWidth="1"/>
    <col min="11" max="11" width="9.5703125" customWidth="1"/>
    <col min="12" max="14" width="9.85546875" hidden="1" customWidth="1"/>
    <col min="15" max="15" width="10" hidden="1" customWidth="1"/>
    <col min="16" max="16" width="13" hidden="1" customWidth="1"/>
    <col min="17" max="17" width="12.5703125" hidden="1" customWidth="1"/>
    <col min="18" max="18" width="12.140625" hidden="1" customWidth="1"/>
    <col min="19" max="19" width="11.85546875" hidden="1" customWidth="1"/>
    <col min="20" max="20" width="9" customWidth="1"/>
    <col min="21" max="21" width="11.42578125" customWidth="1"/>
    <col min="22" max="22" width="8.42578125" customWidth="1"/>
    <col min="23" max="23" width="12.85546875" customWidth="1"/>
  </cols>
  <sheetData>
    <row r="1" spans="1:22" s="423" customFormat="1" ht="15.95" customHeight="1" x14ac:dyDescent="0.25">
      <c r="B1" s="424"/>
      <c r="D1" s="424" t="s">
        <v>879</v>
      </c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5"/>
      <c r="V1" s="426"/>
    </row>
    <row r="2" spans="1:22" ht="15.95" customHeight="1" x14ac:dyDescent="0.25">
      <c r="A2" s="44"/>
      <c r="B2" s="44"/>
      <c r="C2" s="44"/>
      <c r="D2" s="47" t="s">
        <v>308</v>
      </c>
      <c r="E2" s="47"/>
      <c r="F2" s="47"/>
      <c r="G2" s="47"/>
      <c r="H2" s="47"/>
      <c r="I2" s="47"/>
      <c r="J2" s="47"/>
      <c r="K2" s="47"/>
      <c r="L2" s="44"/>
      <c r="M2" s="44"/>
      <c r="N2" s="44"/>
      <c r="O2" s="24"/>
      <c r="V2" s="2"/>
    </row>
    <row r="3" spans="1:22" ht="15.75" customHeight="1" x14ac:dyDescent="0.25">
      <c r="A3" s="15" t="s">
        <v>541</v>
      </c>
      <c r="B3" s="15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V3" s="2"/>
    </row>
    <row r="4" spans="1:22" ht="15.75" customHeight="1" x14ac:dyDescent="0.25">
      <c r="A4" s="15" t="s">
        <v>542</v>
      </c>
      <c r="B4" s="15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V4" s="2"/>
    </row>
    <row r="5" spans="1:22" ht="15.75" customHeight="1" x14ac:dyDescent="0.25">
      <c r="A5" s="15" t="s">
        <v>210</v>
      </c>
      <c r="B5" s="15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V5" s="2"/>
    </row>
    <row r="6" spans="1:22" ht="15.75" customHeight="1" x14ac:dyDescent="0.25">
      <c r="A6" s="24" t="s">
        <v>524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12"/>
      <c r="M6" s="12"/>
      <c r="N6" s="12"/>
      <c r="O6" s="12"/>
      <c r="V6" s="2"/>
    </row>
    <row r="7" spans="1:22" ht="15.75" customHeight="1" x14ac:dyDescent="0.2">
      <c r="A7" s="33" t="s">
        <v>211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12"/>
      <c r="M7" s="12"/>
      <c r="N7" s="12"/>
      <c r="O7" s="12"/>
      <c r="V7" s="2"/>
    </row>
    <row r="8" spans="1:22" ht="15.75" customHeight="1" x14ac:dyDescent="0.25">
      <c r="A8" s="15" t="s">
        <v>675</v>
      </c>
      <c r="B8" s="15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V8" s="2"/>
    </row>
    <row r="9" spans="1:22" ht="15.75" customHeight="1" x14ac:dyDescent="0.25">
      <c r="A9" s="15" t="s">
        <v>525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V9" s="2"/>
    </row>
    <row r="10" spans="1:22" ht="15.75" customHeight="1" x14ac:dyDescent="0.25">
      <c r="A10" s="24" t="s">
        <v>259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12"/>
      <c r="M10" s="12"/>
      <c r="N10" s="12"/>
      <c r="O10" s="12"/>
      <c r="V10" s="2"/>
    </row>
    <row r="11" spans="1:22" ht="15.75" customHeight="1" x14ac:dyDescent="0.25">
      <c r="A11" s="15" t="s">
        <v>601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V11" s="2"/>
    </row>
    <row r="12" spans="1:22" ht="15.75" customHeight="1" x14ac:dyDescent="0.25">
      <c r="A12" s="15" t="s">
        <v>880</v>
      </c>
      <c r="B12" s="12"/>
      <c r="C12" s="12"/>
      <c r="D12" s="15"/>
      <c r="E12" s="15"/>
      <c r="F12" s="15"/>
      <c r="G12" s="15"/>
      <c r="H12" s="15"/>
      <c r="I12" s="15"/>
      <c r="J12" s="15"/>
      <c r="K12" s="15"/>
      <c r="L12" s="12"/>
      <c r="M12" s="12"/>
      <c r="N12" s="12"/>
      <c r="O12" s="12"/>
      <c r="V12" s="2"/>
    </row>
    <row r="13" spans="1:22" ht="15.75" customHeight="1" x14ac:dyDescent="0.25">
      <c r="A13" s="15" t="s">
        <v>881</v>
      </c>
      <c r="B13" s="12"/>
      <c r="C13" s="12"/>
      <c r="D13" s="15"/>
      <c r="E13" s="15"/>
      <c r="F13" s="15"/>
      <c r="G13" s="15"/>
      <c r="H13" s="15"/>
      <c r="I13" s="15"/>
      <c r="J13" s="15"/>
      <c r="K13" s="15"/>
      <c r="L13" s="12"/>
      <c r="M13" s="12"/>
      <c r="N13" s="12"/>
      <c r="O13" s="12"/>
      <c r="V13" s="2"/>
    </row>
    <row r="14" spans="1:22" ht="15.75" customHeight="1" x14ac:dyDescent="0.25">
      <c r="A14" s="15" t="s">
        <v>882</v>
      </c>
      <c r="B14" s="12"/>
      <c r="C14" s="12"/>
      <c r="D14" s="15"/>
      <c r="E14" s="15"/>
      <c r="F14" s="15"/>
      <c r="G14" s="15"/>
      <c r="H14" s="15"/>
      <c r="I14" s="15"/>
      <c r="J14" s="15"/>
      <c r="K14" s="15"/>
      <c r="L14" s="12"/>
      <c r="M14" s="12"/>
      <c r="N14" s="12"/>
      <c r="O14" s="12"/>
      <c r="V14" s="2"/>
    </row>
    <row r="15" spans="1:22" ht="15.75" customHeight="1" x14ac:dyDescent="0.25">
      <c r="A15" s="15" t="s">
        <v>883</v>
      </c>
      <c r="B15" s="12"/>
      <c r="C15" s="12"/>
      <c r="D15" s="60"/>
      <c r="E15" s="60"/>
      <c r="F15" s="60"/>
      <c r="G15" s="60"/>
      <c r="H15" s="60"/>
      <c r="I15" s="60"/>
      <c r="J15" s="60"/>
      <c r="K15" s="60"/>
      <c r="L15" s="12"/>
      <c r="M15" s="12"/>
      <c r="N15" s="12"/>
      <c r="O15" s="12"/>
      <c r="V15" s="2"/>
    </row>
    <row r="16" spans="1:22" ht="15.75" customHeight="1" x14ac:dyDescent="0.25">
      <c r="A16" s="15" t="s">
        <v>884</v>
      </c>
      <c r="B16" s="12"/>
      <c r="C16" s="12"/>
      <c r="D16" s="60"/>
      <c r="E16" s="15"/>
      <c r="F16" s="15"/>
      <c r="G16" s="15"/>
      <c r="H16" s="15"/>
      <c r="I16" s="15"/>
      <c r="J16" s="15"/>
      <c r="K16" s="15"/>
      <c r="L16" s="12"/>
      <c r="M16" s="12"/>
      <c r="N16" s="50"/>
      <c r="O16" s="12"/>
      <c r="V16" s="2"/>
    </row>
    <row r="17" spans="1:23" ht="15.95" customHeight="1" thickBot="1" x14ac:dyDescent="0.3">
      <c r="A17" s="34"/>
      <c r="B17" s="34"/>
      <c r="C17" s="34"/>
      <c r="D17" s="8" t="s">
        <v>395</v>
      </c>
      <c r="E17" s="8"/>
      <c r="F17" s="8"/>
      <c r="G17" s="8"/>
      <c r="H17" s="8"/>
      <c r="I17" s="8"/>
      <c r="J17" s="8"/>
      <c r="K17" s="8"/>
      <c r="L17" s="205"/>
      <c r="M17" s="205"/>
      <c r="N17" s="205"/>
      <c r="T17" s="8"/>
      <c r="U17" s="8"/>
      <c r="V17" s="8"/>
      <c r="W17" s="8"/>
    </row>
    <row r="18" spans="1:23" ht="15.95" customHeight="1" x14ac:dyDescent="0.25">
      <c r="A18" s="360" t="s">
        <v>213</v>
      </c>
      <c r="B18" s="360" t="s">
        <v>14</v>
      </c>
      <c r="C18" s="360" t="s">
        <v>15</v>
      </c>
      <c r="D18" s="35"/>
      <c r="E18" s="279" t="s">
        <v>265</v>
      </c>
      <c r="F18" s="279" t="s">
        <v>691</v>
      </c>
      <c r="G18" s="279" t="s">
        <v>693</v>
      </c>
      <c r="H18" s="279" t="s">
        <v>694</v>
      </c>
      <c r="I18" s="279" t="s">
        <v>695</v>
      </c>
      <c r="J18" s="279" t="s">
        <v>696</v>
      </c>
      <c r="K18" s="279" t="s">
        <v>697</v>
      </c>
      <c r="L18" s="281"/>
      <c r="M18" s="282"/>
      <c r="N18" s="283"/>
      <c r="O18" s="283"/>
      <c r="P18" s="283"/>
      <c r="Q18" s="279" t="s">
        <v>698</v>
      </c>
      <c r="R18" s="363"/>
      <c r="S18" s="285"/>
      <c r="T18" s="279" t="s">
        <v>698</v>
      </c>
      <c r="U18" s="279" t="s">
        <v>699</v>
      </c>
      <c r="V18" s="279" t="s">
        <v>701</v>
      </c>
      <c r="W18" s="365" t="s">
        <v>872</v>
      </c>
    </row>
    <row r="19" spans="1:23" ht="15.95" customHeight="1" x14ac:dyDescent="0.25">
      <c r="A19" s="361" t="s">
        <v>17</v>
      </c>
      <c r="B19" s="361" t="s">
        <v>214</v>
      </c>
      <c r="C19" s="361" t="s">
        <v>18</v>
      </c>
      <c r="D19" s="36" t="s">
        <v>19</v>
      </c>
      <c r="E19" s="280" t="s">
        <v>446</v>
      </c>
      <c r="F19" s="280" t="s">
        <v>446</v>
      </c>
      <c r="G19" s="280" t="s">
        <v>446</v>
      </c>
      <c r="H19" s="280" t="s">
        <v>446</v>
      </c>
      <c r="I19" s="280" t="s">
        <v>446</v>
      </c>
      <c r="J19" s="280" t="s">
        <v>446</v>
      </c>
      <c r="K19" s="280" t="s">
        <v>446</v>
      </c>
      <c r="L19" s="281"/>
      <c r="M19" s="282"/>
      <c r="N19" s="283"/>
      <c r="O19" s="283"/>
      <c r="P19" s="283"/>
      <c r="Q19" s="280" t="s">
        <v>446</v>
      </c>
      <c r="R19" s="363"/>
      <c r="S19" s="285"/>
      <c r="T19" s="280" t="s">
        <v>446</v>
      </c>
      <c r="U19" s="280" t="s">
        <v>446</v>
      </c>
      <c r="V19" s="280" t="s">
        <v>702</v>
      </c>
      <c r="W19" s="366" t="s">
        <v>873</v>
      </c>
    </row>
    <row r="20" spans="1:23" ht="15.95" customHeight="1" thickBot="1" x14ac:dyDescent="0.3">
      <c r="A20" s="361"/>
      <c r="B20" s="361"/>
      <c r="C20" s="361"/>
      <c r="D20" s="36"/>
      <c r="E20" s="280" t="s">
        <v>687</v>
      </c>
      <c r="F20" s="280" t="s">
        <v>692</v>
      </c>
      <c r="G20" s="280" t="s">
        <v>692</v>
      </c>
      <c r="H20" s="280" t="s">
        <v>692</v>
      </c>
      <c r="I20" s="280" t="s">
        <v>692</v>
      </c>
      <c r="J20" s="280" t="s">
        <v>692</v>
      </c>
      <c r="K20" s="280" t="s">
        <v>692</v>
      </c>
      <c r="L20" s="281"/>
      <c r="M20" s="282"/>
      <c r="N20" s="283"/>
      <c r="O20" s="283"/>
      <c r="P20" s="283"/>
      <c r="Q20" s="280" t="s">
        <v>692</v>
      </c>
      <c r="R20" s="363"/>
      <c r="S20" s="285"/>
      <c r="T20" s="280" t="s">
        <v>692</v>
      </c>
      <c r="U20" s="364" t="s">
        <v>878</v>
      </c>
      <c r="V20" s="280" t="s">
        <v>692</v>
      </c>
      <c r="W20" s="366" t="s">
        <v>703</v>
      </c>
    </row>
    <row r="21" spans="1:23" ht="15.95" customHeight="1" thickBot="1" x14ac:dyDescent="0.3">
      <c r="A21" s="362"/>
      <c r="B21" s="362"/>
      <c r="C21" s="362"/>
      <c r="D21" s="37"/>
      <c r="E21" s="61" t="s">
        <v>366</v>
      </c>
      <c r="F21" s="61" t="s">
        <v>366</v>
      </c>
      <c r="G21" s="61" t="s">
        <v>366</v>
      </c>
      <c r="H21" s="61" t="s">
        <v>366</v>
      </c>
      <c r="I21" s="61" t="s">
        <v>366</v>
      </c>
      <c r="J21" s="61" t="s">
        <v>366</v>
      </c>
      <c r="K21" s="61" t="s">
        <v>366</v>
      </c>
      <c r="L21" s="226"/>
      <c r="M21" s="186"/>
      <c r="N21" s="6"/>
      <c r="O21" s="6"/>
      <c r="P21" s="6"/>
      <c r="Q21" s="61" t="s">
        <v>366</v>
      </c>
      <c r="R21" s="2"/>
      <c r="T21" s="61" t="s">
        <v>366</v>
      </c>
      <c r="U21" s="61" t="s">
        <v>366</v>
      </c>
      <c r="V21" s="61" t="s">
        <v>366</v>
      </c>
      <c r="W21" s="355" t="s">
        <v>366</v>
      </c>
    </row>
    <row r="22" spans="1:23" ht="15.95" customHeight="1" x14ac:dyDescent="0.2">
      <c r="A22" s="38"/>
      <c r="B22" s="38"/>
      <c r="C22" s="38"/>
      <c r="D22" s="38"/>
      <c r="E22" s="38"/>
      <c r="F22" s="38"/>
      <c r="G22" s="12"/>
      <c r="H22" s="38"/>
      <c r="I22" s="38"/>
      <c r="J22" s="38"/>
      <c r="K22" s="38"/>
      <c r="R22" s="2"/>
    </row>
    <row r="23" spans="1:23" ht="15.95" customHeight="1" x14ac:dyDescent="0.25">
      <c r="A23" s="16">
        <v>100</v>
      </c>
      <c r="B23" s="139"/>
      <c r="C23" s="86"/>
      <c r="D23" s="86" t="s">
        <v>426</v>
      </c>
      <c r="E23" s="86"/>
      <c r="F23" s="86"/>
      <c r="G23" s="17"/>
      <c r="H23" s="17"/>
      <c r="I23" s="16"/>
      <c r="J23" s="16"/>
      <c r="K23" s="16"/>
      <c r="R23" s="17"/>
    </row>
    <row r="24" spans="1:23" ht="15.95" customHeight="1" x14ac:dyDescent="0.25">
      <c r="A24" s="7">
        <v>110</v>
      </c>
      <c r="B24" s="102"/>
      <c r="C24" s="77"/>
      <c r="D24" s="77" t="s">
        <v>476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286"/>
      <c r="V24" s="77"/>
      <c r="W24" s="77"/>
    </row>
    <row r="25" spans="1:23" ht="15.95" customHeight="1" x14ac:dyDescent="0.25">
      <c r="A25" s="7">
        <v>111</v>
      </c>
      <c r="B25" s="102"/>
      <c r="C25" s="77"/>
      <c r="D25" s="77" t="s">
        <v>215</v>
      </c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286"/>
      <c r="V25" s="77"/>
      <c r="W25" s="77"/>
    </row>
    <row r="26" spans="1:23" ht="15.95" customHeight="1" x14ac:dyDescent="0.2">
      <c r="A26" s="29"/>
      <c r="B26" s="103">
        <v>111003</v>
      </c>
      <c r="C26" s="69">
        <v>41</v>
      </c>
      <c r="D26" s="69" t="s">
        <v>216</v>
      </c>
      <c r="E26" s="79">
        <v>871944</v>
      </c>
      <c r="F26" s="324">
        <v>880937</v>
      </c>
      <c r="G26" s="324">
        <v>937061</v>
      </c>
      <c r="H26" s="79">
        <v>937061</v>
      </c>
      <c r="I26" s="324">
        <v>947378</v>
      </c>
      <c r="J26" s="79">
        <v>947378</v>
      </c>
      <c r="K26" s="79">
        <v>947378</v>
      </c>
      <c r="L26" s="79">
        <v>880937</v>
      </c>
      <c r="M26" s="79">
        <v>880937</v>
      </c>
      <c r="N26" s="79">
        <v>880937</v>
      </c>
      <c r="O26" s="79">
        <v>880937</v>
      </c>
      <c r="P26" s="79">
        <v>880937</v>
      </c>
      <c r="Q26" s="79">
        <v>880937</v>
      </c>
      <c r="R26" s="79">
        <v>880937</v>
      </c>
      <c r="S26" s="79">
        <v>880937</v>
      </c>
      <c r="T26" s="79">
        <v>947378</v>
      </c>
      <c r="U26" s="287">
        <v>718885.07</v>
      </c>
      <c r="V26" s="79">
        <f>SUM(U26/T26)*100</f>
        <v>75.88154569770461</v>
      </c>
      <c r="W26" s="79">
        <v>963970</v>
      </c>
    </row>
    <row r="27" spans="1:23" ht="15.95" customHeight="1" x14ac:dyDescent="0.2">
      <c r="A27" s="29"/>
      <c r="B27" s="103"/>
      <c r="C27" s="69"/>
      <c r="D27" s="77" t="s">
        <v>101</v>
      </c>
      <c r="E27" s="198">
        <f t="shared" ref="E27:H27" si="0">SUM(E26)</f>
        <v>871944</v>
      </c>
      <c r="F27" s="198">
        <f t="shared" si="0"/>
        <v>880937</v>
      </c>
      <c r="G27" s="198">
        <f t="shared" si="0"/>
        <v>937061</v>
      </c>
      <c r="H27" s="198">
        <f t="shared" si="0"/>
        <v>937061</v>
      </c>
      <c r="I27" s="198">
        <f t="shared" ref="I27" si="1">SUM(I26)</f>
        <v>947378</v>
      </c>
      <c r="J27" s="198">
        <f t="shared" ref="J27:S27" si="2">SUM(J26)</f>
        <v>947378</v>
      </c>
      <c r="K27" s="198">
        <f t="shared" si="2"/>
        <v>947378</v>
      </c>
      <c r="L27" s="198">
        <f t="shared" si="2"/>
        <v>880937</v>
      </c>
      <c r="M27" s="198">
        <f t="shared" si="2"/>
        <v>880937</v>
      </c>
      <c r="N27" s="198">
        <f t="shared" si="2"/>
        <v>880937</v>
      </c>
      <c r="O27" s="198">
        <f t="shared" si="2"/>
        <v>880937</v>
      </c>
      <c r="P27" s="198">
        <f t="shared" si="2"/>
        <v>880937</v>
      </c>
      <c r="Q27" s="198">
        <f t="shared" si="2"/>
        <v>880937</v>
      </c>
      <c r="R27" s="198">
        <f t="shared" si="2"/>
        <v>880937</v>
      </c>
      <c r="S27" s="198">
        <f t="shared" si="2"/>
        <v>880937</v>
      </c>
      <c r="T27" s="198">
        <f>SUM(T26)</f>
        <v>947378</v>
      </c>
      <c r="U27" s="286">
        <f>SUM(U26)</f>
        <v>718885.07</v>
      </c>
      <c r="V27" s="242">
        <f t="shared" ref="V27:V90" si="3">SUM(U27/T27)*100</f>
        <v>75.88154569770461</v>
      </c>
      <c r="W27" s="198">
        <f>SUM(W26)</f>
        <v>963970</v>
      </c>
    </row>
    <row r="28" spans="1:23" ht="15.95" customHeight="1" x14ac:dyDescent="0.25">
      <c r="A28" s="7">
        <v>120</v>
      </c>
      <c r="B28" s="102"/>
      <c r="C28" s="77"/>
      <c r="D28" s="77" t="s">
        <v>217</v>
      </c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286"/>
      <c r="V28" s="79"/>
      <c r="W28" s="198"/>
    </row>
    <row r="29" spans="1:23" ht="15.95" customHeight="1" x14ac:dyDescent="0.2">
      <c r="A29" s="29"/>
      <c r="B29" s="103">
        <v>121001</v>
      </c>
      <c r="C29" s="69">
        <v>41</v>
      </c>
      <c r="D29" s="69" t="s">
        <v>218</v>
      </c>
      <c r="E29" s="79">
        <v>12000</v>
      </c>
      <c r="F29" s="79">
        <v>12000</v>
      </c>
      <c r="G29" s="79">
        <v>12000</v>
      </c>
      <c r="H29" s="79">
        <v>12000</v>
      </c>
      <c r="I29" s="79">
        <v>12000</v>
      </c>
      <c r="J29" s="79">
        <v>12000</v>
      </c>
      <c r="K29" s="79">
        <v>12000</v>
      </c>
      <c r="L29" s="79">
        <v>12000</v>
      </c>
      <c r="M29" s="79">
        <v>12000</v>
      </c>
      <c r="N29" s="79">
        <v>12000</v>
      </c>
      <c r="O29" s="79">
        <v>12000</v>
      </c>
      <c r="P29" s="79">
        <v>12000</v>
      </c>
      <c r="Q29" s="79">
        <v>12000</v>
      </c>
      <c r="R29" s="79">
        <v>12000</v>
      </c>
      <c r="S29" s="79">
        <v>12000</v>
      </c>
      <c r="T29" s="79">
        <v>12000</v>
      </c>
      <c r="U29" s="287">
        <v>10651.42</v>
      </c>
      <c r="V29" s="79">
        <f t="shared" si="3"/>
        <v>88.761833333333328</v>
      </c>
      <c r="W29" s="79">
        <v>12000</v>
      </c>
    </row>
    <row r="30" spans="1:23" ht="15.95" customHeight="1" x14ac:dyDescent="0.2">
      <c r="A30" s="29"/>
      <c r="B30" s="103">
        <v>121002</v>
      </c>
      <c r="C30" s="69">
        <v>41</v>
      </c>
      <c r="D30" s="69" t="s">
        <v>219</v>
      </c>
      <c r="E30" s="79">
        <v>220000</v>
      </c>
      <c r="F30" s="79">
        <v>220000</v>
      </c>
      <c r="G30" s="79">
        <v>220000</v>
      </c>
      <c r="H30" s="79">
        <v>220000</v>
      </c>
      <c r="I30" s="79">
        <v>220000</v>
      </c>
      <c r="J30" s="79">
        <v>220000</v>
      </c>
      <c r="K30" s="79">
        <v>220000</v>
      </c>
      <c r="L30" s="79">
        <v>220000</v>
      </c>
      <c r="M30" s="79">
        <v>220000</v>
      </c>
      <c r="N30" s="79">
        <v>220000</v>
      </c>
      <c r="O30" s="79">
        <v>220000</v>
      </c>
      <c r="P30" s="79">
        <v>220000</v>
      </c>
      <c r="Q30" s="79">
        <v>220000</v>
      </c>
      <c r="R30" s="79">
        <v>220000</v>
      </c>
      <c r="S30" s="79">
        <v>220000</v>
      </c>
      <c r="T30" s="79">
        <v>220000</v>
      </c>
      <c r="U30" s="287">
        <v>216255.69</v>
      </c>
      <c r="V30" s="79">
        <f t="shared" si="3"/>
        <v>98.298040909090915</v>
      </c>
      <c r="W30" s="79">
        <v>220000</v>
      </c>
    </row>
    <row r="31" spans="1:23" ht="15.95" customHeight="1" x14ac:dyDescent="0.2">
      <c r="A31" s="29"/>
      <c r="B31" s="103"/>
      <c r="C31" s="69"/>
      <c r="D31" s="77" t="s">
        <v>101</v>
      </c>
      <c r="E31" s="198">
        <f t="shared" ref="E31:H31" si="4">SUM(E29:E30)</f>
        <v>232000</v>
      </c>
      <c r="F31" s="198">
        <f t="shared" si="4"/>
        <v>232000</v>
      </c>
      <c r="G31" s="198">
        <f t="shared" si="4"/>
        <v>232000</v>
      </c>
      <c r="H31" s="198">
        <f t="shared" si="4"/>
        <v>232000</v>
      </c>
      <c r="I31" s="198">
        <f t="shared" ref="I31" si="5">SUM(I29:I30)</f>
        <v>232000</v>
      </c>
      <c r="J31" s="198">
        <f t="shared" ref="J31:S31" si="6">SUM(J29:J30)</f>
        <v>232000</v>
      </c>
      <c r="K31" s="198">
        <f t="shared" si="6"/>
        <v>232000</v>
      </c>
      <c r="L31" s="198">
        <f t="shared" si="6"/>
        <v>232000</v>
      </c>
      <c r="M31" s="198">
        <f t="shared" si="6"/>
        <v>232000</v>
      </c>
      <c r="N31" s="198">
        <f t="shared" si="6"/>
        <v>232000</v>
      </c>
      <c r="O31" s="198">
        <f t="shared" si="6"/>
        <v>232000</v>
      </c>
      <c r="P31" s="198">
        <f t="shared" si="6"/>
        <v>232000</v>
      </c>
      <c r="Q31" s="198">
        <f t="shared" si="6"/>
        <v>232000</v>
      </c>
      <c r="R31" s="198">
        <f t="shared" si="6"/>
        <v>232000</v>
      </c>
      <c r="S31" s="198">
        <f t="shared" si="6"/>
        <v>232000</v>
      </c>
      <c r="T31" s="198">
        <f>SUM(T29:T30)</f>
        <v>232000</v>
      </c>
      <c r="U31" s="286">
        <f>SUM(U29:U30)</f>
        <v>226907.11000000002</v>
      </c>
      <c r="V31" s="242">
        <f t="shared" si="3"/>
        <v>97.804788793103455</v>
      </c>
      <c r="W31" s="198">
        <f>SUM(W29:W30)</f>
        <v>232000</v>
      </c>
    </row>
    <row r="32" spans="1:23" ht="15.95" customHeight="1" x14ac:dyDescent="0.25">
      <c r="A32" s="7">
        <v>133</v>
      </c>
      <c r="B32" s="102"/>
      <c r="C32" s="77"/>
      <c r="D32" s="77" t="s">
        <v>220</v>
      </c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88"/>
      <c r="V32" s="79"/>
      <c r="W32" s="245"/>
    </row>
    <row r="33" spans="1:23" ht="15.95" customHeight="1" x14ac:dyDescent="0.2">
      <c r="A33" s="29"/>
      <c r="B33" s="103">
        <v>133001</v>
      </c>
      <c r="C33" s="69">
        <v>41</v>
      </c>
      <c r="D33" s="69" t="s">
        <v>221</v>
      </c>
      <c r="E33" s="79">
        <v>1000</v>
      </c>
      <c r="F33" s="79">
        <v>1000</v>
      </c>
      <c r="G33" s="79">
        <v>1000</v>
      </c>
      <c r="H33" s="79">
        <v>1000</v>
      </c>
      <c r="I33" s="79">
        <v>1000</v>
      </c>
      <c r="J33" s="79">
        <v>1000</v>
      </c>
      <c r="K33" s="79">
        <v>1000</v>
      </c>
      <c r="L33" s="79">
        <v>1000</v>
      </c>
      <c r="M33" s="79">
        <v>1000</v>
      </c>
      <c r="N33" s="79">
        <v>1000</v>
      </c>
      <c r="O33" s="79">
        <v>1000</v>
      </c>
      <c r="P33" s="79">
        <v>1000</v>
      </c>
      <c r="Q33" s="79">
        <v>1000</v>
      </c>
      <c r="R33" s="79">
        <v>1000</v>
      </c>
      <c r="S33" s="79">
        <v>1000</v>
      </c>
      <c r="T33" s="79">
        <v>1000</v>
      </c>
      <c r="U33" s="287">
        <v>891.68</v>
      </c>
      <c r="V33" s="79">
        <f t="shared" si="3"/>
        <v>89.167999999999992</v>
      </c>
      <c r="W33" s="79">
        <v>1000</v>
      </c>
    </row>
    <row r="34" spans="1:23" ht="15.95" customHeight="1" x14ac:dyDescent="0.2">
      <c r="A34" s="29"/>
      <c r="B34" s="104">
        <v>133012</v>
      </c>
      <c r="C34" s="82">
        <v>41</v>
      </c>
      <c r="D34" s="82" t="s">
        <v>222</v>
      </c>
      <c r="E34" s="79">
        <v>40</v>
      </c>
      <c r="F34" s="79">
        <v>40</v>
      </c>
      <c r="G34" s="79">
        <v>40</v>
      </c>
      <c r="H34" s="79">
        <v>40</v>
      </c>
      <c r="I34" s="79">
        <v>40</v>
      </c>
      <c r="J34" s="79">
        <v>40</v>
      </c>
      <c r="K34" s="79">
        <v>40</v>
      </c>
      <c r="L34" s="79">
        <v>40</v>
      </c>
      <c r="M34" s="79">
        <v>40</v>
      </c>
      <c r="N34" s="79">
        <v>40</v>
      </c>
      <c r="O34" s="79">
        <v>40</v>
      </c>
      <c r="P34" s="79">
        <v>40</v>
      </c>
      <c r="Q34" s="79">
        <v>40</v>
      </c>
      <c r="R34" s="79">
        <v>40</v>
      </c>
      <c r="S34" s="79">
        <v>40</v>
      </c>
      <c r="T34" s="79">
        <v>40</v>
      </c>
      <c r="U34" s="287">
        <v>97.7</v>
      </c>
      <c r="V34" s="79">
        <f t="shared" si="3"/>
        <v>244.25</v>
      </c>
      <c r="W34" s="79">
        <v>100</v>
      </c>
    </row>
    <row r="35" spans="1:23" ht="15.95" customHeight="1" x14ac:dyDescent="0.2">
      <c r="A35" s="29"/>
      <c r="B35" s="104">
        <v>133006</v>
      </c>
      <c r="C35" s="82">
        <v>41</v>
      </c>
      <c r="D35" s="82" t="s">
        <v>223</v>
      </c>
      <c r="E35" s="79">
        <v>60</v>
      </c>
      <c r="F35" s="79">
        <v>60</v>
      </c>
      <c r="G35" s="79">
        <v>60</v>
      </c>
      <c r="H35" s="79">
        <v>60</v>
      </c>
      <c r="I35" s="79">
        <v>60</v>
      </c>
      <c r="J35" s="79">
        <v>60</v>
      </c>
      <c r="K35" s="79">
        <v>60</v>
      </c>
      <c r="L35" s="79">
        <v>60</v>
      </c>
      <c r="M35" s="79">
        <v>60</v>
      </c>
      <c r="N35" s="79">
        <v>60</v>
      </c>
      <c r="O35" s="79">
        <v>60</v>
      </c>
      <c r="P35" s="79">
        <v>60</v>
      </c>
      <c r="Q35" s="79">
        <v>60</v>
      </c>
      <c r="R35" s="79">
        <v>60</v>
      </c>
      <c r="S35" s="79">
        <v>60</v>
      </c>
      <c r="T35" s="79">
        <v>60</v>
      </c>
      <c r="U35" s="287">
        <v>53.13</v>
      </c>
      <c r="V35" s="79">
        <f t="shared" si="3"/>
        <v>88.550000000000011</v>
      </c>
      <c r="W35" s="79">
        <v>60</v>
      </c>
    </row>
    <row r="36" spans="1:23" ht="15.95" customHeight="1" x14ac:dyDescent="0.2">
      <c r="A36" s="29"/>
      <c r="B36" s="350" t="s">
        <v>224</v>
      </c>
      <c r="C36" s="69">
        <v>41</v>
      </c>
      <c r="D36" s="69" t="s">
        <v>225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0</v>
      </c>
      <c r="U36" s="287">
        <v>233</v>
      </c>
      <c r="V36" s="79">
        <v>0</v>
      </c>
      <c r="W36" s="79">
        <v>233</v>
      </c>
    </row>
    <row r="37" spans="1:23" ht="15.95" customHeight="1" x14ac:dyDescent="0.2">
      <c r="A37" s="29"/>
      <c r="B37" s="350" t="s">
        <v>226</v>
      </c>
      <c r="C37" s="69">
        <v>41</v>
      </c>
      <c r="D37" s="69" t="s">
        <v>227</v>
      </c>
      <c r="E37" s="253">
        <v>78700</v>
      </c>
      <c r="F37" s="253">
        <v>78700</v>
      </c>
      <c r="G37" s="253">
        <v>78700</v>
      </c>
      <c r="H37" s="253">
        <v>78700</v>
      </c>
      <c r="I37" s="253">
        <v>78700</v>
      </c>
      <c r="J37" s="253">
        <v>78700</v>
      </c>
      <c r="K37" s="253">
        <v>78700</v>
      </c>
      <c r="L37" s="253">
        <v>78700</v>
      </c>
      <c r="M37" s="253">
        <v>78700</v>
      </c>
      <c r="N37" s="253">
        <v>78700</v>
      </c>
      <c r="O37" s="253">
        <v>78700</v>
      </c>
      <c r="P37" s="253">
        <v>78700</v>
      </c>
      <c r="Q37" s="253">
        <v>78700</v>
      </c>
      <c r="R37" s="253">
        <v>78700</v>
      </c>
      <c r="S37" s="253">
        <v>78700</v>
      </c>
      <c r="T37" s="253">
        <v>78700</v>
      </c>
      <c r="U37" s="289">
        <v>51148.57</v>
      </c>
      <c r="V37" s="79">
        <f t="shared" si="3"/>
        <v>64.991829733163911</v>
      </c>
      <c r="W37" s="253">
        <v>78700</v>
      </c>
    </row>
    <row r="38" spans="1:23" ht="15.95" customHeight="1" x14ac:dyDescent="0.2">
      <c r="A38" s="29"/>
      <c r="B38" s="350" t="s">
        <v>228</v>
      </c>
      <c r="C38" s="69">
        <v>41</v>
      </c>
      <c r="D38" s="69" t="s">
        <v>229</v>
      </c>
      <c r="E38" s="253">
        <v>17712</v>
      </c>
      <c r="F38" s="253">
        <v>17712</v>
      </c>
      <c r="G38" s="253">
        <v>17712</v>
      </c>
      <c r="H38" s="253">
        <v>17712</v>
      </c>
      <c r="I38" s="253">
        <v>17712</v>
      </c>
      <c r="J38" s="253">
        <v>17712</v>
      </c>
      <c r="K38" s="253">
        <v>17712</v>
      </c>
      <c r="L38" s="253">
        <v>17712</v>
      </c>
      <c r="M38" s="253">
        <v>17712</v>
      </c>
      <c r="N38" s="253">
        <v>17712</v>
      </c>
      <c r="O38" s="253">
        <v>17712</v>
      </c>
      <c r="P38" s="253">
        <v>17712</v>
      </c>
      <c r="Q38" s="253">
        <v>17712</v>
      </c>
      <c r="R38" s="253">
        <v>17712</v>
      </c>
      <c r="S38" s="253">
        <v>17712</v>
      </c>
      <c r="T38" s="253">
        <v>17712</v>
      </c>
      <c r="U38" s="289">
        <v>16063.99</v>
      </c>
      <c r="V38" s="79">
        <f t="shared" si="3"/>
        <v>90.695517163504974</v>
      </c>
      <c r="W38" s="253">
        <v>17712</v>
      </c>
    </row>
    <row r="39" spans="1:23" ht="15.95" customHeight="1" x14ac:dyDescent="0.2">
      <c r="A39" s="40"/>
      <c r="B39" s="352" t="s">
        <v>266</v>
      </c>
      <c r="C39" s="74">
        <v>41</v>
      </c>
      <c r="D39" s="69" t="s">
        <v>267</v>
      </c>
      <c r="E39" s="79">
        <v>82100</v>
      </c>
      <c r="F39" s="79">
        <v>82100</v>
      </c>
      <c r="G39" s="79">
        <v>82100</v>
      </c>
      <c r="H39" s="79">
        <v>82100</v>
      </c>
      <c r="I39" s="79">
        <v>82100</v>
      </c>
      <c r="J39" s="79">
        <v>82100</v>
      </c>
      <c r="K39" s="79">
        <v>82100</v>
      </c>
      <c r="L39" s="79">
        <v>82100</v>
      </c>
      <c r="M39" s="79">
        <v>82100</v>
      </c>
      <c r="N39" s="79">
        <v>82100</v>
      </c>
      <c r="O39" s="79">
        <v>82100</v>
      </c>
      <c r="P39" s="79">
        <v>82100</v>
      </c>
      <c r="Q39" s="79">
        <v>82100</v>
      </c>
      <c r="R39" s="79">
        <v>82100</v>
      </c>
      <c r="S39" s="79">
        <v>82100</v>
      </c>
      <c r="T39" s="79">
        <v>82100</v>
      </c>
      <c r="U39" s="287">
        <v>50402.86</v>
      </c>
      <c r="V39" s="79">
        <f t="shared" si="3"/>
        <v>61.392034104750302</v>
      </c>
      <c r="W39" s="79">
        <v>82100</v>
      </c>
    </row>
    <row r="40" spans="1:23" ht="15.95" customHeight="1" x14ac:dyDescent="0.2">
      <c r="A40" s="40"/>
      <c r="B40" s="105">
        <v>134001</v>
      </c>
      <c r="C40" s="74">
        <v>41</v>
      </c>
      <c r="D40" s="74" t="s">
        <v>560</v>
      </c>
      <c r="E40" s="247">
        <v>101</v>
      </c>
      <c r="F40" s="247">
        <v>101</v>
      </c>
      <c r="G40" s="247">
        <v>101</v>
      </c>
      <c r="H40" s="247">
        <v>101</v>
      </c>
      <c r="I40" s="247">
        <v>101</v>
      </c>
      <c r="J40" s="247">
        <v>101</v>
      </c>
      <c r="K40" s="247">
        <v>101</v>
      </c>
      <c r="L40" s="247">
        <v>101</v>
      </c>
      <c r="M40" s="247">
        <v>101</v>
      </c>
      <c r="N40" s="247">
        <v>101</v>
      </c>
      <c r="O40" s="247">
        <v>101</v>
      </c>
      <c r="P40" s="247">
        <v>101</v>
      </c>
      <c r="Q40" s="247">
        <v>101</v>
      </c>
      <c r="R40" s="247">
        <v>101</v>
      </c>
      <c r="S40" s="247">
        <v>101</v>
      </c>
      <c r="T40" s="247">
        <v>101</v>
      </c>
      <c r="U40" s="290">
        <v>101.18</v>
      </c>
      <c r="V40" s="79">
        <f t="shared" si="3"/>
        <v>100.17821782178218</v>
      </c>
      <c r="W40" s="247">
        <v>101</v>
      </c>
    </row>
    <row r="41" spans="1:23" ht="15.95" customHeight="1" x14ac:dyDescent="0.2">
      <c r="A41" s="40"/>
      <c r="B41" s="105"/>
      <c r="C41" s="74"/>
      <c r="D41" s="83" t="s">
        <v>101</v>
      </c>
      <c r="E41" s="198">
        <f t="shared" ref="E41:S41" si="7">SUM(E33:E40)</f>
        <v>179713</v>
      </c>
      <c r="F41" s="198">
        <f t="shared" si="7"/>
        <v>179713</v>
      </c>
      <c r="G41" s="198">
        <f t="shared" si="7"/>
        <v>179713</v>
      </c>
      <c r="H41" s="198">
        <f t="shared" si="7"/>
        <v>179713</v>
      </c>
      <c r="I41" s="198">
        <f t="shared" si="7"/>
        <v>179713</v>
      </c>
      <c r="J41" s="198">
        <f t="shared" si="7"/>
        <v>179713</v>
      </c>
      <c r="K41" s="198">
        <f t="shared" si="7"/>
        <v>179713</v>
      </c>
      <c r="L41" s="198">
        <f t="shared" si="7"/>
        <v>179713</v>
      </c>
      <c r="M41" s="198">
        <f t="shared" si="7"/>
        <v>179713</v>
      </c>
      <c r="N41" s="198">
        <f t="shared" si="7"/>
        <v>179713</v>
      </c>
      <c r="O41" s="198">
        <f t="shared" si="7"/>
        <v>179713</v>
      </c>
      <c r="P41" s="198">
        <f t="shared" si="7"/>
        <v>179713</v>
      </c>
      <c r="Q41" s="198">
        <f t="shared" si="7"/>
        <v>179713</v>
      </c>
      <c r="R41" s="198">
        <f t="shared" si="7"/>
        <v>179713</v>
      </c>
      <c r="S41" s="198">
        <f t="shared" si="7"/>
        <v>179713</v>
      </c>
      <c r="T41" s="198">
        <v>179713</v>
      </c>
      <c r="U41" s="286">
        <f>SUM(U33:U40)</f>
        <v>118992.11</v>
      </c>
      <c r="V41" s="242">
        <f t="shared" si="3"/>
        <v>66.212299611046504</v>
      </c>
      <c r="W41" s="198">
        <f>SUM(W33:W40)</f>
        <v>180006</v>
      </c>
    </row>
    <row r="42" spans="1:23" ht="15.95" customHeight="1" x14ac:dyDescent="0.25">
      <c r="A42" s="13">
        <v>200</v>
      </c>
      <c r="B42" s="101"/>
      <c r="C42" s="84"/>
      <c r="D42" s="84" t="s">
        <v>412</v>
      </c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R42" s="264"/>
      <c r="S42" s="264"/>
      <c r="T42" s="264"/>
      <c r="U42" s="291"/>
      <c r="V42" s="11"/>
      <c r="W42" s="264"/>
    </row>
    <row r="43" spans="1:23" ht="15.95" customHeight="1" x14ac:dyDescent="0.25">
      <c r="A43" s="39">
        <v>211</v>
      </c>
      <c r="B43" s="106"/>
      <c r="C43" s="85"/>
      <c r="D43" s="85" t="s">
        <v>413</v>
      </c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92"/>
      <c r="V43" s="79"/>
      <c r="W43" s="265"/>
    </row>
    <row r="44" spans="1:23" ht="15.95" customHeight="1" x14ac:dyDescent="0.2">
      <c r="A44" s="29"/>
      <c r="B44" s="103">
        <v>211003</v>
      </c>
      <c r="C44" s="69">
        <v>41</v>
      </c>
      <c r="D44" s="69" t="s">
        <v>230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79">
        <v>0</v>
      </c>
      <c r="U44" s="287">
        <v>0</v>
      </c>
      <c r="V44" s="79">
        <v>0</v>
      </c>
      <c r="W44" s="79">
        <v>0</v>
      </c>
    </row>
    <row r="45" spans="1:23" ht="15.95" customHeight="1" x14ac:dyDescent="0.2">
      <c r="A45" s="29"/>
      <c r="B45" s="103"/>
      <c r="C45" s="69"/>
      <c r="D45" s="77" t="s">
        <v>101</v>
      </c>
      <c r="E45" s="198">
        <f t="shared" ref="E45:U45" si="8">SUM(E44)</f>
        <v>0</v>
      </c>
      <c r="F45" s="198">
        <f t="shared" si="8"/>
        <v>0</v>
      </c>
      <c r="G45" s="198">
        <f t="shared" si="8"/>
        <v>0</v>
      </c>
      <c r="H45" s="198">
        <f t="shared" si="8"/>
        <v>0</v>
      </c>
      <c r="I45" s="198">
        <f t="shared" si="8"/>
        <v>0</v>
      </c>
      <c r="J45" s="198">
        <f t="shared" si="8"/>
        <v>0</v>
      </c>
      <c r="K45" s="198">
        <f t="shared" si="8"/>
        <v>0</v>
      </c>
      <c r="L45" s="198">
        <f t="shared" si="8"/>
        <v>0</v>
      </c>
      <c r="M45" s="198">
        <f t="shared" si="8"/>
        <v>0</v>
      </c>
      <c r="N45" s="198">
        <f t="shared" si="8"/>
        <v>0</v>
      </c>
      <c r="O45" s="198">
        <f t="shared" si="8"/>
        <v>0</v>
      </c>
      <c r="P45" s="198">
        <f t="shared" si="8"/>
        <v>0</v>
      </c>
      <c r="Q45" s="198">
        <f t="shared" si="8"/>
        <v>0</v>
      </c>
      <c r="R45" s="198">
        <f t="shared" si="8"/>
        <v>0</v>
      </c>
      <c r="S45" s="198">
        <f t="shared" si="8"/>
        <v>0</v>
      </c>
      <c r="T45" s="198">
        <f t="shared" si="8"/>
        <v>0</v>
      </c>
      <c r="U45" s="286">
        <f t="shared" si="8"/>
        <v>0</v>
      </c>
      <c r="V45" s="242">
        <v>0</v>
      </c>
      <c r="W45" s="198">
        <f>SUM(W44)</f>
        <v>0</v>
      </c>
    </row>
    <row r="46" spans="1:23" ht="15.95" customHeight="1" x14ac:dyDescent="0.25">
      <c r="A46" s="7">
        <v>212</v>
      </c>
      <c r="B46" s="102"/>
      <c r="C46" s="77"/>
      <c r="D46" s="77" t="s">
        <v>414</v>
      </c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286"/>
      <c r="V46" s="79"/>
      <c r="W46" s="198"/>
    </row>
    <row r="47" spans="1:23" ht="15.95" customHeight="1" x14ac:dyDescent="0.2">
      <c r="A47" s="29"/>
      <c r="B47" s="350">
        <v>212002</v>
      </c>
      <c r="C47" s="69">
        <v>41</v>
      </c>
      <c r="D47" s="69" t="s">
        <v>231</v>
      </c>
      <c r="E47" s="79">
        <v>700</v>
      </c>
      <c r="F47" s="79">
        <v>700</v>
      </c>
      <c r="G47" s="79">
        <v>700</v>
      </c>
      <c r="H47" s="79">
        <v>700</v>
      </c>
      <c r="I47" s="79">
        <v>700</v>
      </c>
      <c r="J47" s="79">
        <v>700</v>
      </c>
      <c r="K47" s="79">
        <v>700</v>
      </c>
      <c r="L47" s="79">
        <v>700</v>
      </c>
      <c r="M47" s="79">
        <v>700</v>
      </c>
      <c r="N47" s="79">
        <v>700</v>
      </c>
      <c r="O47" s="79">
        <v>700</v>
      </c>
      <c r="P47" s="79">
        <v>700</v>
      </c>
      <c r="Q47" s="79">
        <v>700</v>
      </c>
      <c r="R47" s="79">
        <v>700</v>
      </c>
      <c r="S47" s="79">
        <v>700</v>
      </c>
      <c r="T47" s="79">
        <v>700</v>
      </c>
      <c r="U47" s="287">
        <v>218.48</v>
      </c>
      <c r="V47" s="79">
        <f t="shared" si="3"/>
        <v>31.211428571428566</v>
      </c>
      <c r="W47" s="79">
        <v>700</v>
      </c>
    </row>
    <row r="48" spans="1:23" ht="15.95" customHeight="1" x14ac:dyDescent="0.2">
      <c r="A48" s="29"/>
      <c r="B48" s="350" t="s">
        <v>704</v>
      </c>
      <c r="C48" s="69">
        <v>41</v>
      </c>
      <c r="D48" s="69" t="s">
        <v>705</v>
      </c>
      <c r="E48" s="79">
        <v>0</v>
      </c>
      <c r="F48" s="79">
        <v>0</v>
      </c>
      <c r="G48" s="79">
        <v>0</v>
      </c>
      <c r="H48" s="79">
        <v>0</v>
      </c>
      <c r="I48" s="79">
        <v>0</v>
      </c>
      <c r="J48" s="79">
        <v>0</v>
      </c>
      <c r="K48" s="79">
        <v>0</v>
      </c>
      <c r="L48" s="79"/>
      <c r="M48" s="79"/>
      <c r="N48" s="79"/>
      <c r="O48" s="79"/>
      <c r="P48" s="79"/>
      <c r="Q48" s="79"/>
      <c r="R48" s="79"/>
      <c r="S48" s="79"/>
      <c r="T48" s="79">
        <v>0</v>
      </c>
      <c r="U48" s="287">
        <v>281.25</v>
      </c>
      <c r="V48" s="79">
        <v>0</v>
      </c>
      <c r="W48" s="79">
        <v>281</v>
      </c>
    </row>
    <row r="49" spans="1:23" ht="15.95" customHeight="1" x14ac:dyDescent="0.2">
      <c r="A49" s="29"/>
      <c r="B49" s="350" t="s">
        <v>706</v>
      </c>
      <c r="C49" s="69">
        <v>41</v>
      </c>
      <c r="D49" s="69" t="s">
        <v>707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/>
      <c r="M49" s="79"/>
      <c r="N49" s="79"/>
      <c r="O49" s="79"/>
      <c r="P49" s="79"/>
      <c r="Q49" s="79"/>
      <c r="R49" s="79"/>
      <c r="S49" s="79"/>
      <c r="T49" s="79">
        <v>0</v>
      </c>
      <c r="U49" s="287">
        <v>87.49</v>
      </c>
      <c r="V49" s="79">
        <v>0</v>
      </c>
      <c r="W49" s="79">
        <v>87</v>
      </c>
    </row>
    <row r="50" spans="1:23" ht="15.95" customHeight="1" x14ac:dyDescent="0.2">
      <c r="A50" s="29"/>
      <c r="B50" s="350">
        <v>212003</v>
      </c>
      <c r="C50" s="69">
        <v>41</v>
      </c>
      <c r="D50" s="69" t="s">
        <v>232</v>
      </c>
      <c r="E50" s="79">
        <v>30</v>
      </c>
      <c r="F50" s="79">
        <v>30</v>
      </c>
      <c r="G50" s="79">
        <v>30</v>
      </c>
      <c r="H50" s="79">
        <v>30</v>
      </c>
      <c r="I50" s="79">
        <v>30</v>
      </c>
      <c r="J50" s="79">
        <v>30</v>
      </c>
      <c r="K50" s="79">
        <v>30</v>
      </c>
      <c r="L50" s="79">
        <v>30</v>
      </c>
      <c r="M50" s="79">
        <v>30</v>
      </c>
      <c r="N50" s="79">
        <v>30</v>
      </c>
      <c r="O50" s="79">
        <v>30</v>
      </c>
      <c r="P50" s="79">
        <v>30</v>
      </c>
      <c r="Q50" s="79">
        <v>30</v>
      </c>
      <c r="R50" s="79">
        <v>30</v>
      </c>
      <c r="S50" s="79">
        <v>30</v>
      </c>
      <c r="T50" s="79">
        <v>30</v>
      </c>
      <c r="U50" s="287">
        <v>79.66</v>
      </c>
      <c r="V50" s="79">
        <f t="shared" si="3"/>
        <v>265.5333333333333</v>
      </c>
      <c r="W50" s="79">
        <v>80</v>
      </c>
    </row>
    <row r="51" spans="1:23" ht="15.95" customHeight="1" x14ac:dyDescent="0.2">
      <c r="A51" s="29"/>
      <c r="B51" s="350" t="s">
        <v>233</v>
      </c>
      <c r="C51" s="69">
        <v>41</v>
      </c>
      <c r="D51" s="69" t="s">
        <v>234</v>
      </c>
      <c r="E51" s="79">
        <v>4780</v>
      </c>
      <c r="F51" s="79">
        <v>4780</v>
      </c>
      <c r="G51" s="79">
        <v>4780</v>
      </c>
      <c r="H51" s="79">
        <v>4780</v>
      </c>
      <c r="I51" s="79">
        <v>4780</v>
      </c>
      <c r="J51" s="79">
        <v>4780</v>
      </c>
      <c r="K51" s="79">
        <v>4780</v>
      </c>
      <c r="L51" s="79">
        <v>4780</v>
      </c>
      <c r="M51" s="79">
        <v>4780</v>
      </c>
      <c r="N51" s="79">
        <v>4780</v>
      </c>
      <c r="O51" s="79">
        <v>4780</v>
      </c>
      <c r="P51" s="79">
        <v>4780</v>
      </c>
      <c r="Q51" s="79">
        <v>4780</v>
      </c>
      <c r="R51" s="79">
        <v>4780</v>
      </c>
      <c r="S51" s="79">
        <v>4780</v>
      </c>
      <c r="T51" s="79">
        <v>4780</v>
      </c>
      <c r="U51" s="287">
        <v>1194.99</v>
      </c>
      <c r="V51" s="79">
        <f t="shared" si="3"/>
        <v>24.999790794979081</v>
      </c>
      <c r="W51" s="79">
        <v>4780</v>
      </c>
    </row>
    <row r="52" spans="1:23" ht="15.95" customHeight="1" x14ac:dyDescent="0.2">
      <c r="A52" s="29"/>
      <c r="B52" s="350" t="s">
        <v>235</v>
      </c>
      <c r="C52" s="69">
        <v>41</v>
      </c>
      <c r="D52" s="69" t="s">
        <v>236</v>
      </c>
      <c r="E52" s="79">
        <v>3392</v>
      </c>
      <c r="F52" s="79">
        <v>3392</v>
      </c>
      <c r="G52" s="79">
        <v>3392</v>
      </c>
      <c r="H52" s="79">
        <v>3392</v>
      </c>
      <c r="I52" s="79">
        <v>3392</v>
      </c>
      <c r="J52" s="79">
        <v>3392</v>
      </c>
      <c r="K52" s="79">
        <v>3392</v>
      </c>
      <c r="L52" s="79">
        <v>3392</v>
      </c>
      <c r="M52" s="79">
        <v>3392</v>
      </c>
      <c r="N52" s="79">
        <v>3392</v>
      </c>
      <c r="O52" s="79">
        <v>3392</v>
      </c>
      <c r="P52" s="79">
        <v>3392</v>
      </c>
      <c r="Q52" s="79">
        <v>3392</v>
      </c>
      <c r="R52" s="79">
        <v>3392</v>
      </c>
      <c r="S52" s="79">
        <v>3392</v>
      </c>
      <c r="T52" s="79">
        <v>3392</v>
      </c>
      <c r="U52" s="287">
        <v>1696.2</v>
      </c>
      <c r="V52" s="79">
        <f t="shared" si="3"/>
        <v>50.005896226415089</v>
      </c>
      <c r="W52" s="79">
        <v>3392</v>
      </c>
    </row>
    <row r="53" spans="1:23" ht="15.95" customHeight="1" x14ac:dyDescent="0.2">
      <c r="A53" s="29"/>
      <c r="B53" s="350" t="s">
        <v>237</v>
      </c>
      <c r="C53" s="69">
        <v>41</v>
      </c>
      <c r="D53" s="69" t="s">
        <v>238</v>
      </c>
      <c r="E53" s="79">
        <v>24300</v>
      </c>
      <c r="F53" s="79">
        <v>24300</v>
      </c>
      <c r="G53" s="79">
        <v>24300</v>
      </c>
      <c r="H53" s="79">
        <v>24300</v>
      </c>
      <c r="I53" s="79">
        <v>24300</v>
      </c>
      <c r="J53" s="79">
        <v>24300</v>
      </c>
      <c r="K53" s="79">
        <v>24300</v>
      </c>
      <c r="L53" s="79">
        <v>24300</v>
      </c>
      <c r="M53" s="79">
        <v>24300</v>
      </c>
      <c r="N53" s="79">
        <v>24300</v>
      </c>
      <c r="O53" s="79">
        <v>24300</v>
      </c>
      <c r="P53" s="79">
        <v>24300</v>
      </c>
      <c r="Q53" s="79">
        <v>24300</v>
      </c>
      <c r="R53" s="79">
        <v>24300</v>
      </c>
      <c r="S53" s="79">
        <v>24300</v>
      </c>
      <c r="T53" s="79">
        <v>24300</v>
      </c>
      <c r="U53" s="287">
        <v>19066.23</v>
      </c>
      <c r="V53" s="79">
        <f t="shared" si="3"/>
        <v>78.461851851851847</v>
      </c>
      <c r="W53" s="79">
        <v>24300</v>
      </c>
    </row>
    <row r="54" spans="1:23" ht="15.95" customHeight="1" x14ac:dyDescent="0.2">
      <c r="A54" s="29"/>
      <c r="B54" s="350" t="s">
        <v>239</v>
      </c>
      <c r="C54" s="69">
        <v>41</v>
      </c>
      <c r="D54" s="69" t="s">
        <v>400</v>
      </c>
      <c r="E54" s="79">
        <v>33590</v>
      </c>
      <c r="F54" s="79">
        <v>33590</v>
      </c>
      <c r="G54" s="79">
        <v>33590</v>
      </c>
      <c r="H54" s="79">
        <v>33590</v>
      </c>
      <c r="I54" s="79">
        <v>33590</v>
      </c>
      <c r="J54" s="79">
        <v>33590</v>
      </c>
      <c r="K54" s="79">
        <v>33590</v>
      </c>
      <c r="L54" s="79">
        <v>33590</v>
      </c>
      <c r="M54" s="79">
        <v>33590</v>
      </c>
      <c r="N54" s="79">
        <v>33590</v>
      </c>
      <c r="O54" s="79">
        <v>33590</v>
      </c>
      <c r="P54" s="79">
        <v>33590</v>
      </c>
      <c r="Q54" s="79">
        <v>33590</v>
      </c>
      <c r="R54" s="79">
        <v>33590</v>
      </c>
      <c r="S54" s="79">
        <v>33590</v>
      </c>
      <c r="T54" s="79">
        <v>33590</v>
      </c>
      <c r="U54" s="287">
        <v>24605.22</v>
      </c>
      <c r="V54" s="79">
        <f t="shared" si="3"/>
        <v>73.251622506698425</v>
      </c>
      <c r="W54" s="79">
        <v>33590</v>
      </c>
    </row>
    <row r="55" spans="1:23" ht="15.95" customHeight="1" x14ac:dyDescent="0.2">
      <c r="A55" s="29"/>
      <c r="B55" s="350" t="s">
        <v>240</v>
      </c>
      <c r="C55" s="69">
        <v>41</v>
      </c>
      <c r="D55" s="69" t="s">
        <v>241</v>
      </c>
      <c r="E55" s="79">
        <v>170</v>
      </c>
      <c r="F55" s="79">
        <v>170</v>
      </c>
      <c r="G55" s="79">
        <v>170</v>
      </c>
      <c r="H55" s="79">
        <v>170</v>
      </c>
      <c r="I55" s="79">
        <v>170</v>
      </c>
      <c r="J55" s="79">
        <v>170</v>
      </c>
      <c r="K55" s="79">
        <v>170</v>
      </c>
      <c r="L55" s="79">
        <v>170</v>
      </c>
      <c r="M55" s="79">
        <v>170</v>
      </c>
      <c r="N55" s="79">
        <v>170</v>
      </c>
      <c r="O55" s="79">
        <v>170</v>
      </c>
      <c r="P55" s="79">
        <v>170</v>
      </c>
      <c r="Q55" s="79">
        <v>170</v>
      </c>
      <c r="R55" s="79">
        <v>170</v>
      </c>
      <c r="S55" s="79">
        <v>170</v>
      </c>
      <c r="T55" s="79">
        <v>170</v>
      </c>
      <c r="U55" s="287">
        <v>132</v>
      </c>
      <c r="V55" s="79">
        <f t="shared" si="3"/>
        <v>77.64705882352942</v>
      </c>
      <c r="W55" s="79">
        <v>170</v>
      </c>
    </row>
    <row r="56" spans="1:23" ht="15.95" customHeight="1" x14ac:dyDescent="0.2">
      <c r="A56" s="29"/>
      <c r="B56" s="351" t="s">
        <v>242</v>
      </c>
      <c r="C56" s="82">
        <v>41</v>
      </c>
      <c r="D56" s="82" t="s">
        <v>243</v>
      </c>
      <c r="E56" s="79">
        <v>200</v>
      </c>
      <c r="F56" s="79">
        <v>200</v>
      </c>
      <c r="G56" s="79">
        <v>200</v>
      </c>
      <c r="H56" s="79">
        <v>200</v>
      </c>
      <c r="I56" s="79">
        <v>200</v>
      </c>
      <c r="J56" s="79">
        <v>200</v>
      </c>
      <c r="K56" s="79">
        <v>200</v>
      </c>
      <c r="L56" s="79">
        <v>200</v>
      </c>
      <c r="M56" s="79">
        <v>200</v>
      </c>
      <c r="N56" s="79">
        <v>200</v>
      </c>
      <c r="O56" s="79">
        <v>200</v>
      </c>
      <c r="P56" s="79">
        <v>200</v>
      </c>
      <c r="Q56" s="79">
        <v>200</v>
      </c>
      <c r="R56" s="79">
        <v>200</v>
      </c>
      <c r="S56" s="79">
        <v>200</v>
      </c>
      <c r="T56" s="79">
        <v>200</v>
      </c>
      <c r="U56" s="287">
        <v>114</v>
      </c>
      <c r="V56" s="79">
        <f t="shared" si="3"/>
        <v>56.999999999999993</v>
      </c>
      <c r="W56" s="79">
        <v>200</v>
      </c>
    </row>
    <row r="57" spans="1:23" ht="15.95" customHeight="1" x14ac:dyDescent="0.2">
      <c r="A57" s="29"/>
      <c r="B57" s="351" t="s">
        <v>85</v>
      </c>
      <c r="C57" s="82">
        <v>41</v>
      </c>
      <c r="D57" s="82" t="s">
        <v>640</v>
      </c>
      <c r="E57" s="79">
        <v>50</v>
      </c>
      <c r="F57" s="79">
        <v>50</v>
      </c>
      <c r="G57" s="79">
        <v>50</v>
      </c>
      <c r="H57" s="79">
        <v>50</v>
      </c>
      <c r="I57" s="79">
        <v>50</v>
      </c>
      <c r="J57" s="79">
        <v>50</v>
      </c>
      <c r="K57" s="79">
        <v>50</v>
      </c>
      <c r="L57" s="79">
        <v>50</v>
      </c>
      <c r="M57" s="79">
        <v>50</v>
      </c>
      <c r="N57" s="79">
        <v>50</v>
      </c>
      <c r="O57" s="79">
        <v>50</v>
      </c>
      <c r="P57" s="79">
        <v>50</v>
      </c>
      <c r="Q57" s="79">
        <v>50</v>
      </c>
      <c r="R57" s="79">
        <v>50</v>
      </c>
      <c r="S57" s="79">
        <v>50</v>
      </c>
      <c r="T57" s="79">
        <v>50</v>
      </c>
      <c r="U57" s="287">
        <v>50</v>
      </c>
      <c r="V57" s="79">
        <f t="shared" si="3"/>
        <v>100</v>
      </c>
      <c r="W57" s="79">
        <v>50</v>
      </c>
    </row>
    <row r="58" spans="1:23" ht="15.95" customHeight="1" x14ac:dyDescent="0.2">
      <c r="A58" s="29"/>
      <c r="B58" s="351" t="s">
        <v>650</v>
      </c>
      <c r="C58" s="82">
        <v>41</v>
      </c>
      <c r="D58" s="82" t="s">
        <v>651</v>
      </c>
      <c r="E58" s="79">
        <v>1272</v>
      </c>
      <c r="F58" s="79">
        <v>1272</v>
      </c>
      <c r="G58" s="79">
        <v>1272</v>
      </c>
      <c r="H58" s="79">
        <v>1272</v>
      </c>
      <c r="I58" s="79">
        <v>1272</v>
      </c>
      <c r="J58" s="79">
        <v>1272</v>
      </c>
      <c r="K58" s="79">
        <v>1272</v>
      </c>
      <c r="L58" s="79">
        <v>1272</v>
      </c>
      <c r="M58" s="79">
        <v>1272</v>
      </c>
      <c r="N58" s="79">
        <v>1272</v>
      </c>
      <c r="O58" s="79">
        <v>1272</v>
      </c>
      <c r="P58" s="79">
        <v>1272</v>
      </c>
      <c r="Q58" s="79">
        <v>1272</v>
      </c>
      <c r="R58" s="79">
        <v>1272</v>
      </c>
      <c r="S58" s="79">
        <v>1272</v>
      </c>
      <c r="T58" s="79">
        <v>1272</v>
      </c>
      <c r="U58" s="287">
        <v>1060</v>
      </c>
      <c r="V58" s="79">
        <f t="shared" si="3"/>
        <v>83.333333333333343</v>
      </c>
      <c r="W58" s="79">
        <v>1272</v>
      </c>
    </row>
    <row r="59" spans="1:23" ht="15.95" customHeight="1" x14ac:dyDescent="0.2">
      <c r="A59" s="29"/>
      <c r="B59" s="350" t="s">
        <v>244</v>
      </c>
      <c r="C59" s="69">
        <v>41</v>
      </c>
      <c r="D59" s="69" t="s">
        <v>245</v>
      </c>
      <c r="E59" s="79">
        <v>1100</v>
      </c>
      <c r="F59" s="79">
        <v>1100</v>
      </c>
      <c r="G59" s="79">
        <v>1100</v>
      </c>
      <c r="H59" s="79">
        <v>1100</v>
      </c>
      <c r="I59" s="79">
        <v>1100</v>
      </c>
      <c r="J59" s="79">
        <v>1100</v>
      </c>
      <c r="K59" s="79">
        <v>1100</v>
      </c>
      <c r="L59" s="79">
        <v>1100</v>
      </c>
      <c r="M59" s="79">
        <v>1100</v>
      </c>
      <c r="N59" s="79">
        <v>1100</v>
      </c>
      <c r="O59" s="79">
        <v>1100</v>
      </c>
      <c r="P59" s="79">
        <v>1100</v>
      </c>
      <c r="Q59" s="79">
        <v>1100</v>
      </c>
      <c r="R59" s="79">
        <v>1100</v>
      </c>
      <c r="S59" s="79">
        <v>1100</v>
      </c>
      <c r="T59" s="79">
        <v>1100</v>
      </c>
      <c r="U59" s="287">
        <v>607.9</v>
      </c>
      <c r="V59" s="79">
        <f t="shared" si="3"/>
        <v>55.263636363636358</v>
      </c>
      <c r="W59" s="79">
        <v>743</v>
      </c>
    </row>
    <row r="60" spans="1:23" ht="15.95" customHeight="1" x14ac:dyDescent="0.2">
      <c r="A60" s="29"/>
      <c r="B60" s="350" t="s">
        <v>708</v>
      </c>
      <c r="C60" s="69">
        <v>41</v>
      </c>
      <c r="D60" s="69" t="s">
        <v>709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79">
        <v>0</v>
      </c>
      <c r="L60" s="79"/>
      <c r="M60" s="79"/>
      <c r="N60" s="79"/>
      <c r="O60" s="79"/>
      <c r="P60" s="79"/>
      <c r="Q60" s="79"/>
      <c r="R60" s="79"/>
      <c r="S60" s="79"/>
      <c r="T60" s="79">
        <v>0</v>
      </c>
      <c r="U60" s="287">
        <v>54</v>
      </c>
      <c r="V60" s="79">
        <v>0</v>
      </c>
      <c r="W60" s="79">
        <v>100</v>
      </c>
    </row>
    <row r="61" spans="1:23" ht="15.95" customHeight="1" x14ac:dyDescent="0.2">
      <c r="A61" s="29"/>
      <c r="B61" s="350" t="s">
        <v>710</v>
      </c>
      <c r="C61" s="69">
        <v>41</v>
      </c>
      <c r="D61" s="69" t="s">
        <v>711</v>
      </c>
      <c r="E61" s="79">
        <v>0</v>
      </c>
      <c r="F61" s="79">
        <v>0</v>
      </c>
      <c r="G61" s="79">
        <v>0</v>
      </c>
      <c r="H61" s="79">
        <v>0</v>
      </c>
      <c r="I61" s="79">
        <v>0</v>
      </c>
      <c r="J61" s="79">
        <v>0</v>
      </c>
      <c r="K61" s="79">
        <v>0</v>
      </c>
      <c r="L61" s="79"/>
      <c r="M61" s="79"/>
      <c r="N61" s="79"/>
      <c r="O61" s="79"/>
      <c r="P61" s="79"/>
      <c r="Q61" s="79"/>
      <c r="R61" s="79"/>
      <c r="S61" s="79"/>
      <c r="T61" s="79">
        <v>0</v>
      </c>
      <c r="U61" s="287">
        <v>1.75</v>
      </c>
      <c r="V61" s="79">
        <v>0</v>
      </c>
      <c r="W61" s="79">
        <v>2</v>
      </c>
    </row>
    <row r="62" spans="1:23" ht="15.95" customHeight="1" x14ac:dyDescent="0.2">
      <c r="A62" s="29"/>
      <c r="B62" s="350">
        <v>212004</v>
      </c>
      <c r="C62" s="69">
        <v>41</v>
      </c>
      <c r="D62" s="69" t="s">
        <v>260</v>
      </c>
      <c r="E62" s="79">
        <v>14550</v>
      </c>
      <c r="F62" s="79">
        <v>14550</v>
      </c>
      <c r="G62" s="79">
        <v>14550</v>
      </c>
      <c r="H62" s="79">
        <v>14550</v>
      </c>
      <c r="I62" s="79">
        <v>14550</v>
      </c>
      <c r="J62" s="79">
        <v>14550</v>
      </c>
      <c r="K62" s="79">
        <v>14550</v>
      </c>
      <c r="L62" s="79">
        <v>14550</v>
      </c>
      <c r="M62" s="79">
        <v>14550</v>
      </c>
      <c r="N62" s="79">
        <v>14550</v>
      </c>
      <c r="O62" s="79">
        <v>14550</v>
      </c>
      <c r="P62" s="79">
        <v>14550</v>
      </c>
      <c r="Q62" s="79">
        <v>14550</v>
      </c>
      <c r="R62" s="79">
        <v>14550</v>
      </c>
      <c r="S62" s="79">
        <v>14550</v>
      </c>
      <c r="T62" s="79">
        <v>14550</v>
      </c>
      <c r="U62" s="287">
        <v>9600.24</v>
      </c>
      <c r="V62" s="79">
        <f t="shared" si="3"/>
        <v>65.98103092783505</v>
      </c>
      <c r="W62" s="79">
        <v>14550</v>
      </c>
    </row>
    <row r="63" spans="1:23" ht="15.95" customHeight="1" x14ac:dyDescent="0.2">
      <c r="A63" s="29"/>
      <c r="B63" s="351" t="s">
        <v>4</v>
      </c>
      <c r="C63" s="69">
        <v>41</v>
      </c>
      <c r="D63" s="69" t="s">
        <v>367</v>
      </c>
      <c r="E63" s="79">
        <v>100</v>
      </c>
      <c r="F63" s="79">
        <v>100</v>
      </c>
      <c r="G63" s="79">
        <v>100</v>
      </c>
      <c r="H63" s="79">
        <v>100</v>
      </c>
      <c r="I63" s="79">
        <v>100</v>
      </c>
      <c r="J63" s="79">
        <v>100</v>
      </c>
      <c r="K63" s="79">
        <v>100</v>
      </c>
      <c r="L63" s="79">
        <v>100</v>
      </c>
      <c r="M63" s="79">
        <v>100</v>
      </c>
      <c r="N63" s="79">
        <v>100</v>
      </c>
      <c r="O63" s="79">
        <v>100</v>
      </c>
      <c r="P63" s="79">
        <v>100</v>
      </c>
      <c r="Q63" s="79">
        <v>100</v>
      </c>
      <c r="R63" s="79">
        <v>100</v>
      </c>
      <c r="S63" s="79">
        <v>100</v>
      </c>
      <c r="T63" s="79">
        <v>100</v>
      </c>
      <c r="U63" s="287">
        <v>0</v>
      </c>
      <c r="V63" s="79">
        <f t="shared" si="3"/>
        <v>0</v>
      </c>
      <c r="W63" s="79">
        <v>0</v>
      </c>
    </row>
    <row r="64" spans="1:23" ht="15.95" customHeight="1" x14ac:dyDescent="0.2">
      <c r="A64" s="29"/>
      <c r="B64" s="351" t="s">
        <v>645</v>
      </c>
      <c r="C64" s="69">
        <v>41</v>
      </c>
      <c r="D64" s="69" t="s">
        <v>646</v>
      </c>
      <c r="E64" s="79">
        <v>8493</v>
      </c>
      <c r="F64" s="79">
        <v>8778</v>
      </c>
      <c r="G64" s="79">
        <v>8778</v>
      </c>
      <c r="H64" s="79">
        <v>8778</v>
      </c>
      <c r="I64" s="79">
        <v>8778</v>
      </c>
      <c r="J64" s="79">
        <v>8778</v>
      </c>
      <c r="K64" s="79">
        <v>8778</v>
      </c>
      <c r="L64" s="79">
        <v>8778</v>
      </c>
      <c r="M64" s="79">
        <v>8778</v>
      </c>
      <c r="N64" s="79">
        <v>8778</v>
      </c>
      <c r="O64" s="79">
        <v>8778</v>
      </c>
      <c r="P64" s="79">
        <v>8778</v>
      </c>
      <c r="Q64" s="79">
        <v>8778</v>
      </c>
      <c r="R64" s="79">
        <v>8778</v>
      </c>
      <c r="S64" s="79">
        <v>8778</v>
      </c>
      <c r="T64" s="79">
        <v>8778</v>
      </c>
      <c r="U64" s="287">
        <v>0</v>
      </c>
      <c r="V64" s="79">
        <f t="shared" si="3"/>
        <v>0</v>
      </c>
      <c r="W64" s="79">
        <v>8778</v>
      </c>
    </row>
    <row r="65" spans="1:23" ht="15.95" customHeight="1" x14ac:dyDescent="0.2">
      <c r="A65" s="29"/>
      <c r="B65" s="103"/>
      <c r="C65" s="69"/>
      <c r="D65" s="77" t="s">
        <v>101</v>
      </c>
      <c r="E65" s="198">
        <f t="shared" ref="E65:H65" si="9">SUM(E47:E64)</f>
        <v>92727</v>
      </c>
      <c r="F65" s="198">
        <f t="shared" si="9"/>
        <v>93012</v>
      </c>
      <c r="G65" s="198">
        <f t="shared" si="9"/>
        <v>93012</v>
      </c>
      <c r="H65" s="198">
        <f t="shared" si="9"/>
        <v>93012</v>
      </c>
      <c r="I65" s="198">
        <f t="shared" ref="I65" si="10">SUM(I47:I64)</f>
        <v>93012</v>
      </c>
      <c r="J65" s="198">
        <f t="shared" ref="J65:S65" si="11">SUM(J47:J64)</f>
        <v>93012</v>
      </c>
      <c r="K65" s="198">
        <f t="shared" si="11"/>
        <v>93012</v>
      </c>
      <c r="L65" s="198">
        <f t="shared" si="11"/>
        <v>93012</v>
      </c>
      <c r="M65" s="198">
        <f t="shared" si="11"/>
        <v>93012</v>
      </c>
      <c r="N65" s="198">
        <f t="shared" si="11"/>
        <v>93012</v>
      </c>
      <c r="O65" s="198">
        <f t="shared" si="11"/>
        <v>93012</v>
      </c>
      <c r="P65" s="198">
        <f t="shared" si="11"/>
        <v>93012</v>
      </c>
      <c r="Q65" s="198">
        <f t="shared" si="11"/>
        <v>93012</v>
      </c>
      <c r="R65" s="198">
        <f t="shared" si="11"/>
        <v>93012</v>
      </c>
      <c r="S65" s="198">
        <f t="shared" si="11"/>
        <v>93012</v>
      </c>
      <c r="T65" s="198">
        <f>SUM(T47:T64)</f>
        <v>93012</v>
      </c>
      <c r="U65" s="286">
        <f>SUM(U47:U64)</f>
        <v>58849.41</v>
      </c>
      <c r="V65" s="242">
        <f t="shared" si="3"/>
        <v>63.270771513353118</v>
      </c>
      <c r="W65" s="198">
        <f>SUM(W47:W64)</f>
        <v>93075</v>
      </c>
    </row>
    <row r="66" spans="1:23" ht="15.95" customHeight="1" x14ac:dyDescent="0.25">
      <c r="A66" s="7">
        <v>220</v>
      </c>
      <c r="B66" s="102"/>
      <c r="C66" s="77"/>
      <c r="D66" s="77" t="s">
        <v>415</v>
      </c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286"/>
      <c r="V66" s="79"/>
      <c r="W66" s="198"/>
    </row>
    <row r="67" spans="1:23" ht="15.95" customHeight="1" x14ac:dyDescent="0.25">
      <c r="A67" s="7">
        <v>221</v>
      </c>
      <c r="B67" s="102"/>
      <c r="C67" s="77"/>
      <c r="D67" s="77" t="s">
        <v>416</v>
      </c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286"/>
      <c r="V67" s="79"/>
      <c r="W67" s="198"/>
    </row>
    <row r="68" spans="1:23" ht="15.95" customHeight="1" x14ac:dyDescent="0.2">
      <c r="A68" s="29"/>
      <c r="B68" s="103">
        <v>221004</v>
      </c>
      <c r="C68" s="69">
        <v>41</v>
      </c>
      <c r="D68" s="69" t="s">
        <v>246</v>
      </c>
      <c r="E68" s="79">
        <v>2500</v>
      </c>
      <c r="F68" s="79">
        <v>2500</v>
      </c>
      <c r="G68" s="79">
        <v>2500</v>
      </c>
      <c r="H68" s="79">
        <v>2500</v>
      </c>
      <c r="I68" s="79">
        <v>2500</v>
      </c>
      <c r="J68" s="79">
        <v>2500</v>
      </c>
      <c r="K68" s="79">
        <v>2500</v>
      </c>
      <c r="L68" s="79">
        <v>2500</v>
      </c>
      <c r="M68" s="79">
        <v>2500</v>
      </c>
      <c r="N68" s="79">
        <v>2500</v>
      </c>
      <c r="O68" s="79">
        <v>2500</v>
      </c>
      <c r="P68" s="79">
        <v>2500</v>
      </c>
      <c r="Q68" s="79">
        <v>2500</v>
      </c>
      <c r="R68" s="79">
        <v>2500</v>
      </c>
      <c r="S68" s="79">
        <v>2500</v>
      </c>
      <c r="T68" s="79">
        <v>2500</v>
      </c>
      <c r="U68" s="287">
        <v>511.5</v>
      </c>
      <c r="V68" s="79">
        <f t="shared" si="3"/>
        <v>20.46</v>
      </c>
      <c r="W68" s="79">
        <v>2500</v>
      </c>
    </row>
    <row r="69" spans="1:23" ht="15.95" customHeight="1" x14ac:dyDescent="0.2">
      <c r="A69" s="29"/>
      <c r="B69" s="350" t="s">
        <v>247</v>
      </c>
      <c r="C69" s="69">
        <v>41</v>
      </c>
      <c r="D69" s="69" t="s">
        <v>248</v>
      </c>
      <c r="E69" s="79">
        <v>3500</v>
      </c>
      <c r="F69" s="79">
        <v>3500</v>
      </c>
      <c r="G69" s="79">
        <v>3500</v>
      </c>
      <c r="H69" s="79">
        <v>3500</v>
      </c>
      <c r="I69" s="79">
        <v>3500</v>
      </c>
      <c r="J69" s="79">
        <v>3500</v>
      </c>
      <c r="K69" s="79">
        <v>3500</v>
      </c>
      <c r="L69" s="79">
        <v>3500</v>
      </c>
      <c r="M69" s="79">
        <v>3500</v>
      </c>
      <c r="N69" s="79">
        <v>3500</v>
      </c>
      <c r="O69" s="79">
        <v>3500</v>
      </c>
      <c r="P69" s="79">
        <v>3500</v>
      </c>
      <c r="Q69" s="79">
        <v>3500</v>
      </c>
      <c r="R69" s="79">
        <v>3500</v>
      </c>
      <c r="S69" s="79">
        <v>3500</v>
      </c>
      <c r="T69" s="79">
        <v>3500</v>
      </c>
      <c r="U69" s="287">
        <v>3573.5</v>
      </c>
      <c r="V69" s="79">
        <f t="shared" si="3"/>
        <v>102.1</v>
      </c>
      <c r="W69" s="79">
        <v>4000</v>
      </c>
    </row>
    <row r="70" spans="1:23" ht="15" customHeight="1" x14ac:dyDescent="0.2">
      <c r="A70" s="29"/>
      <c r="B70" s="350" t="s">
        <v>249</v>
      </c>
      <c r="C70" s="69">
        <v>41</v>
      </c>
      <c r="D70" s="69" t="s">
        <v>250</v>
      </c>
      <c r="E70" s="79">
        <v>250</v>
      </c>
      <c r="F70" s="79">
        <v>250</v>
      </c>
      <c r="G70" s="79">
        <v>250</v>
      </c>
      <c r="H70" s="79">
        <v>250</v>
      </c>
      <c r="I70" s="79">
        <v>250</v>
      </c>
      <c r="J70" s="79">
        <v>250</v>
      </c>
      <c r="K70" s="79">
        <v>250</v>
      </c>
      <c r="L70" s="79">
        <v>250</v>
      </c>
      <c r="M70" s="79">
        <v>250</v>
      </c>
      <c r="N70" s="79">
        <v>250</v>
      </c>
      <c r="O70" s="79">
        <v>250</v>
      </c>
      <c r="P70" s="79">
        <v>250</v>
      </c>
      <c r="Q70" s="79">
        <v>250</v>
      </c>
      <c r="R70" s="79">
        <v>250</v>
      </c>
      <c r="S70" s="79">
        <v>250</v>
      </c>
      <c r="T70" s="79">
        <v>250</v>
      </c>
      <c r="U70" s="287">
        <v>10</v>
      </c>
      <c r="V70" s="79">
        <f t="shared" si="3"/>
        <v>4</v>
      </c>
      <c r="W70" s="79">
        <v>250</v>
      </c>
    </row>
    <row r="71" spans="1:23" ht="15" customHeight="1" x14ac:dyDescent="0.2">
      <c r="A71" s="29"/>
      <c r="B71" s="350" t="s">
        <v>251</v>
      </c>
      <c r="C71" s="69">
        <v>41</v>
      </c>
      <c r="D71" s="69" t="s">
        <v>252</v>
      </c>
      <c r="E71" s="253">
        <v>2000</v>
      </c>
      <c r="F71" s="253">
        <v>2000</v>
      </c>
      <c r="G71" s="253">
        <v>2000</v>
      </c>
      <c r="H71" s="253">
        <v>2000</v>
      </c>
      <c r="I71" s="253">
        <v>2000</v>
      </c>
      <c r="J71" s="253">
        <v>2000</v>
      </c>
      <c r="K71" s="253">
        <v>2000</v>
      </c>
      <c r="L71" s="253">
        <v>2000</v>
      </c>
      <c r="M71" s="253">
        <v>2000</v>
      </c>
      <c r="N71" s="253">
        <v>2000</v>
      </c>
      <c r="O71" s="253">
        <v>2000</v>
      </c>
      <c r="P71" s="253">
        <v>2000</v>
      </c>
      <c r="Q71" s="253">
        <v>2000</v>
      </c>
      <c r="R71" s="253">
        <v>2000</v>
      </c>
      <c r="S71" s="253">
        <v>2000</v>
      </c>
      <c r="T71" s="253">
        <v>2000</v>
      </c>
      <c r="U71" s="289">
        <v>2578</v>
      </c>
      <c r="V71" s="79">
        <f t="shared" si="3"/>
        <v>128.9</v>
      </c>
      <c r="W71" s="253">
        <v>2600</v>
      </c>
    </row>
    <row r="72" spans="1:23" ht="15" customHeight="1" x14ac:dyDescent="0.2">
      <c r="A72" s="29"/>
      <c r="B72" s="350" t="s">
        <v>253</v>
      </c>
      <c r="C72" s="69">
        <v>41</v>
      </c>
      <c r="D72" s="69" t="s">
        <v>268</v>
      </c>
      <c r="E72" s="79">
        <v>3000</v>
      </c>
      <c r="F72" s="79">
        <v>3000</v>
      </c>
      <c r="G72" s="79">
        <v>3000</v>
      </c>
      <c r="H72" s="79">
        <v>3000</v>
      </c>
      <c r="I72" s="79">
        <v>3000</v>
      </c>
      <c r="J72" s="79">
        <v>3000</v>
      </c>
      <c r="K72" s="79">
        <v>3000</v>
      </c>
      <c r="L72" s="79">
        <v>3000</v>
      </c>
      <c r="M72" s="79">
        <v>3000</v>
      </c>
      <c r="N72" s="79">
        <v>3000</v>
      </c>
      <c r="O72" s="79">
        <v>3000</v>
      </c>
      <c r="P72" s="79">
        <v>3000</v>
      </c>
      <c r="Q72" s="79">
        <v>3000</v>
      </c>
      <c r="R72" s="79">
        <v>3000</v>
      </c>
      <c r="S72" s="79">
        <v>3000</v>
      </c>
      <c r="T72" s="79">
        <v>3000</v>
      </c>
      <c r="U72" s="287">
        <v>3590</v>
      </c>
      <c r="V72" s="79">
        <f t="shared" si="3"/>
        <v>119.66666666666667</v>
      </c>
      <c r="W72" s="79">
        <v>4000</v>
      </c>
    </row>
    <row r="73" spans="1:23" ht="15" customHeight="1" x14ac:dyDescent="0.2">
      <c r="A73" s="29"/>
      <c r="B73" s="350" t="s">
        <v>526</v>
      </c>
      <c r="C73" s="69">
        <v>41</v>
      </c>
      <c r="D73" s="69" t="s">
        <v>527</v>
      </c>
      <c r="E73" s="79">
        <v>100</v>
      </c>
      <c r="F73" s="79">
        <v>100</v>
      </c>
      <c r="G73" s="79">
        <v>100</v>
      </c>
      <c r="H73" s="79">
        <v>100</v>
      </c>
      <c r="I73" s="79">
        <v>100</v>
      </c>
      <c r="J73" s="79">
        <v>100</v>
      </c>
      <c r="K73" s="79">
        <v>100</v>
      </c>
      <c r="L73" s="79">
        <v>100</v>
      </c>
      <c r="M73" s="79">
        <v>100</v>
      </c>
      <c r="N73" s="79">
        <v>100</v>
      </c>
      <c r="O73" s="79">
        <v>100</v>
      </c>
      <c r="P73" s="79">
        <v>100</v>
      </c>
      <c r="Q73" s="79">
        <v>100</v>
      </c>
      <c r="R73" s="79">
        <v>100</v>
      </c>
      <c r="S73" s="79">
        <v>100</v>
      </c>
      <c r="T73" s="79">
        <v>100</v>
      </c>
      <c r="U73" s="287">
        <v>190</v>
      </c>
      <c r="V73" s="79">
        <f t="shared" si="3"/>
        <v>190</v>
      </c>
      <c r="W73" s="79">
        <v>190</v>
      </c>
    </row>
    <row r="74" spans="1:23" ht="15" customHeight="1" x14ac:dyDescent="0.2">
      <c r="A74" s="29"/>
      <c r="B74" s="350" t="s">
        <v>269</v>
      </c>
      <c r="C74" s="69">
        <v>41</v>
      </c>
      <c r="D74" s="69" t="s">
        <v>272</v>
      </c>
      <c r="E74" s="79">
        <v>9000</v>
      </c>
      <c r="F74" s="79">
        <v>9000</v>
      </c>
      <c r="G74" s="79">
        <v>9000</v>
      </c>
      <c r="H74" s="79">
        <v>9000</v>
      </c>
      <c r="I74" s="79">
        <v>9000</v>
      </c>
      <c r="J74" s="79">
        <v>9000</v>
      </c>
      <c r="K74" s="79">
        <v>9000</v>
      </c>
      <c r="L74" s="79">
        <v>9000</v>
      </c>
      <c r="M74" s="79">
        <v>9000</v>
      </c>
      <c r="N74" s="79">
        <v>9000</v>
      </c>
      <c r="O74" s="79">
        <v>9000</v>
      </c>
      <c r="P74" s="79">
        <v>9000</v>
      </c>
      <c r="Q74" s="79">
        <v>9000</v>
      </c>
      <c r="R74" s="79">
        <v>9000</v>
      </c>
      <c r="S74" s="79">
        <v>9000</v>
      </c>
      <c r="T74" s="79">
        <v>9000</v>
      </c>
      <c r="U74" s="287">
        <v>0</v>
      </c>
      <c r="V74" s="79">
        <f t="shared" si="3"/>
        <v>0</v>
      </c>
      <c r="W74" s="79">
        <v>9000</v>
      </c>
    </row>
    <row r="75" spans="1:23" ht="15.95" customHeight="1" x14ac:dyDescent="0.2">
      <c r="A75" s="29"/>
      <c r="B75" s="103"/>
      <c r="C75" s="69"/>
      <c r="D75" s="77" t="s">
        <v>101</v>
      </c>
      <c r="E75" s="198">
        <f t="shared" ref="E75:H75" si="12">SUM(E68:E74)</f>
        <v>20350</v>
      </c>
      <c r="F75" s="198">
        <f t="shared" si="12"/>
        <v>20350</v>
      </c>
      <c r="G75" s="198">
        <f t="shared" si="12"/>
        <v>20350</v>
      </c>
      <c r="H75" s="198">
        <f t="shared" si="12"/>
        <v>20350</v>
      </c>
      <c r="I75" s="198">
        <f t="shared" ref="I75" si="13">SUM(I68:I74)</f>
        <v>20350</v>
      </c>
      <c r="J75" s="198">
        <f t="shared" ref="J75:S75" si="14">SUM(J68:J74)</f>
        <v>20350</v>
      </c>
      <c r="K75" s="198">
        <f t="shared" si="14"/>
        <v>20350</v>
      </c>
      <c r="L75" s="198">
        <f t="shared" si="14"/>
        <v>20350</v>
      </c>
      <c r="M75" s="198">
        <f t="shared" si="14"/>
        <v>20350</v>
      </c>
      <c r="N75" s="198">
        <f t="shared" si="14"/>
        <v>20350</v>
      </c>
      <c r="O75" s="198">
        <f t="shared" si="14"/>
        <v>20350</v>
      </c>
      <c r="P75" s="198">
        <f t="shared" si="14"/>
        <v>20350</v>
      </c>
      <c r="Q75" s="198">
        <f t="shared" si="14"/>
        <v>20350</v>
      </c>
      <c r="R75" s="198">
        <f t="shared" si="14"/>
        <v>20350</v>
      </c>
      <c r="S75" s="198">
        <f t="shared" si="14"/>
        <v>20350</v>
      </c>
      <c r="T75" s="198">
        <v>20350</v>
      </c>
      <c r="U75" s="286">
        <f>SUM(U68:U74)</f>
        <v>10453</v>
      </c>
      <c r="V75" s="242">
        <f t="shared" si="3"/>
        <v>51.366093366093367</v>
      </c>
      <c r="W75" s="198">
        <f>SUM(W68:W74)</f>
        <v>22540</v>
      </c>
    </row>
    <row r="76" spans="1:23" ht="15.95" customHeight="1" x14ac:dyDescent="0.25">
      <c r="A76" s="7">
        <v>223</v>
      </c>
      <c r="B76" s="102"/>
      <c r="C76" s="77"/>
      <c r="D76" s="77" t="s">
        <v>417</v>
      </c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286"/>
      <c r="V76" s="79"/>
      <c r="W76" s="198"/>
    </row>
    <row r="77" spans="1:23" ht="15.95" customHeight="1" x14ac:dyDescent="0.2">
      <c r="A77" s="29"/>
      <c r="B77" s="103">
        <v>222003</v>
      </c>
      <c r="C77" s="69">
        <v>41</v>
      </c>
      <c r="D77" s="69" t="s">
        <v>632</v>
      </c>
      <c r="E77" s="79">
        <v>100</v>
      </c>
      <c r="F77" s="79">
        <v>100</v>
      </c>
      <c r="G77" s="79">
        <v>100</v>
      </c>
      <c r="H77" s="79">
        <v>100</v>
      </c>
      <c r="I77" s="79">
        <v>100</v>
      </c>
      <c r="J77" s="79">
        <v>100</v>
      </c>
      <c r="K77" s="79">
        <v>100</v>
      </c>
      <c r="L77" s="79">
        <v>100</v>
      </c>
      <c r="M77" s="79">
        <v>100</v>
      </c>
      <c r="N77" s="79">
        <v>100</v>
      </c>
      <c r="O77" s="79">
        <v>100</v>
      </c>
      <c r="P77" s="79">
        <v>100</v>
      </c>
      <c r="Q77" s="79">
        <v>100</v>
      </c>
      <c r="R77" s="79">
        <v>100</v>
      </c>
      <c r="S77" s="79">
        <v>100</v>
      </c>
      <c r="T77" s="79">
        <v>100</v>
      </c>
      <c r="U77" s="287">
        <v>97</v>
      </c>
      <c r="V77" s="79">
        <f t="shared" si="3"/>
        <v>97</v>
      </c>
      <c r="W77" s="79">
        <v>100</v>
      </c>
    </row>
    <row r="78" spans="1:23" ht="15.75" customHeight="1" x14ac:dyDescent="0.2">
      <c r="A78" s="29"/>
      <c r="B78" s="103" t="s">
        <v>631</v>
      </c>
      <c r="C78" s="69">
        <v>41</v>
      </c>
      <c r="D78" s="69" t="s">
        <v>633</v>
      </c>
      <c r="E78" s="79">
        <v>300</v>
      </c>
      <c r="F78" s="79">
        <v>300</v>
      </c>
      <c r="G78" s="79">
        <v>300</v>
      </c>
      <c r="H78" s="79">
        <v>300</v>
      </c>
      <c r="I78" s="79">
        <v>300</v>
      </c>
      <c r="J78" s="79">
        <v>300</v>
      </c>
      <c r="K78" s="79">
        <v>300</v>
      </c>
      <c r="L78" s="79">
        <v>300</v>
      </c>
      <c r="M78" s="79">
        <v>300</v>
      </c>
      <c r="N78" s="79">
        <v>300</v>
      </c>
      <c r="O78" s="79">
        <v>300</v>
      </c>
      <c r="P78" s="79">
        <v>300</v>
      </c>
      <c r="Q78" s="79">
        <v>300</v>
      </c>
      <c r="R78" s="79">
        <v>300</v>
      </c>
      <c r="S78" s="79">
        <v>300</v>
      </c>
      <c r="T78" s="79">
        <v>300</v>
      </c>
      <c r="U78" s="287">
        <v>10</v>
      </c>
      <c r="V78" s="79">
        <f t="shared" si="3"/>
        <v>3.3333333333333335</v>
      </c>
      <c r="W78" s="79">
        <v>300</v>
      </c>
    </row>
    <row r="79" spans="1:23" ht="15.75" customHeight="1" x14ac:dyDescent="0.2">
      <c r="A79" s="29"/>
      <c r="B79" s="350" t="s">
        <v>273</v>
      </c>
      <c r="C79" s="69">
        <v>41</v>
      </c>
      <c r="D79" s="69" t="s">
        <v>274</v>
      </c>
      <c r="E79" s="79">
        <v>130</v>
      </c>
      <c r="F79" s="79">
        <v>130</v>
      </c>
      <c r="G79" s="79">
        <v>130</v>
      </c>
      <c r="H79" s="79">
        <v>130</v>
      </c>
      <c r="I79" s="79">
        <v>130</v>
      </c>
      <c r="J79" s="79">
        <v>130</v>
      </c>
      <c r="K79" s="79">
        <v>130</v>
      </c>
      <c r="L79" s="79">
        <v>130</v>
      </c>
      <c r="M79" s="79">
        <v>130</v>
      </c>
      <c r="N79" s="79">
        <v>130</v>
      </c>
      <c r="O79" s="79">
        <v>130</v>
      </c>
      <c r="P79" s="79">
        <v>130</v>
      </c>
      <c r="Q79" s="79">
        <v>130</v>
      </c>
      <c r="R79" s="79">
        <v>130</v>
      </c>
      <c r="S79" s="79">
        <v>130</v>
      </c>
      <c r="T79" s="79">
        <v>130</v>
      </c>
      <c r="U79" s="287">
        <v>0</v>
      </c>
      <c r="V79" s="79">
        <f t="shared" si="3"/>
        <v>0</v>
      </c>
      <c r="W79" s="79">
        <v>130</v>
      </c>
    </row>
    <row r="80" spans="1:23" ht="15.75" customHeight="1" x14ac:dyDescent="0.2">
      <c r="A80" s="29"/>
      <c r="B80" s="350" t="s">
        <v>275</v>
      </c>
      <c r="C80" s="69">
        <v>41</v>
      </c>
      <c r="D80" s="69" t="s">
        <v>276</v>
      </c>
      <c r="E80" s="79">
        <v>91</v>
      </c>
      <c r="F80" s="79">
        <v>91</v>
      </c>
      <c r="G80" s="79">
        <v>91</v>
      </c>
      <c r="H80" s="79">
        <v>91</v>
      </c>
      <c r="I80" s="79">
        <v>91</v>
      </c>
      <c r="J80" s="79">
        <v>91</v>
      </c>
      <c r="K80" s="79">
        <v>91</v>
      </c>
      <c r="L80" s="79">
        <v>91</v>
      </c>
      <c r="M80" s="79">
        <v>91</v>
      </c>
      <c r="N80" s="79">
        <v>91</v>
      </c>
      <c r="O80" s="79">
        <v>91</v>
      </c>
      <c r="P80" s="79">
        <v>91</v>
      </c>
      <c r="Q80" s="79">
        <v>91</v>
      </c>
      <c r="R80" s="79">
        <v>91</v>
      </c>
      <c r="S80" s="79">
        <v>91</v>
      </c>
      <c r="T80" s="79">
        <v>91</v>
      </c>
      <c r="U80" s="287">
        <v>172.54</v>
      </c>
      <c r="V80" s="79">
        <f t="shared" si="3"/>
        <v>189.60439560439559</v>
      </c>
      <c r="W80" s="79">
        <v>200</v>
      </c>
    </row>
    <row r="81" spans="1:23" ht="15.75" customHeight="1" x14ac:dyDescent="0.2">
      <c r="A81" s="29"/>
      <c r="B81" s="350" t="s">
        <v>277</v>
      </c>
      <c r="C81" s="69">
        <v>41</v>
      </c>
      <c r="D81" s="69" t="s">
        <v>278</v>
      </c>
      <c r="E81" s="79">
        <v>1093</v>
      </c>
      <c r="F81" s="79">
        <v>1093</v>
      </c>
      <c r="G81" s="79">
        <v>1093</v>
      </c>
      <c r="H81" s="79">
        <v>1093</v>
      </c>
      <c r="I81" s="79">
        <v>1093</v>
      </c>
      <c r="J81" s="79">
        <v>1093</v>
      </c>
      <c r="K81" s="79">
        <v>1093</v>
      </c>
      <c r="L81" s="79">
        <v>1093</v>
      </c>
      <c r="M81" s="79">
        <v>1093</v>
      </c>
      <c r="N81" s="79">
        <v>1093</v>
      </c>
      <c r="O81" s="79">
        <v>1093</v>
      </c>
      <c r="P81" s="79">
        <v>1093</v>
      </c>
      <c r="Q81" s="79">
        <v>1093</v>
      </c>
      <c r="R81" s="79">
        <v>1093</v>
      </c>
      <c r="S81" s="79">
        <v>1093</v>
      </c>
      <c r="T81" s="79">
        <v>1093</v>
      </c>
      <c r="U81" s="287">
        <v>0</v>
      </c>
      <c r="V81" s="79">
        <f t="shared" si="3"/>
        <v>0</v>
      </c>
      <c r="W81" s="79">
        <v>1093</v>
      </c>
    </row>
    <row r="82" spans="1:23" ht="15.75" customHeight="1" x14ac:dyDescent="0.2">
      <c r="A82" s="29"/>
      <c r="B82" s="350" t="s">
        <v>279</v>
      </c>
      <c r="C82" s="69">
        <v>41</v>
      </c>
      <c r="D82" s="69" t="s">
        <v>864</v>
      </c>
      <c r="E82" s="79">
        <v>6381</v>
      </c>
      <c r="F82" s="79">
        <v>6381</v>
      </c>
      <c r="G82" s="79">
        <v>6381</v>
      </c>
      <c r="H82" s="79">
        <v>6381</v>
      </c>
      <c r="I82" s="79">
        <v>6381</v>
      </c>
      <c r="J82" s="79">
        <v>6381</v>
      </c>
      <c r="K82" s="79">
        <v>6381</v>
      </c>
      <c r="L82" s="79">
        <v>6381</v>
      </c>
      <c r="M82" s="79">
        <v>6381</v>
      </c>
      <c r="N82" s="79">
        <v>6381</v>
      </c>
      <c r="O82" s="79">
        <v>6381</v>
      </c>
      <c r="P82" s="79">
        <v>6381</v>
      </c>
      <c r="Q82" s="79">
        <v>6381</v>
      </c>
      <c r="R82" s="79">
        <v>6381</v>
      </c>
      <c r="S82" s="79">
        <v>6381</v>
      </c>
      <c r="T82" s="79">
        <v>6381</v>
      </c>
      <c r="U82" s="287">
        <v>0</v>
      </c>
      <c r="V82" s="79">
        <f t="shared" si="3"/>
        <v>0</v>
      </c>
      <c r="W82" s="79">
        <v>6381</v>
      </c>
    </row>
    <row r="83" spans="1:23" ht="15.75" customHeight="1" x14ac:dyDescent="0.2">
      <c r="A83" s="29"/>
      <c r="B83" s="350" t="s">
        <v>280</v>
      </c>
      <c r="C83" s="69">
        <v>41</v>
      </c>
      <c r="D83" s="69" t="s">
        <v>281</v>
      </c>
      <c r="E83" s="79">
        <v>100</v>
      </c>
      <c r="F83" s="79">
        <v>100</v>
      </c>
      <c r="G83" s="79">
        <v>100</v>
      </c>
      <c r="H83" s="79">
        <v>100</v>
      </c>
      <c r="I83" s="79">
        <v>100</v>
      </c>
      <c r="J83" s="79">
        <v>100</v>
      </c>
      <c r="K83" s="79">
        <v>100</v>
      </c>
      <c r="L83" s="79">
        <v>100</v>
      </c>
      <c r="M83" s="79">
        <v>100</v>
      </c>
      <c r="N83" s="79">
        <v>100</v>
      </c>
      <c r="O83" s="79">
        <v>100</v>
      </c>
      <c r="P83" s="79">
        <v>100</v>
      </c>
      <c r="Q83" s="79">
        <v>100</v>
      </c>
      <c r="R83" s="79">
        <v>100</v>
      </c>
      <c r="S83" s="79">
        <v>100</v>
      </c>
      <c r="T83" s="79">
        <v>100</v>
      </c>
      <c r="U83" s="287">
        <v>252</v>
      </c>
      <c r="V83" s="79">
        <f t="shared" si="3"/>
        <v>252</v>
      </c>
      <c r="W83" s="79">
        <v>300</v>
      </c>
    </row>
    <row r="84" spans="1:23" ht="15.75" customHeight="1" x14ac:dyDescent="0.2">
      <c r="A84" s="29"/>
      <c r="B84" s="350" t="s">
        <v>282</v>
      </c>
      <c r="C84" s="69">
        <v>41</v>
      </c>
      <c r="D84" s="69" t="s">
        <v>394</v>
      </c>
      <c r="E84" s="79">
        <v>23592</v>
      </c>
      <c r="F84" s="79">
        <v>23592</v>
      </c>
      <c r="G84" s="79">
        <v>23592</v>
      </c>
      <c r="H84" s="79">
        <v>23592</v>
      </c>
      <c r="I84" s="79">
        <v>23592</v>
      </c>
      <c r="J84" s="79">
        <v>23592</v>
      </c>
      <c r="K84" s="79">
        <v>23592</v>
      </c>
      <c r="L84" s="79">
        <v>23592</v>
      </c>
      <c r="M84" s="79">
        <v>23592</v>
      </c>
      <c r="N84" s="79">
        <v>23592</v>
      </c>
      <c r="O84" s="79">
        <v>23592</v>
      </c>
      <c r="P84" s="79">
        <v>23592</v>
      </c>
      <c r="Q84" s="79">
        <v>23592</v>
      </c>
      <c r="R84" s="79">
        <v>23592</v>
      </c>
      <c r="S84" s="79">
        <v>23592</v>
      </c>
      <c r="T84" s="79">
        <v>23592</v>
      </c>
      <c r="U84" s="287">
        <v>17740.509999999998</v>
      </c>
      <c r="V84" s="79">
        <f t="shared" si="3"/>
        <v>75.197143099355714</v>
      </c>
      <c r="W84" s="79">
        <v>23592</v>
      </c>
    </row>
    <row r="85" spans="1:23" ht="15.75" customHeight="1" x14ac:dyDescent="0.2">
      <c r="A85" s="29"/>
      <c r="B85" s="350" t="s">
        <v>283</v>
      </c>
      <c r="C85" s="69">
        <v>41</v>
      </c>
      <c r="D85" s="69" t="s">
        <v>552</v>
      </c>
      <c r="E85" s="79">
        <v>22416</v>
      </c>
      <c r="F85" s="79">
        <v>22416</v>
      </c>
      <c r="G85" s="79">
        <v>22416</v>
      </c>
      <c r="H85" s="79">
        <v>22416</v>
      </c>
      <c r="I85" s="79">
        <v>22416</v>
      </c>
      <c r="J85" s="79">
        <v>22416</v>
      </c>
      <c r="K85" s="79">
        <v>22416</v>
      </c>
      <c r="L85" s="79">
        <v>22416</v>
      </c>
      <c r="M85" s="79">
        <v>22416</v>
      </c>
      <c r="N85" s="79">
        <v>22416</v>
      </c>
      <c r="O85" s="79">
        <v>22416</v>
      </c>
      <c r="P85" s="79">
        <v>22416</v>
      </c>
      <c r="Q85" s="79">
        <v>22416</v>
      </c>
      <c r="R85" s="79">
        <v>22416</v>
      </c>
      <c r="S85" s="79">
        <v>22416</v>
      </c>
      <c r="T85" s="79">
        <v>22416</v>
      </c>
      <c r="U85" s="287">
        <v>16885.169999999998</v>
      </c>
      <c r="V85" s="79">
        <f t="shared" si="3"/>
        <v>75.326418629550318</v>
      </c>
      <c r="W85" s="79">
        <v>22416</v>
      </c>
    </row>
    <row r="86" spans="1:23" ht="15.75" customHeight="1" x14ac:dyDescent="0.2">
      <c r="A86" s="29"/>
      <c r="B86" s="350" t="s">
        <v>284</v>
      </c>
      <c r="C86" s="69">
        <v>41</v>
      </c>
      <c r="D86" s="69" t="s">
        <v>285</v>
      </c>
      <c r="E86" s="79">
        <v>300</v>
      </c>
      <c r="F86" s="79">
        <v>300</v>
      </c>
      <c r="G86" s="79">
        <v>300</v>
      </c>
      <c r="H86" s="79">
        <v>300</v>
      </c>
      <c r="I86" s="79">
        <v>300</v>
      </c>
      <c r="J86" s="79">
        <v>300</v>
      </c>
      <c r="K86" s="79">
        <v>300</v>
      </c>
      <c r="L86" s="79">
        <v>300</v>
      </c>
      <c r="M86" s="79">
        <v>300</v>
      </c>
      <c r="N86" s="79">
        <v>300</v>
      </c>
      <c r="O86" s="79">
        <v>300</v>
      </c>
      <c r="P86" s="79">
        <v>300</v>
      </c>
      <c r="Q86" s="79">
        <v>300</v>
      </c>
      <c r="R86" s="79">
        <v>300</v>
      </c>
      <c r="S86" s="79">
        <v>300</v>
      </c>
      <c r="T86" s="79">
        <v>300</v>
      </c>
      <c r="U86" s="287">
        <v>246</v>
      </c>
      <c r="V86" s="79">
        <f t="shared" si="3"/>
        <v>82</v>
      </c>
      <c r="W86" s="79">
        <v>300</v>
      </c>
    </row>
    <row r="87" spans="1:23" ht="15.75" customHeight="1" x14ac:dyDescent="0.2">
      <c r="A87" s="29"/>
      <c r="B87" s="350" t="s">
        <v>286</v>
      </c>
      <c r="C87" s="69">
        <v>41</v>
      </c>
      <c r="D87" s="69" t="s">
        <v>712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  <c r="K87" s="79">
        <v>0</v>
      </c>
      <c r="L87" s="79">
        <v>0</v>
      </c>
      <c r="M87" s="79">
        <v>0</v>
      </c>
      <c r="N87" s="79">
        <v>0</v>
      </c>
      <c r="O87" s="79">
        <v>0</v>
      </c>
      <c r="P87" s="79">
        <v>0</v>
      </c>
      <c r="Q87" s="79">
        <v>0</v>
      </c>
      <c r="R87" s="79">
        <v>0</v>
      </c>
      <c r="S87" s="79">
        <v>0</v>
      </c>
      <c r="T87" s="79">
        <v>0</v>
      </c>
      <c r="U87" s="287">
        <v>50</v>
      </c>
      <c r="V87" s="79">
        <v>0</v>
      </c>
      <c r="W87" s="79">
        <v>50</v>
      </c>
    </row>
    <row r="88" spans="1:23" ht="15.75" customHeight="1" x14ac:dyDescent="0.2">
      <c r="A88" s="29"/>
      <c r="B88" s="350" t="s">
        <v>287</v>
      </c>
      <c r="C88" s="69">
        <v>41</v>
      </c>
      <c r="D88" s="69" t="s">
        <v>288</v>
      </c>
      <c r="E88" s="79">
        <v>300</v>
      </c>
      <c r="F88" s="79">
        <v>300</v>
      </c>
      <c r="G88" s="79">
        <v>300</v>
      </c>
      <c r="H88" s="79">
        <v>300</v>
      </c>
      <c r="I88" s="79">
        <v>300</v>
      </c>
      <c r="J88" s="79">
        <v>300</v>
      </c>
      <c r="K88" s="79">
        <v>300</v>
      </c>
      <c r="L88" s="79">
        <v>300</v>
      </c>
      <c r="M88" s="79">
        <v>300</v>
      </c>
      <c r="N88" s="79">
        <v>300</v>
      </c>
      <c r="O88" s="79">
        <v>300</v>
      </c>
      <c r="P88" s="79">
        <v>300</v>
      </c>
      <c r="Q88" s="79">
        <v>300</v>
      </c>
      <c r="R88" s="79">
        <v>300</v>
      </c>
      <c r="S88" s="79">
        <v>300</v>
      </c>
      <c r="T88" s="79">
        <v>300</v>
      </c>
      <c r="U88" s="287">
        <v>0</v>
      </c>
      <c r="V88" s="79">
        <f t="shared" si="3"/>
        <v>0</v>
      </c>
      <c r="W88" s="79">
        <v>385</v>
      </c>
    </row>
    <row r="89" spans="1:23" ht="15.75" customHeight="1" x14ac:dyDescent="0.2">
      <c r="A89" s="29"/>
      <c r="B89" s="350" t="s">
        <v>289</v>
      </c>
      <c r="C89" s="69">
        <v>41</v>
      </c>
      <c r="D89" s="69" t="s">
        <v>649</v>
      </c>
      <c r="E89" s="79">
        <v>8126</v>
      </c>
      <c r="F89" s="79">
        <v>8126</v>
      </c>
      <c r="G89" s="79">
        <v>8126</v>
      </c>
      <c r="H89" s="79">
        <v>8126</v>
      </c>
      <c r="I89" s="79">
        <v>8126</v>
      </c>
      <c r="J89" s="79">
        <v>8126</v>
      </c>
      <c r="K89" s="79">
        <v>8126</v>
      </c>
      <c r="L89" s="79">
        <v>8126</v>
      </c>
      <c r="M89" s="79">
        <v>8126</v>
      </c>
      <c r="N89" s="79">
        <v>8126</v>
      </c>
      <c r="O89" s="79">
        <v>8126</v>
      </c>
      <c r="P89" s="79">
        <v>8126</v>
      </c>
      <c r="Q89" s="79">
        <v>8126</v>
      </c>
      <c r="R89" s="79">
        <v>8126</v>
      </c>
      <c r="S89" s="79">
        <v>8126</v>
      </c>
      <c r="T89" s="79">
        <v>8126</v>
      </c>
      <c r="U89" s="287">
        <v>1683.55</v>
      </c>
      <c r="V89" s="79">
        <f t="shared" si="3"/>
        <v>20.718065468865372</v>
      </c>
      <c r="W89" s="79">
        <v>8126</v>
      </c>
    </row>
    <row r="90" spans="1:23" ht="15.75" customHeight="1" x14ac:dyDescent="0.2">
      <c r="A90" s="29"/>
      <c r="B90" s="350" t="s">
        <v>290</v>
      </c>
      <c r="C90" s="82">
        <v>41</v>
      </c>
      <c r="D90" s="82" t="s">
        <v>291</v>
      </c>
      <c r="E90" s="253">
        <v>1500</v>
      </c>
      <c r="F90" s="253">
        <v>1500</v>
      </c>
      <c r="G90" s="253">
        <v>1500</v>
      </c>
      <c r="H90" s="253">
        <v>1500</v>
      </c>
      <c r="I90" s="253">
        <v>1500</v>
      </c>
      <c r="J90" s="253">
        <v>1500</v>
      </c>
      <c r="K90" s="253">
        <v>1500</v>
      </c>
      <c r="L90" s="253">
        <v>1500</v>
      </c>
      <c r="M90" s="253">
        <v>1500</v>
      </c>
      <c r="N90" s="253">
        <v>1500</v>
      </c>
      <c r="O90" s="253">
        <v>1500</v>
      </c>
      <c r="P90" s="253">
        <v>1500</v>
      </c>
      <c r="Q90" s="253">
        <v>1500</v>
      </c>
      <c r="R90" s="253">
        <v>1500</v>
      </c>
      <c r="S90" s="253">
        <v>1500</v>
      </c>
      <c r="T90" s="253">
        <v>1500</v>
      </c>
      <c r="U90" s="289">
        <v>0</v>
      </c>
      <c r="V90" s="79">
        <f t="shared" si="3"/>
        <v>0</v>
      </c>
      <c r="W90" s="253">
        <v>1500</v>
      </c>
    </row>
    <row r="91" spans="1:23" ht="15.75" customHeight="1" x14ac:dyDescent="0.2">
      <c r="A91" s="29"/>
      <c r="B91" s="103">
        <v>223004</v>
      </c>
      <c r="C91" s="69">
        <v>41</v>
      </c>
      <c r="D91" s="69" t="s">
        <v>292</v>
      </c>
      <c r="E91" s="79">
        <v>0</v>
      </c>
      <c r="F91" s="79">
        <v>0</v>
      </c>
      <c r="G91" s="79">
        <v>0</v>
      </c>
      <c r="H91" s="79">
        <v>0</v>
      </c>
      <c r="I91" s="79">
        <v>0</v>
      </c>
      <c r="J91" s="79">
        <v>0</v>
      </c>
      <c r="K91" s="79">
        <v>0</v>
      </c>
      <c r="L91" s="79">
        <v>0</v>
      </c>
      <c r="M91" s="79">
        <v>0</v>
      </c>
      <c r="N91" s="79">
        <v>0</v>
      </c>
      <c r="O91" s="79">
        <v>0</v>
      </c>
      <c r="P91" s="79">
        <v>0</v>
      </c>
      <c r="Q91" s="79">
        <v>0</v>
      </c>
      <c r="R91" s="79">
        <v>0</v>
      </c>
      <c r="S91" s="79">
        <v>0</v>
      </c>
      <c r="T91" s="79">
        <v>0</v>
      </c>
      <c r="U91" s="287">
        <v>0</v>
      </c>
      <c r="V91" s="79">
        <v>0</v>
      </c>
      <c r="W91" s="79">
        <v>0</v>
      </c>
    </row>
    <row r="92" spans="1:23" ht="15.75" customHeight="1" x14ac:dyDescent="0.2">
      <c r="A92" s="29"/>
      <c r="B92" s="350" t="s">
        <v>293</v>
      </c>
      <c r="C92" s="69">
        <v>41</v>
      </c>
      <c r="D92" s="69" t="s">
        <v>294</v>
      </c>
      <c r="E92" s="253">
        <v>2500</v>
      </c>
      <c r="F92" s="253">
        <v>2500</v>
      </c>
      <c r="G92" s="253">
        <v>2500</v>
      </c>
      <c r="H92" s="253">
        <v>2500</v>
      </c>
      <c r="I92" s="253">
        <v>2500</v>
      </c>
      <c r="J92" s="253">
        <v>2500</v>
      </c>
      <c r="K92" s="253">
        <v>2500</v>
      </c>
      <c r="L92" s="253">
        <v>2500</v>
      </c>
      <c r="M92" s="253">
        <v>2500</v>
      </c>
      <c r="N92" s="253">
        <v>2500</v>
      </c>
      <c r="O92" s="253">
        <v>2500</v>
      </c>
      <c r="P92" s="253">
        <v>2500</v>
      </c>
      <c r="Q92" s="253">
        <v>2500</v>
      </c>
      <c r="R92" s="253">
        <v>2500</v>
      </c>
      <c r="S92" s="253">
        <v>2500</v>
      </c>
      <c r="T92" s="253">
        <v>2500</v>
      </c>
      <c r="U92" s="289">
        <v>648</v>
      </c>
      <c r="V92" s="79">
        <f t="shared" ref="V92:V153" si="15">SUM(U92/T92)*100</f>
        <v>25.919999999999998</v>
      </c>
      <c r="W92" s="253">
        <v>2500</v>
      </c>
    </row>
    <row r="93" spans="1:23" ht="15.75" customHeight="1" x14ac:dyDescent="0.2">
      <c r="A93" s="29"/>
      <c r="B93" s="350" t="s">
        <v>553</v>
      </c>
      <c r="C93" s="69">
        <v>41</v>
      </c>
      <c r="D93" s="69" t="s">
        <v>554</v>
      </c>
      <c r="E93" s="253">
        <v>2400</v>
      </c>
      <c r="F93" s="253">
        <v>2400</v>
      </c>
      <c r="G93" s="253">
        <v>2400</v>
      </c>
      <c r="H93" s="253">
        <v>2400</v>
      </c>
      <c r="I93" s="253">
        <v>2400</v>
      </c>
      <c r="J93" s="253">
        <v>2400</v>
      </c>
      <c r="K93" s="253">
        <v>2400</v>
      </c>
      <c r="L93" s="253">
        <v>2400</v>
      </c>
      <c r="M93" s="253">
        <v>2400</v>
      </c>
      <c r="N93" s="253">
        <v>2400</v>
      </c>
      <c r="O93" s="253">
        <v>2400</v>
      </c>
      <c r="P93" s="253">
        <v>2400</v>
      </c>
      <c r="Q93" s="253">
        <v>2400</v>
      </c>
      <c r="R93" s="253">
        <v>2400</v>
      </c>
      <c r="S93" s="253">
        <v>2400</v>
      </c>
      <c r="T93" s="253">
        <v>2400</v>
      </c>
      <c r="U93" s="289">
        <v>1695.74</v>
      </c>
      <c r="V93" s="79">
        <f t="shared" si="15"/>
        <v>70.655833333333334</v>
      </c>
      <c r="W93" s="253">
        <v>2400</v>
      </c>
    </row>
    <row r="94" spans="1:23" ht="15.75" customHeight="1" x14ac:dyDescent="0.2">
      <c r="A94" s="29"/>
      <c r="B94" s="350" t="s">
        <v>340</v>
      </c>
      <c r="C94" s="69">
        <v>41</v>
      </c>
      <c r="D94" s="69" t="s">
        <v>528</v>
      </c>
      <c r="E94" s="253">
        <v>0</v>
      </c>
      <c r="F94" s="253">
        <v>0</v>
      </c>
      <c r="G94" s="253">
        <v>0</v>
      </c>
      <c r="H94" s="253">
        <v>0</v>
      </c>
      <c r="I94" s="253">
        <v>0</v>
      </c>
      <c r="J94" s="253">
        <v>0</v>
      </c>
      <c r="K94" s="253">
        <v>0</v>
      </c>
      <c r="L94" s="253">
        <v>0</v>
      </c>
      <c r="M94" s="253">
        <v>0</v>
      </c>
      <c r="N94" s="253">
        <v>0</v>
      </c>
      <c r="O94" s="253">
        <v>0</v>
      </c>
      <c r="P94" s="253">
        <v>0</v>
      </c>
      <c r="Q94" s="253">
        <v>0</v>
      </c>
      <c r="R94" s="253">
        <v>0</v>
      </c>
      <c r="S94" s="253">
        <v>0</v>
      </c>
      <c r="T94" s="253">
        <v>0</v>
      </c>
      <c r="U94" s="289">
        <v>0</v>
      </c>
      <c r="V94" s="79">
        <v>0</v>
      </c>
      <c r="W94" s="253">
        <v>0</v>
      </c>
    </row>
    <row r="95" spans="1:23" ht="15.75" customHeight="1" x14ac:dyDescent="0.2">
      <c r="A95" s="29"/>
      <c r="B95" s="350" t="s">
        <v>557</v>
      </c>
      <c r="C95" s="69">
        <v>41</v>
      </c>
      <c r="D95" s="69" t="s">
        <v>529</v>
      </c>
      <c r="E95" s="253">
        <v>2000</v>
      </c>
      <c r="F95" s="253">
        <v>2000</v>
      </c>
      <c r="G95" s="253">
        <v>2000</v>
      </c>
      <c r="H95" s="253">
        <v>2000</v>
      </c>
      <c r="I95" s="253">
        <v>2000</v>
      </c>
      <c r="J95" s="253">
        <v>2000</v>
      </c>
      <c r="K95" s="253">
        <v>2000</v>
      </c>
      <c r="L95" s="253">
        <v>2000</v>
      </c>
      <c r="M95" s="253">
        <v>2000</v>
      </c>
      <c r="N95" s="253">
        <v>2000</v>
      </c>
      <c r="O95" s="253">
        <v>2000</v>
      </c>
      <c r="P95" s="253">
        <v>2000</v>
      </c>
      <c r="Q95" s="253">
        <v>2000</v>
      </c>
      <c r="R95" s="253">
        <v>2000</v>
      </c>
      <c r="S95" s="253">
        <v>2000</v>
      </c>
      <c r="T95" s="253">
        <v>2000</v>
      </c>
      <c r="U95" s="289">
        <v>954.4</v>
      </c>
      <c r="V95" s="79">
        <f t="shared" si="15"/>
        <v>47.72</v>
      </c>
      <c r="W95" s="253">
        <v>2000</v>
      </c>
    </row>
    <row r="96" spans="1:23" ht="15.75" customHeight="1" x14ac:dyDescent="0.2">
      <c r="A96" s="29"/>
      <c r="B96" s="350" t="s">
        <v>555</v>
      </c>
      <c r="C96" s="69">
        <v>41</v>
      </c>
      <c r="D96" s="69" t="s">
        <v>556</v>
      </c>
      <c r="E96" s="253">
        <v>55</v>
      </c>
      <c r="F96" s="253">
        <v>55</v>
      </c>
      <c r="G96" s="253">
        <v>55</v>
      </c>
      <c r="H96" s="253">
        <v>55</v>
      </c>
      <c r="I96" s="253">
        <v>55</v>
      </c>
      <c r="J96" s="253">
        <v>55</v>
      </c>
      <c r="K96" s="253">
        <v>55</v>
      </c>
      <c r="L96" s="253">
        <v>55</v>
      </c>
      <c r="M96" s="253">
        <v>55</v>
      </c>
      <c r="N96" s="253">
        <v>55</v>
      </c>
      <c r="O96" s="253">
        <v>55</v>
      </c>
      <c r="P96" s="253">
        <v>55</v>
      </c>
      <c r="Q96" s="253">
        <v>55</v>
      </c>
      <c r="R96" s="253">
        <v>55</v>
      </c>
      <c r="S96" s="253">
        <v>55</v>
      </c>
      <c r="T96" s="253">
        <v>55</v>
      </c>
      <c r="U96" s="289">
        <v>102.43</v>
      </c>
      <c r="V96" s="79">
        <f t="shared" si="15"/>
        <v>186.23636363636365</v>
      </c>
      <c r="W96" s="253">
        <v>102</v>
      </c>
    </row>
    <row r="97" spans="1:23" ht="15.75" customHeight="1" x14ac:dyDescent="0.2">
      <c r="A97" s="29"/>
      <c r="B97" s="350" t="s">
        <v>368</v>
      </c>
      <c r="C97" s="69">
        <v>41</v>
      </c>
      <c r="D97" s="69" t="s">
        <v>369</v>
      </c>
      <c r="E97" s="79">
        <v>0</v>
      </c>
      <c r="F97" s="79">
        <v>0</v>
      </c>
      <c r="G97" s="79">
        <v>0</v>
      </c>
      <c r="H97" s="79">
        <v>0</v>
      </c>
      <c r="I97" s="79">
        <v>0</v>
      </c>
      <c r="J97" s="79">
        <v>0</v>
      </c>
      <c r="K97" s="79">
        <v>0</v>
      </c>
      <c r="L97" s="79">
        <v>0</v>
      </c>
      <c r="M97" s="79">
        <v>0</v>
      </c>
      <c r="N97" s="79">
        <v>0</v>
      </c>
      <c r="O97" s="79">
        <v>0</v>
      </c>
      <c r="P97" s="79">
        <v>0</v>
      </c>
      <c r="Q97" s="79">
        <v>0</v>
      </c>
      <c r="R97" s="79">
        <v>0</v>
      </c>
      <c r="S97" s="79">
        <v>0</v>
      </c>
      <c r="T97" s="79">
        <v>0</v>
      </c>
      <c r="U97" s="287">
        <v>86.3</v>
      </c>
      <c r="V97" s="79">
        <v>0</v>
      </c>
      <c r="W97" s="79">
        <v>86</v>
      </c>
    </row>
    <row r="98" spans="1:23" ht="15.75" customHeight="1" x14ac:dyDescent="0.2">
      <c r="A98" s="29"/>
      <c r="B98" s="350" t="s">
        <v>280</v>
      </c>
      <c r="C98" s="69">
        <v>41</v>
      </c>
      <c r="D98" s="69" t="s">
        <v>713</v>
      </c>
      <c r="E98" s="79">
        <v>0</v>
      </c>
      <c r="F98" s="79">
        <v>0</v>
      </c>
      <c r="G98" s="79">
        <v>0</v>
      </c>
      <c r="H98" s="79">
        <v>0</v>
      </c>
      <c r="I98" s="79">
        <v>0</v>
      </c>
      <c r="J98" s="324">
        <v>3080</v>
      </c>
      <c r="K98" s="79">
        <v>3080</v>
      </c>
      <c r="L98" s="79"/>
      <c r="M98" s="79"/>
      <c r="N98" s="79"/>
      <c r="O98" s="79"/>
      <c r="P98" s="79"/>
      <c r="Q98" s="79"/>
      <c r="R98" s="79"/>
      <c r="S98" s="79"/>
      <c r="T98" s="79">
        <v>3080</v>
      </c>
      <c r="U98" s="287">
        <v>4716.5200000000004</v>
      </c>
      <c r="V98" s="79">
        <f t="shared" si="15"/>
        <v>153.13376623376624</v>
      </c>
      <c r="W98" s="79">
        <v>4717</v>
      </c>
    </row>
    <row r="99" spans="1:23" ht="15.75" customHeight="1" x14ac:dyDescent="0.2">
      <c r="A99" s="29"/>
      <c r="B99" s="350" t="s">
        <v>714</v>
      </c>
      <c r="C99" s="69">
        <v>41</v>
      </c>
      <c r="D99" s="69" t="s">
        <v>715</v>
      </c>
      <c r="E99" s="79">
        <v>0</v>
      </c>
      <c r="F99" s="79">
        <v>0</v>
      </c>
      <c r="G99" s="79">
        <v>0</v>
      </c>
      <c r="H99" s="79">
        <v>0</v>
      </c>
      <c r="I99" s="79">
        <v>0</v>
      </c>
      <c r="J99" s="79">
        <v>0</v>
      </c>
      <c r="K99" s="79">
        <v>0</v>
      </c>
      <c r="L99" s="79"/>
      <c r="M99" s="79"/>
      <c r="N99" s="79"/>
      <c r="O99" s="79"/>
      <c r="P99" s="79"/>
      <c r="Q99" s="79"/>
      <c r="R99" s="79"/>
      <c r="S99" s="79"/>
      <c r="T99" s="79">
        <v>0</v>
      </c>
      <c r="U99" s="287">
        <v>0.7</v>
      </c>
      <c r="V99" s="79">
        <v>0</v>
      </c>
      <c r="W99" s="79">
        <v>10</v>
      </c>
    </row>
    <row r="100" spans="1:23" ht="15.75" customHeight="1" x14ac:dyDescent="0.2">
      <c r="A100" s="29"/>
      <c r="B100" s="350" t="s">
        <v>716</v>
      </c>
      <c r="C100" s="69">
        <v>41</v>
      </c>
      <c r="D100" s="69" t="s">
        <v>874</v>
      </c>
      <c r="E100" s="79">
        <v>0</v>
      </c>
      <c r="F100" s="79">
        <v>0</v>
      </c>
      <c r="G100" s="79">
        <v>0</v>
      </c>
      <c r="H100" s="79">
        <v>0</v>
      </c>
      <c r="I100" s="79">
        <v>0</v>
      </c>
      <c r="J100" s="79">
        <v>0</v>
      </c>
      <c r="K100" s="79">
        <v>0</v>
      </c>
      <c r="L100" s="79"/>
      <c r="M100" s="79"/>
      <c r="N100" s="79"/>
      <c r="O100" s="79"/>
      <c r="P100" s="79"/>
      <c r="Q100" s="79"/>
      <c r="R100" s="79"/>
      <c r="S100" s="79"/>
      <c r="T100" s="79">
        <v>0</v>
      </c>
      <c r="U100" s="287">
        <v>0</v>
      </c>
      <c r="V100" s="79">
        <v>0</v>
      </c>
      <c r="W100" s="79">
        <v>1500</v>
      </c>
    </row>
    <row r="101" spans="1:23" ht="15.75" customHeight="1" x14ac:dyDescent="0.2">
      <c r="A101" s="29"/>
      <c r="B101" s="350" t="s">
        <v>716</v>
      </c>
      <c r="C101" s="69">
        <v>41</v>
      </c>
      <c r="D101" s="69" t="s">
        <v>717</v>
      </c>
      <c r="E101" s="79">
        <v>0</v>
      </c>
      <c r="F101" s="79">
        <v>0</v>
      </c>
      <c r="G101" s="79">
        <v>0</v>
      </c>
      <c r="H101" s="79">
        <v>0</v>
      </c>
      <c r="I101" s="79">
        <v>0</v>
      </c>
      <c r="J101" s="79">
        <v>0</v>
      </c>
      <c r="K101" s="79">
        <v>0</v>
      </c>
      <c r="L101" s="79"/>
      <c r="M101" s="79"/>
      <c r="N101" s="79"/>
      <c r="O101" s="79"/>
      <c r="P101" s="79"/>
      <c r="Q101" s="79"/>
      <c r="R101" s="79"/>
      <c r="S101" s="79"/>
      <c r="T101" s="79">
        <v>0</v>
      </c>
      <c r="U101" s="287">
        <v>121</v>
      </c>
      <c r="V101" s="79">
        <v>0</v>
      </c>
      <c r="W101" s="79">
        <v>150</v>
      </c>
    </row>
    <row r="102" spans="1:23" ht="15.75" customHeight="1" x14ac:dyDescent="0.2">
      <c r="A102" s="29"/>
      <c r="B102" s="103">
        <v>223001</v>
      </c>
      <c r="C102" s="69">
        <v>41</v>
      </c>
      <c r="D102" s="69" t="s">
        <v>584</v>
      </c>
      <c r="E102" s="79">
        <v>9000</v>
      </c>
      <c r="F102" s="79">
        <v>9000</v>
      </c>
      <c r="G102" s="79">
        <v>9000</v>
      </c>
      <c r="H102" s="79">
        <v>9000</v>
      </c>
      <c r="I102" s="79">
        <v>9000</v>
      </c>
      <c r="J102" s="79">
        <v>9000</v>
      </c>
      <c r="K102" s="79">
        <v>9000</v>
      </c>
      <c r="L102" s="79">
        <v>9000</v>
      </c>
      <c r="M102" s="79">
        <v>9000</v>
      </c>
      <c r="N102" s="79">
        <v>9000</v>
      </c>
      <c r="O102" s="79">
        <v>9000</v>
      </c>
      <c r="P102" s="79">
        <v>9000</v>
      </c>
      <c r="Q102" s="79">
        <v>9000</v>
      </c>
      <c r="R102" s="79">
        <v>9000</v>
      </c>
      <c r="S102" s="79">
        <v>9000</v>
      </c>
      <c r="T102" s="79">
        <v>9000</v>
      </c>
      <c r="U102" s="287">
        <v>8292.0499999999993</v>
      </c>
      <c r="V102" s="79">
        <f t="shared" si="15"/>
        <v>92.133888888888876</v>
      </c>
      <c r="W102" s="79">
        <v>9000</v>
      </c>
    </row>
    <row r="103" spans="1:23" ht="15.75" customHeight="1" x14ac:dyDescent="0.2">
      <c r="A103" s="29"/>
      <c r="B103" s="103"/>
      <c r="C103" s="69"/>
      <c r="D103" s="69" t="s">
        <v>585</v>
      </c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287"/>
      <c r="V103" s="79"/>
      <c r="W103" s="79"/>
    </row>
    <row r="104" spans="1:23" ht="15.75" customHeight="1" x14ac:dyDescent="0.2">
      <c r="A104" s="29"/>
      <c r="B104" s="103">
        <v>223001</v>
      </c>
      <c r="C104" s="69">
        <v>41</v>
      </c>
      <c r="D104" s="69" t="s">
        <v>487</v>
      </c>
      <c r="E104" s="79">
        <v>7600</v>
      </c>
      <c r="F104" s="79">
        <v>7600</v>
      </c>
      <c r="G104" s="79">
        <v>7600</v>
      </c>
      <c r="H104" s="79">
        <v>7600</v>
      </c>
      <c r="I104" s="79">
        <v>7600</v>
      </c>
      <c r="J104" s="79">
        <v>7600</v>
      </c>
      <c r="K104" s="79">
        <v>7600</v>
      </c>
      <c r="L104" s="79">
        <v>9850</v>
      </c>
      <c r="M104" s="79">
        <v>9850</v>
      </c>
      <c r="N104" s="79">
        <v>9850</v>
      </c>
      <c r="O104" s="79">
        <v>9850</v>
      </c>
      <c r="P104" s="79">
        <v>9850</v>
      </c>
      <c r="Q104" s="79">
        <v>9850</v>
      </c>
      <c r="R104" s="79">
        <v>9850</v>
      </c>
      <c r="S104" s="79">
        <v>9850</v>
      </c>
      <c r="T104" s="79">
        <v>7600</v>
      </c>
      <c r="U104" s="287">
        <v>4307.1400000000003</v>
      </c>
      <c r="V104" s="79">
        <f t="shared" si="15"/>
        <v>56.672894736842103</v>
      </c>
      <c r="W104" s="79">
        <v>7600</v>
      </c>
    </row>
    <row r="105" spans="1:23" ht="15.75" customHeight="1" x14ac:dyDescent="0.2">
      <c r="A105" s="29"/>
      <c r="B105" s="103"/>
      <c r="C105" s="69"/>
      <c r="D105" s="77" t="s">
        <v>101</v>
      </c>
      <c r="E105" s="198">
        <f t="shared" ref="E105:H105" si="16">SUM(E77:E104)</f>
        <v>87984</v>
      </c>
      <c r="F105" s="198">
        <f t="shared" si="16"/>
        <v>87984</v>
      </c>
      <c r="G105" s="198">
        <f t="shared" si="16"/>
        <v>87984</v>
      </c>
      <c r="H105" s="198">
        <f t="shared" si="16"/>
        <v>87984</v>
      </c>
      <c r="I105" s="198">
        <f>SUM(I77:I104)</f>
        <v>87984</v>
      </c>
      <c r="J105" s="198">
        <f t="shared" ref="J105:S105" si="17">SUM(J77:J104)</f>
        <v>91064</v>
      </c>
      <c r="K105" s="198">
        <f t="shared" si="17"/>
        <v>91064</v>
      </c>
      <c r="L105" s="198">
        <f t="shared" si="17"/>
        <v>90234</v>
      </c>
      <c r="M105" s="198">
        <f t="shared" si="17"/>
        <v>90234</v>
      </c>
      <c r="N105" s="198">
        <f t="shared" si="17"/>
        <v>90234</v>
      </c>
      <c r="O105" s="198">
        <f t="shared" si="17"/>
        <v>90234</v>
      </c>
      <c r="P105" s="198">
        <f t="shared" si="17"/>
        <v>90234</v>
      </c>
      <c r="Q105" s="198">
        <f t="shared" si="17"/>
        <v>90234</v>
      </c>
      <c r="R105" s="198">
        <f t="shared" si="17"/>
        <v>90234</v>
      </c>
      <c r="S105" s="198">
        <f t="shared" si="17"/>
        <v>90234</v>
      </c>
      <c r="T105" s="198">
        <f>SUM(T77:T104)</f>
        <v>91064</v>
      </c>
      <c r="U105" s="286">
        <f>SUM(U77:U104)</f>
        <v>58061.05</v>
      </c>
      <c r="V105" s="242">
        <f t="shared" si="15"/>
        <v>63.758510498111221</v>
      </c>
      <c r="W105" s="198">
        <f>SUM(W77:W104)</f>
        <v>94938</v>
      </c>
    </row>
    <row r="106" spans="1:23" ht="15.6" customHeight="1" x14ac:dyDescent="0.25">
      <c r="A106" s="7">
        <v>229</v>
      </c>
      <c r="B106" s="102"/>
      <c r="C106" s="77"/>
      <c r="D106" s="77" t="s">
        <v>418</v>
      </c>
      <c r="E106" s="198"/>
      <c r="F106" s="198"/>
      <c r="G106" s="198"/>
      <c r="H106" s="198"/>
      <c r="I106" s="198"/>
      <c r="J106" s="198"/>
      <c r="K106" s="198"/>
      <c r="L106" s="198"/>
      <c r="M106" s="198"/>
      <c r="N106" s="198"/>
      <c r="O106" s="198"/>
      <c r="P106" s="198"/>
      <c r="Q106" s="198"/>
      <c r="R106" s="198"/>
      <c r="S106" s="198"/>
      <c r="T106" s="198"/>
      <c r="U106" s="286"/>
      <c r="V106" s="79"/>
      <c r="W106" s="198"/>
    </row>
    <row r="107" spans="1:23" ht="15.6" customHeight="1" x14ac:dyDescent="0.2">
      <c r="A107" s="29"/>
      <c r="B107" s="103">
        <v>229005</v>
      </c>
      <c r="C107" s="69">
        <v>41</v>
      </c>
      <c r="D107" s="69" t="s">
        <v>295</v>
      </c>
      <c r="E107" s="253">
        <v>787</v>
      </c>
      <c r="F107" s="253">
        <v>787</v>
      </c>
      <c r="G107" s="253">
        <v>787</v>
      </c>
      <c r="H107" s="253">
        <v>787</v>
      </c>
      <c r="I107" s="253">
        <v>787</v>
      </c>
      <c r="J107" s="253">
        <v>787</v>
      </c>
      <c r="K107" s="253">
        <v>787</v>
      </c>
      <c r="L107" s="253">
        <v>787</v>
      </c>
      <c r="M107" s="253">
        <v>787</v>
      </c>
      <c r="N107" s="253">
        <v>787</v>
      </c>
      <c r="O107" s="253">
        <v>787</v>
      </c>
      <c r="P107" s="253">
        <v>787</v>
      </c>
      <c r="Q107" s="253">
        <v>787</v>
      </c>
      <c r="R107" s="253">
        <v>787</v>
      </c>
      <c r="S107" s="253">
        <v>787</v>
      </c>
      <c r="T107" s="253">
        <v>787</v>
      </c>
      <c r="U107" s="289">
        <v>976.21</v>
      </c>
      <c r="V107" s="79">
        <f t="shared" si="15"/>
        <v>124.04193138500636</v>
      </c>
      <c r="W107" s="253">
        <v>977</v>
      </c>
    </row>
    <row r="108" spans="1:23" ht="15.6" customHeight="1" x14ac:dyDescent="0.2">
      <c r="A108" s="29"/>
      <c r="B108" s="103"/>
      <c r="C108" s="69"/>
      <c r="D108" s="77" t="s">
        <v>101</v>
      </c>
      <c r="E108" s="198">
        <v>787</v>
      </c>
      <c r="F108" s="198">
        <v>787</v>
      </c>
      <c r="G108" s="198">
        <v>787</v>
      </c>
      <c r="H108" s="198">
        <v>787</v>
      </c>
      <c r="I108" s="198">
        <v>787</v>
      </c>
      <c r="J108" s="198">
        <v>787</v>
      </c>
      <c r="K108" s="198">
        <v>787</v>
      </c>
      <c r="L108" s="198">
        <v>787</v>
      </c>
      <c r="M108" s="198">
        <v>787</v>
      </c>
      <c r="N108" s="198">
        <v>787</v>
      </c>
      <c r="O108" s="198">
        <v>787</v>
      </c>
      <c r="P108" s="198">
        <v>787</v>
      </c>
      <c r="Q108" s="198">
        <v>787</v>
      </c>
      <c r="R108" s="198">
        <v>787</v>
      </c>
      <c r="S108" s="198">
        <v>787</v>
      </c>
      <c r="T108" s="198">
        <v>787</v>
      </c>
      <c r="U108" s="286">
        <f>SUM(U107)</f>
        <v>976.21</v>
      </c>
      <c r="V108" s="79">
        <f t="shared" si="15"/>
        <v>124.04193138500636</v>
      </c>
      <c r="W108" s="198">
        <f>SUM(W107)</f>
        <v>977</v>
      </c>
    </row>
    <row r="109" spans="1:23" ht="15.6" customHeight="1" x14ac:dyDescent="0.25">
      <c r="A109" s="7">
        <v>240</v>
      </c>
      <c r="B109" s="102"/>
      <c r="C109" s="77"/>
      <c r="D109" s="77" t="s">
        <v>419</v>
      </c>
      <c r="E109" s="198"/>
      <c r="F109" s="198"/>
      <c r="G109" s="198"/>
      <c r="H109" s="198"/>
      <c r="I109" s="198"/>
      <c r="J109" s="198"/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286"/>
      <c r="V109" s="79"/>
      <c r="W109" s="198"/>
    </row>
    <row r="110" spans="1:23" ht="15.6" customHeight="1" x14ac:dyDescent="0.2">
      <c r="A110" s="29"/>
      <c r="B110" s="103">
        <v>242</v>
      </c>
      <c r="C110" s="69">
        <v>41</v>
      </c>
      <c r="D110" s="69" t="s">
        <v>296</v>
      </c>
      <c r="E110" s="253">
        <v>30</v>
      </c>
      <c r="F110" s="253">
        <v>30</v>
      </c>
      <c r="G110" s="253">
        <v>30</v>
      </c>
      <c r="H110" s="253">
        <v>30</v>
      </c>
      <c r="I110" s="253">
        <v>30</v>
      </c>
      <c r="J110" s="253">
        <v>30</v>
      </c>
      <c r="K110" s="253">
        <v>30</v>
      </c>
      <c r="L110" s="253">
        <v>30</v>
      </c>
      <c r="M110" s="253">
        <v>30</v>
      </c>
      <c r="N110" s="253">
        <v>30</v>
      </c>
      <c r="O110" s="253">
        <v>30</v>
      </c>
      <c r="P110" s="253">
        <v>30</v>
      </c>
      <c r="Q110" s="253">
        <v>30</v>
      </c>
      <c r="R110" s="253">
        <v>30</v>
      </c>
      <c r="S110" s="253">
        <v>30</v>
      </c>
      <c r="T110" s="253">
        <v>30</v>
      </c>
      <c r="U110" s="289">
        <v>43.59</v>
      </c>
      <c r="V110" s="79">
        <f t="shared" si="15"/>
        <v>145.30000000000001</v>
      </c>
      <c r="W110" s="253">
        <v>50</v>
      </c>
    </row>
    <row r="111" spans="1:23" ht="15.6" customHeight="1" x14ac:dyDescent="0.2">
      <c r="A111" s="29"/>
      <c r="B111" s="103"/>
      <c r="C111" s="69"/>
      <c r="D111" s="77" t="s">
        <v>101</v>
      </c>
      <c r="E111" s="198">
        <v>30</v>
      </c>
      <c r="F111" s="198">
        <v>30</v>
      </c>
      <c r="G111" s="198">
        <v>30</v>
      </c>
      <c r="H111" s="198">
        <v>30</v>
      </c>
      <c r="I111" s="198">
        <v>30</v>
      </c>
      <c r="J111" s="198">
        <v>30</v>
      </c>
      <c r="K111" s="198">
        <v>30</v>
      </c>
      <c r="L111" s="198">
        <v>30</v>
      </c>
      <c r="M111" s="198">
        <v>30</v>
      </c>
      <c r="N111" s="198">
        <v>30</v>
      </c>
      <c r="O111" s="198">
        <v>30</v>
      </c>
      <c r="P111" s="198">
        <v>30</v>
      </c>
      <c r="Q111" s="198">
        <v>30</v>
      </c>
      <c r="R111" s="198">
        <v>30</v>
      </c>
      <c r="S111" s="198">
        <v>30</v>
      </c>
      <c r="T111" s="198">
        <v>30</v>
      </c>
      <c r="U111" s="286">
        <f>SUM(U110)</f>
        <v>43.59</v>
      </c>
      <c r="V111" s="242">
        <f t="shared" si="15"/>
        <v>145.30000000000001</v>
      </c>
      <c r="W111" s="198">
        <f>SUM(W110)</f>
        <v>50</v>
      </c>
    </row>
    <row r="112" spans="1:23" ht="15.6" customHeight="1" x14ac:dyDescent="0.2">
      <c r="A112" s="17"/>
      <c r="B112" s="107"/>
      <c r="C112" s="108"/>
      <c r="D112" s="86"/>
      <c r="E112" s="246"/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98"/>
      <c r="V112" s="207"/>
      <c r="W112" s="246"/>
    </row>
    <row r="113" spans="1:23" ht="15.6" customHeight="1" x14ac:dyDescent="0.2">
      <c r="A113" s="17"/>
      <c r="B113" s="107"/>
      <c r="C113" s="108"/>
      <c r="D113" s="86"/>
      <c r="E113" s="246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98"/>
      <c r="V113" s="207"/>
      <c r="W113" s="246"/>
    </row>
    <row r="114" spans="1:23" ht="15.6" customHeight="1" x14ac:dyDescent="0.25">
      <c r="A114" s="39">
        <v>290</v>
      </c>
      <c r="B114" s="106"/>
      <c r="C114" s="430"/>
      <c r="D114" s="430" t="s">
        <v>420</v>
      </c>
      <c r="E114" s="431"/>
      <c r="F114" s="431"/>
      <c r="G114" s="431"/>
      <c r="H114" s="431"/>
      <c r="I114" s="431"/>
      <c r="J114" s="431"/>
      <c r="K114" s="431"/>
      <c r="L114" s="431"/>
      <c r="M114" s="431"/>
      <c r="N114" s="431"/>
      <c r="O114" s="431"/>
      <c r="P114" s="431"/>
      <c r="Q114" s="431"/>
      <c r="R114" s="431"/>
      <c r="S114" s="431"/>
      <c r="T114" s="431"/>
      <c r="U114" s="432"/>
      <c r="V114" s="251"/>
      <c r="W114" s="431"/>
    </row>
    <row r="115" spans="1:23" ht="15.6" customHeight="1" x14ac:dyDescent="0.25">
      <c r="A115" s="7">
        <v>292</v>
      </c>
      <c r="B115" s="102"/>
      <c r="C115" s="77"/>
      <c r="D115" s="77" t="s">
        <v>421</v>
      </c>
      <c r="E115" s="198"/>
      <c r="F115" s="198"/>
      <c r="G115" s="198"/>
      <c r="H115" s="198"/>
      <c r="I115" s="198"/>
      <c r="J115" s="198"/>
      <c r="K115" s="198"/>
      <c r="L115" s="198"/>
      <c r="M115" s="198"/>
      <c r="N115" s="198"/>
      <c r="O115" s="198"/>
      <c r="P115" s="198"/>
      <c r="Q115" s="198"/>
      <c r="R115" s="198"/>
      <c r="S115" s="198"/>
      <c r="T115" s="198"/>
      <c r="U115" s="286"/>
      <c r="V115" s="79"/>
      <c r="W115" s="198"/>
    </row>
    <row r="116" spans="1:23" ht="15.6" customHeight="1" x14ac:dyDescent="0.2">
      <c r="A116" s="29"/>
      <c r="B116" s="103">
        <v>292008</v>
      </c>
      <c r="C116" s="69">
        <v>41</v>
      </c>
      <c r="D116" s="69" t="s">
        <v>298</v>
      </c>
      <c r="E116" s="253">
        <v>900</v>
      </c>
      <c r="F116" s="253">
        <v>900</v>
      </c>
      <c r="G116" s="253">
        <v>900</v>
      </c>
      <c r="H116" s="253">
        <v>900</v>
      </c>
      <c r="I116" s="253">
        <v>900</v>
      </c>
      <c r="J116" s="253">
        <v>900</v>
      </c>
      <c r="K116" s="253">
        <v>900</v>
      </c>
      <c r="L116" s="253">
        <v>900</v>
      </c>
      <c r="M116" s="253">
        <v>900</v>
      </c>
      <c r="N116" s="253">
        <v>900</v>
      </c>
      <c r="O116" s="253">
        <v>900</v>
      </c>
      <c r="P116" s="253">
        <v>900</v>
      </c>
      <c r="Q116" s="253">
        <v>900</v>
      </c>
      <c r="R116" s="253">
        <v>900</v>
      </c>
      <c r="S116" s="253">
        <v>900</v>
      </c>
      <c r="T116" s="253">
        <v>900</v>
      </c>
      <c r="U116" s="289">
        <v>500.07</v>
      </c>
      <c r="V116" s="79">
        <f t="shared" si="15"/>
        <v>55.563333333333333</v>
      </c>
      <c r="W116" s="253">
        <v>900</v>
      </c>
    </row>
    <row r="117" spans="1:23" ht="15.6" customHeight="1" x14ac:dyDescent="0.2">
      <c r="A117" s="29"/>
      <c r="B117" s="103">
        <v>292019</v>
      </c>
      <c r="C117" s="69">
        <v>41</v>
      </c>
      <c r="D117" s="69" t="s">
        <v>299</v>
      </c>
      <c r="E117" s="253">
        <v>149</v>
      </c>
      <c r="F117" s="253">
        <v>149</v>
      </c>
      <c r="G117" s="253">
        <v>149</v>
      </c>
      <c r="H117" s="253">
        <v>149</v>
      </c>
      <c r="I117" s="253">
        <v>149</v>
      </c>
      <c r="J117" s="253">
        <v>149</v>
      </c>
      <c r="K117" s="253">
        <v>149</v>
      </c>
      <c r="L117" s="253">
        <v>149</v>
      </c>
      <c r="M117" s="253">
        <v>149</v>
      </c>
      <c r="N117" s="253">
        <v>149</v>
      </c>
      <c r="O117" s="253">
        <v>149</v>
      </c>
      <c r="P117" s="253">
        <v>149</v>
      </c>
      <c r="Q117" s="253">
        <v>149</v>
      </c>
      <c r="R117" s="253">
        <v>149</v>
      </c>
      <c r="S117" s="253">
        <v>149</v>
      </c>
      <c r="T117" s="253">
        <v>149</v>
      </c>
      <c r="U117" s="289">
        <v>93</v>
      </c>
      <c r="V117" s="79">
        <f t="shared" si="15"/>
        <v>62.416107382550337</v>
      </c>
      <c r="W117" s="253">
        <v>149</v>
      </c>
    </row>
    <row r="118" spans="1:23" ht="15.6" customHeight="1" x14ac:dyDescent="0.2">
      <c r="A118" s="29"/>
      <c r="B118" s="350" t="s">
        <v>300</v>
      </c>
      <c r="C118" s="69">
        <v>41</v>
      </c>
      <c r="D118" s="69" t="s">
        <v>88</v>
      </c>
      <c r="E118" s="253">
        <v>6900</v>
      </c>
      <c r="F118" s="253">
        <v>6900</v>
      </c>
      <c r="G118" s="253">
        <v>6900</v>
      </c>
      <c r="H118" s="253">
        <v>6900</v>
      </c>
      <c r="I118" s="253">
        <v>6900</v>
      </c>
      <c r="J118" s="253">
        <v>6900</v>
      </c>
      <c r="K118" s="253">
        <v>6900</v>
      </c>
      <c r="L118" s="253">
        <v>6900</v>
      </c>
      <c r="M118" s="253">
        <v>6900</v>
      </c>
      <c r="N118" s="253">
        <v>6900</v>
      </c>
      <c r="O118" s="253">
        <v>6900</v>
      </c>
      <c r="P118" s="253">
        <v>6900</v>
      </c>
      <c r="Q118" s="253">
        <v>6900</v>
      </c>
      <c r="R118" s="253">
        <v>6900</v>
      </c>
      <c r="S118" s="253">
        <v>6900</v>
      </c>
      <c r="T118" s="253">
        <v>6900</v>
      </c>
      <c r="U118" s="289">
        <v>3043.35</v>
      </c>
      <c r="V118" s="79">
        <f t="shared" si="15"/>
        <v>44.106521739130436</v>
      </c>
      <c r="W118" s="253">
        <v>6900</v>
      </c>
    </row>
    <row r="119" spans="1:23" ht="15.6" customHeight="1" x14ac:dyDescent="0.2">
      <c r="A119" s="40"/>
      <c r="B119" s="105">
        <v>292027</v>
      </c>
      <c r="C119" s="74">
        <v>41</v>
      </c>
      <c r="D119" s="74" t="s">
        <v>865</v>
      </c>
      <c r="E119" s="266">
        <v>1500</v>
      </c>
      <c r="F119" s="266">
        <v>1500</v>
      </c>
      <c r="G119" s="266">
        <v>1500</v>
      </c>
      <c r="H119" s="266">
        <v>1500</v>
      </c>
      <c r="I119" s="266">
        <v>1500</v>
      </c>
      <c r="J119" s="266">
        <v>1500</v>
      </c>
      <c r="K119" s="266">
        <v>1500</v>
      </c>
      <c r="L119" s="266">
        <v>1500</v>
      </c>
      <c r="M119" s="266">
        <v>1500</v>
      </c>
      <c r="N119" s="266">
        <v>1500</v>
      </c>
      <c r="O119" s="266">
        <v>1500</v>
      </c>
      <c r="P119" s="266">
        <v>1500</v>
      </c>
      <c r="Q119" s="266">
        <v>1500</v>
      </c>
      <c r="R119" s="266">
        <v>1500</v>
      </c>
      <c r="S119" s="266">
        <v>1500</v>
      </c>
      <c r="T119" s="266">
        <v>1500</v>
      </c>
      <c r="U119" s="293">
        <v>460.76</v>
      </c>
      <c r="V119" s="79">
        <f t="shared" si="15"/>
        <v>30.717333333333336</v>
      </c>
      <c r="W119" s="266">
        <v>461</v>
      </c>
    </row>
    <row r="120" spans="1:23" ht="15" customHeight="1" x14ac:dyDescent="0.2">
      <c r="A120" s="40"/>
      <c r="B120" s="105">
        <v>292027</v>
      </c>
      <c r="C120" s="74">
        <v>41</v>
      </c>
      <c r="D120" s="74" t="s">
        <v>866</v>
      </c>
      <c r="E120" s="266">
        <v>1000</v>
      </c>
      <c r="F120" s="266">
        <v>1000</v>
      </c>
      <c r="G120" s="266">
        <v>1000</v>
      </c>
      <c r="H120" s="266">
        <v>1000</v>
      </c>
      <c r="I120" s="266">
        <v>1000</v>
      </c>
      <c r="J120" s="266">
        <v>1000</v>
      </c>
      <c r="K120" s="266">
        <v>1000</v>
      </c>
      <c r="L120" s="266">
        <v>1000</v>
      </c>
      <c r="M120" s="266">
        <v>1000</v>
      </c>
      <c r="N120" s="266">
        <v>1000</v>
      </c>
      <c r="O120" s="266">
        <v>1000</v>
      </c>
      <c r="P120" s="266">
        <v>1000</v>
      </c>
      <c r="Q120" s="266">
        <v>1000</v>
      </c>
      <c r="R120" s="266">
        <v>1000</v>
      </c>
      <c r="S120" s="266">
        <v>1000</v>
      </c>
      <c r="T120" s="266">
        <v>1000</v>
      </c>
      <c r="U120" s="293">
        <v>436.64</v>
      </c>
      <c r="V120" s="79">
        <f t="shared" si="15"/>
        <v>43.663999999999994</v>
      </c>
      <c r="W120" s="266">
        <v>437</v>
      </c>
    </row>
    <row r="121" spans="1:23" ht="15" customHeight="1" x14ac:dyDescent="0.2">
      <c r="A121" s="29"/>
      <c r="B121" s="103"/>
      <c r="C121" s="69"/>
      <c r="D121" s="77" t="s">
        <v>101</v>
      </c>
      <c r="E121" s="267">
        <f t="shared" ref="E121:H121" si="18">SUM(E116:E120)</f>
        <v>10449</v>
      </c>
      <c r="F121" s="267">
        <f t="shared" si="18"/>
        <v>10449</v>
      </c>
      <c r="G121" s="267">
        <f t="shared" si="18"/>
        <v>10449</v>
      </c>
      <c r="H121" s="267">
        <f t="shared" si="18"/>
        <v>10449</v>
      </c>
      <c r="I121" s="267">
        <f t="shared" ref="I121" si="19">SUM(I116:I120)</f>
        <v>10449</v>
      </c>
      <c r="J121" s="267">
        <f t="shared" ref="J121:S121" si="20">SUM(J116:J120)</f>
        <v>10449</v>
      </c>
      <c r="K121" s="267">
        <f t="shared" si="20"/>
        <v>10449</v>
      </c>
      <c r="L121" s="267">
        <f t="shared" si="20"/>
        <v>10449</v>
      </c>
      <c r="M121" s="267">
        <f t="shared" si="20"/>
        <v>10449</v>
      </c>
      <c r="N121" s="267">
        <f t="shared" si="20"/>
        <v>10449</v>
      </c>
      <c r="O121" s="267">
        <f t="shared" si="20"/>
        <v>10449</v>
      </c>
      <c r="P121" s="267">
        <f t="shared" si="20"/>
        <v>10449</v>
      </c>
      <c r="Q121" s="267">
        <f t="shared" si="20"/>
        <v>10449</v>
      </c>
      <c r="R121" s="267">
        <f t="shared" si="20"/>
        <v>10449</v>
      </c>
      <c r="S121" s="267">
        <f t="shared" si="20"/>
        <v>10449</v>
      </c>
      <c r="T121" s="267">
        <v>10449</v>
      </c>
      <c r="U121" s="294">
        <f>SUM(U116:U120)</f>
        <v>4533.8200000000006</v>
      </c>
      <c r="V121" s="242">
        <f t="shared" si="15"/>
        <v>43.389989472676817</v>
      </c>
      <c r="W121" s="267">
        <f>SUM(W115:W120)</f>
        <v>8847</v>
      </c>
    </row>
    <row r="122" spans="1:23" ht="15" customHeight="1" x14ac:dyDescent="0.25">
      <c r="A122" s="43">
        <v>300</v>
      </c>
      <c r="B122" s="195"/>
      <c r="C122" s="112"/>
      <c r="D122" s="112" t="s">
        <v>422</v>
      </c>
      <c r="E122" s="268"/>
      <c r="F122" s="268"/>
      <c r="G122" s="268"/>
      <c r="H122" s="268"/>
      <c r="I122" s="268"/>
      <c r="J122" s="268"/>
      <c r="K122" s="268"/>
      <c r="L122" s="268"/>
      <c r="M122" s="268"/>
      <c r="N122" s="268"/>
      <c r="O122" s="268"/>
      <c r="P122" s="268"/>
      <c r="Q122" s="268"/>
      <c r="R122" s="268"/>
      <c r="S122" s="268"/>
      <c r="T122" s="268"/>
      <c r="U122" s="295"/>
      <c r="V122" s="11"/>
      <c r="W122" s="268"/>
    </row>
    <row r="123" spans="1:23" ht="15" customHeight="1" x14ac:dyDescent="0.25">
      <c r="A123" s="39">
        <v>311</v>
      </c>
      <c r="B123" s="106"/>
      <c r="C123" s="85"/>
      <c r="D123" s="85" t="s">
        <v>423</v>
      </c>
      <c r="E123" s="265"/>
      <c r="F123" s="265"/>
      <c r="G123" s="265"/>
      <c r="H123" s="265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92"/>
      <c r="V123" s="79"/>
      <c r="W123" s="265"/>
    </row>
    <row r="124" spans="1:23" ht="15" customHeight="1" x14ac:dyDescent="0.2">
      <c r="A124" s="29"/>
      <c r="B124" s="103" t="s">
        <v>301</v>
      </c>
      <c r="C124" s="69" t="s">
        <v>618</v>
      </c>
      <c r="D124" s="69" t="s">
        <v>302</v>
      </c>
      <c r="E124" s="79">
        <v>1130</v>
      </c>
      <c r="F124" s="79">
        <v>1130</v>
      </c>
      <c r="G124" s="79">
        <v>1130</v>
      </c>
      <c r="H124" s="79">
        <v>1130</v>
      </c>
      <c r="I124" s="79">
        <v>1130</v>
      </c>
      <c r="J124" s="79">
        <v>1130</v>
      </c>
      <c r="K124" s="79">
        <v>1130</v>
      </c>
      <c r="L124" s="79">
        <v>1130</v>
      </c>
      <c r="M124" s="79">
        <v>1130</v>
      </c>
      <c r="N124" s="79">
        <v>1130</v>
      </c>
      <c r="O124" s="79">
        <v>1130</v>
      </c>
      <c r="P124" s="79">
        <v>1130</v>
      </c>
      <c r="Q124" s="79">
        <v>1130</v>
      </c>
      <c r="R124" s="79">
        <v>1130</v>
      </c>
      <c r="S124" s="79">
        <v>1130</v>
      </c>
      <c r="T124" s="79">
        <v>1130</v>
      </c>
      <c r="U124" s="287">
        <v>0</v>
      </c>
      <c r="V124" s="79">
        <f t="shared" si="15"/>
        <v>0</v>
      </c>
      <c r="W124" s="79">
        <v>1130</v>
      </c>
    </row>
    <row r="125" spans="1:23" ht="15" customHeight="1" x14ac:dyDescent="0.2">
      <c r="A125" s="29"/>
      <c r="B125" s="103" t="s">
        <v>303</v>
      </c>
      <c r="C125" s="69" t="s">
        <v>618</v>
      </c>
      <c r="D125" s="69" t="s">
        <v>304</v>
      </c>
      <c r="E125" s="79">
        <v>530</v>
      </c>
      <c r="F125" s="79">
        <v>530</v>
      </c>
      <c r="G125" s="79">
        <v>530</v>
      </c>
      <c r="H125" s="79">
        <v>530</v>
      </c>
      <c r="I125" s="79">
        <v>530</v>
      </c>
      <c r="J125" s="79">
        <v>530</v>
      </c>
      <c r="K125" s="79">
        <v>530</v>
      </c>
      <c r="L125" s="79">
        <v>530</v>
      </c>
      <c r="M125" s="79">
        <v>530</v>
      </c>
      <c r="N125" s="79">
        <v>530</v>
      </c>
      <c r="O125" s="79">
        <v>530</v>
      </c>
      <c r="P125" s="79">
        <v>530</v>
      </c>
      <c r="Q125" s="79">
        <v>530</v>
      </c>
      <c r="R125" s="79">
        <v>530</v>
      </c>
      <c r="S125" s="79">
        <v>530</v>
      </c>
      <c r="T125" s="79">
        <v>530</v>
      </c>
      <c r="U125" s="287">
        <v>0</v>
      </c>
      <c r="V125" s="79">
        <f t="shared" si="15"/>
        <v>0</v>
      </c>
      <c r="W125" s="79">
        <v>530</v>
      </c>
    </row>
    <row r="126" spans="1:23" ht="15" customHeight="1" x14ac:dyDescent="0.2">
      <c r="A126" s="29"/>
      <c r="B126" s="103" t="s">
        <v>305</v>
      </c>
      <c r="C126" s="69" t="s">
        <v>618</v>
      </c>
      <c r="D126" s="69" t="s">
        <v>309</v>
      </c>
      <c r="E126" s="79">
        <v>1030</v>
      </c>
      <c r="F126" s="79">
        <v>1030</v>
      </c>
      <c r="G126" s="79">
        <v>1030</v>
      </c>
      <c r="H126" s="79">
        <v>1030</v>
      </c>
      <c r="I126" s="79">
        <v>1030</v>
      </c>
      <c r="J126" s="79">
        <v>1030</v>
      </c>
      <c r="K126" s="79">
        <v>1030</v>
      </c>
      <c r="L126" s="79">
        <v>1030</v>
      </c>
      <c r="M126" s="79">
        <v>1030</v>
      </c>
      <c r="N126" s="79">
        <v>1030</v>
      </c>
      <c r="O126" s="79">
        <v>1030</v>
      </c>
      <c r="P126" s="79">
        <v>1030</v>
      </c>
      <c r="Q126" s="79">
        <v>1030</v>
      </c>
      <c r="R126" s="79">
        <v>1030</v>
      </c>
      <c r="S126" s="79">
        <v>1030</v>
      </c>
      <c r="T126" s="79">
        <v>1030</v>
      </c>
      <c r="U126" s="287">
        <v>0</v>
      </c>
      <c r="V126" s="79">
        <f t="shared" si="15"/>
        <v>0</v>
      </c>
      <c r="W126" s="79">
        <v>1030</v>
      </c>
    </row>
    <row r="127" spans="1:23" ht="15" customHeight="1" x14ac:dyDescent="0.2">
      <c r="A127" s="29"/>
      <c r="B127" s="103" t="s">
        <v>310</v>
      </c>
      <c r="C127" s="69" t="s">
        <v>618</v>
      </c>
      <c r="D127" s="69" t="s">
        <v>311</v>
      </c>
      <c r="E127" s="79">
        <v>1360</v>
      </c>
      <c r="F127" s="79">
        <v>1360</v>
      </c>
      <c r="G127" s="79">
        <v>1360</v>
      </c>
      <c r="H127" s="79">
        <v>1360</v>
      </c>
      <c r="I127" s="79">
        <v>1360</v>
      </c>
      <c r="J127" s="79">
        <v>1360</v>
      </c>
      <c r="K127" s="79">
        <v>1360</v>
      </c>
      <c r="L127" s="79">
        <v>1360</v>
      </c>
      <c r="M127" s="79">
        <v>1360</v>
      </c>
      <c r="N127" s="79">
        <v>1360</v>
      </c>
      <c r="O127" s="79">
        <v>1360</v>
      </c>
      <c r="P127" s="79">
        <v>1360</v>
      </c>
      <c r="Q127" s="79">
        <v>1360</v>
      </c>
      <c r="R127" s="79">
        <v>1360</v>
      </c>
      <c r="S127" s="79">
        <v>1360</v>
      </c>
      <c r="T127" s="79">
        <v>1360</v>
      </c>
      <c r="U127" s="287">
        <v>0</v>
      </c>
      <c r="V127" s="79">
        <f t="shared" si="15"/>
        <v>0</v>
      </c>
      <c r="W127" s="79">
        <v>1360</v>
      </c>
    </row>
    <row r="128" spans="1:23" ht="15" customHeight="1" x14ac:dyDescent="0.2">
      <c r="A128" s="29"/>
      <c r="B128" s="103" t="s">
        <v>312</v>
      </c>
      <c r="C128" s="69" t="s">
        <v>618</v>
      </c>
      <c r="D128" s="69" t="s">
        <v>313</v>
      </c>
      <c r="E128" s="79">
        <v>860</v>
      </c>
      <c r="F128" s="79">
        <v>860</v>
      </c>
      <c r="G128" s="79">
        <v>860</v>
      </c>
      <c r="H128" s="79">
        <v>860</v>
      </c>
      <c r="I128" s="79">
        <v>860</v>
      </c>
      <c r="J128" s="79">
        <v>860</v>
      </c>
      <c r="K128" s="79">
        <v>860</v>
      </c>
      <c r="L128" s="79">
        <v>860</v>
      </c>
      <c r="M128" s="79">
        <v>860</v>
      </c>
      <c r="N128" s="79">
        <v>860</v>
      </c>
      <c r="O128" s="79">
        <v>860</v>
      </c>
      <c r="P128" s="79">
        <v>860</v>
      </c>
      <c r="Q128" s="79">
        <v>860</v>
      </c>
      <c r="R128" s="79">
        <v>860</v>
      </c>
      <c r="S128" s="79">
        <v>860</v>
      </c>
      <c r="T128" s="79">
        <v>860</v>
      </c>
      <c r="U128" s="287">
        <v>648.15</v>
      </c>
      <c r="V128" s="79">
        <f t="shared" si="15"/>
        <v>75.366279069767444</v>
      </c>
      <c r="W128" s="79">
        <v>860</v>
      </c>
    </row>
    <row r="129" spans="1:23" ht="15" customHeight="1" x14ac:dyDescent="0.2">
      <c r="A129" s="29"/>
      <c r="B129" s="103" t="s">
        <v>314</v>
      </c>
      <c r="C129" s="69" t="s">
        <v>618</v>
      </c>
      <c r="D129" s="69" t="s">
        <v>315</v>
      </c>
      <c r="E129" s="79">
        <v>960</v>
      </c>
      <c r="F129" s="79">
        <v>960</v>
      </c>
      <c r="G129" s="79">
        <v>960</v>
      </c>
      <c r="H129" s="79">
        <v>960</v>
      </c>
      <c r="I129" s="79">
        <v>960</v>
      </c>
      <c r="J129" s="79">
        <v>960</v>
      </c>
      <c r="K129" s="79">
        <v>960</v>
      </c>
      <c r="L129" s="79">
        <v>960</v>
      </c>
      <c r="M129" s="79">
        <v>960</v>
      </c>
      <c r="N129" s="79">
        <v>960</v>
      </c>
      <c r="O129" s="79">
        <v>960</v>
      </c>
      <c r="P129" s="79">
        <v>960</v>
      </c>
      <c r="Q129" s="79">
        <v>960</v>
      </c>
      <c r="R129" s="79">
        <v>960</v>
      </c>
      <c r="S129" s="79">
        <v>960</v>
      </c>
      <c r="T129" s="79">
        <v>960</v>
      </c>
      <c r="U129" s="287">
        <v>0</v>
      </c>
      <c r="V129" s="79">
        <f t="shared" si="15"/>
        <v>0</v>
      </c>
      <c r="W129" s="79">
        <v>960</v>
      </c>
    </row>
    <row r="130" spans="1:23" ht="15" customHeight="1" x14ac:dyDescent="0.2">
      <c r="A130" s="29"/>
      <c r="B130" s="103" t="s">
        <v>617</v>
      </c>
      <c r="C130" s="69" t="s">
        <v>618</v>
      </c>
      <c r="D130" s="74" t="s">
        <v>718</v>
      </c>
      <c r="E130" s="79">
        <v>0</v>
      </c>
      <c r="F130" s="79">
        <v>0</v>
      </c>
      <c r="G130" s="79">
        <v>0</v>
      </c>
      <c r="H130" s="79">
        <v>0</v>
      </c>
      <c r="I130" s="79">
        <v>0</v>
      </c>
      <c r="J130" s="79">
        <v>0</v>
      </c>
      <c r="K130" s="79">
        <v>0</v>
      </c>
      <c r="L130" s="79">
        <v>0</v>
      </c>
      <c r="M130" s="79">
        <v>0</v>
      </c>
      <c r="N130" s="79">
        <v>0</v>
      </c>
      <c r="O130" s="79">
        <v>0</v>
      </c>
      <c r="P130" s="79">
        <v>0</v>
      </c>
      <c r="Q130" s="79">
        <v>0</v>
      </c>
      <c r="R130" s="79">
        <v>0</v>
      </c>
      <c r="S130" s="79">
        <v>0</v>
      </c>
      <c r="T130" s="79">
        <v>0</v>
      </c>
      <c r="U130" s="287">
        <v>500</v>
      </c>
      <c r="V130" s="79">
        <v>0</v>
      </c>
      <c r="W130" s="79">
        <v>500</v>
      </c>
    </row>
    <row r="131" spans="1:23" ht="15" customHeight="1" x14ac:dyDescent="0.2">
      <c r="A131" s="29"/>
      <c r="B131" s="103"/>
      <c r="C131" s="69"/>
      <c r="D131" s="77" t="s">
        <v>101</v>
      </c>
      <c r="E131" s="267">
        <f t="shared" ref="E131:H131" si="21">SUM(E124:E130)</f>
        <v>5870</v>
      </c>
      <c r="F131" s="267">
        <f t="shared" si="21"/>
        <v>5870</v>
      </c>
      <c r="G131" s="267">
        <f t="shared" si="21"/>
        <v>5870</v>
      </c>
      <c r="H131" s="267">
        <f t="shared" si="21"/>
        <v>5870</v>
      </c>
      <c r="I131" s="267">
        <f t="shared" ref="I131" si="22">SUM(I124:I130)</f>
        <v>5870</v>
      </c>
      <c r="J131" s="267">
        <f t="shared" ref="J131:S131" si="23">SUM(J124:J130)</f>
        <v>5870</v>
      </c>
      <c r="K131" s="267">
        <f t="shared" si="23"/>
        <v>5870</v>
      </c>
      <c r="L131" s="267">
        <f t="shared" si="23"/>
        <v>5870</v>
      </c>
      <c r="M131" s="267">
        <f t="shared" si="23"/>
        <v>5870</v>
      </c>
      <c r="N131" s="267">
        <f t="shared" si="23"/>
        <v>5870</v>
      </c>
      <c r="O131" s="267">
        <f t="shared" si="23"/>
        <v>5870</v>
      </c>
      <c r="P131" s="267">
        <f t="shared" si="23"/>
        <v>5870</v>
      </c>
      <c r="Q131" s="267">
        <f t="shared" si="23"/>
        <v>5870</v>
      </c>
      <c r="R131" s="267">
        <f t="shared" si="23"/>
        <v>5870</v>
      </c>
      <c r="S131" s="267">
        <f t="shared" si="23"/>
        <v>5870</v>
      </c>
      <c r="T131" s="267">
        <v>5870</v>
      </c>
      <c r="U131" s="294">
        <f>SUM(U124:U130)</f>
        <v>1148.1500000000001</v>
      </c>
      <c r="V131" s="242">
        <f t="shared" si="15"/>
        <v>19.559625212947189</v>
      </c>
      <c r="W131" s="267">
        <f>SUM(W123:W130)</f>
        <v>6370</v>
      </c>
    </row>
    <row r="132" spans="1:23" ht="15" customHeight="1" x14ac:dyDescent="0.25">
      <c r="A132" s="7">
        <v>312</v>
      </c>
      <c r="B132" s="102"/>
      <c r="C132" s="77"/>
      <c r="D132" s="77" t="s">
        <v>424</v>
      </c>
      <c r="E132" s="198"/>
      <c r="F132" s="198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198"/>
      <c r="S132" s="198"/>
      <c r="T132" s="198"/>
      <c r="U132" s="286"/>
      <c r="V132" s="79"/>
      <c r="W132" s="198"/>
    </row>
    <row r="133" spans="1:23" ht="15" customHeight="1" x14ac:dyDescent="0.2">
      <c r="A133" s="29"/>
      <c r="B133" s="350" t="s">
        <v>533</v>
      </c>
      <c r="C133" s="69">
        <v>111</v>
      </c>
      <c r="D133" s="69" t="s">
        <v>317</v>
      </c>
      <c r="E133" s="79">
        <v>7870</v>
      </c>
      <c r="F133" s="79">
        <v>7870</v>
      </c>
      <c r="G133" s="79">
        <v>7870</v>
      </c>
      <c r="H133" s="79">
        <v>7870</v>
      </c>
      <c r="I133" s="79">
        <v>7870</v>
      </c>
      <c r="J133" s="79">
        <v>7870</v>
      </c>
      <c r="K133" s="79">
        <v>7870</v>
      </c>
      <c r="L133" s="79">
        <v>7870</v>
      </c>
      <c r="M133" s="79">
        <v>7870</v>
      </c>
      <c r="N133" s="79">
        <v>7870</v>
      </c>
      <c r="O133" s="79">
        <v>7870</v>
      </c>
      <c r="P133" s="79">
        <v>7870</v>
      </c>
      <c r="Q133" s="79">
        <v>7870</v>
      </c>
      <c r="R133" s="79">
        <v>7870</v>
      </c>
      <c r="S133" s="79">
        <v>7870</v>
      </c>
      <c r="T133" s="79">
        <v>7870</v>
      </c>
      <c r="U133" s="287">
        <v>8272.9599999999991</v>
      </c>
      <c r="V133" s="79">
        <f t="shared" si="15"/>
        <v>105.12020330368487</v>
      </c>
      <c r="W133" s="79">
        <v>8273</v>
      </c>
    </row>
    <row r="134" spans="1:23" ht="15" customHeight="1" x14ac:dyDescent="0.2">
      <c r="A134" s="29"/>
      <c r="B134" s="350" t="s">
        <v>318</v>
      </c>
      <c r="C134" s="69">
        <v>111</v>
      </c>
      <c r="D134" s="69" t="s">
        <v>320</v>
      </c>
      <c r="E134" s="79">
        <v>0</v>
      </c>
      <c r="F134" s="79">
        <v>0</v>
      </c>
      <c r="G134" s="79">
        <v>0</v>
      </c>
      <c r="H134" s="79">
        <v>0</v>
      </c>
      <c r="I134" s="79">
        <v>0</v>
      </c>
      <c r="J134" s="79">
        <v>0</v>
      </c>
      <c r="K134" s="79">
        <v>0</v>
      </c>
      <c r="L134" s="79">
        <v>0</v>
      </c>
      <c r="M134" s="79">
        <v>0</v>
      </c>
      <c r="N134" s="79">
        <v>0</v>
      </c>
      <c r="O134" s="79">
        <v>0</v>
      </c>
      <c r="P134" s="79">
        <v>0</v>
      </c>
      <c r="Q134" s="79">
        <v>0</v>
      </c>
      <c r="R134" s="79">
        <v>0</v>
      </c>
      <c r="S134" s="79">
        <v>0</v>
      </c>
      <c r="T134" s="79">
        <v>0</v>
      </c>
      <c r="U134" s="287">
        <v>0</v>
      </c>
      <c r="V134" s="79">
        <v>0</v>
      </c>
      <c r="W134" s="79">
        <v>0</v>
      </c>
    </row>
    <row r="135" spans="1:23" ht="15" customHeight="1" x14ac:dyDescent="0.2">
      <c r="A135" s="29"/>
      <c r="B135" s="350" t="s">
        <v>321</v>
      </c>
      <c r="C135" s="69">
        <v>111</v>
      </c>
      <c r="D135" s="69" t="s">
        <v>322</v>
      </c>
      <c r="E135" s="79">
        <v>3753</v>
      </c>
      <c r="F135" s="79">
        <v>3753</v>
      </c>
      <c r="G135" s="79">
        <v>3753</v>
      </c>
      <c r="H135" s="79">
        <v>3753</v>
      </c>
      <c r="I135" s="79">
        <v>3753</v>
      </c>
      <c r="J135" s="79">
        <v>3753</v>
      </c>
      <c r="K135" s="79">
        <v>3753</v>
      </c>
      <c r="L135" s="79">
        <v>3753</v>
      </c>
      <c r="M135" s="79">
        <v>3753</v>
      </c>
      <c r="N135" s="79">
        <v>3753</v>
      </c>
      <c r="O135" s="79">
        <v>3753</v>
      </c>
      <c r="P135" s="79">
        <v>3753</v>
      </c>
      <c r="Q135" s="79">
        <v>3753</v>
      </c>
      <c r="R135" s="79">
        <v>3753</v>
      </c>
      <c r="S135" s="79">
        <v>3753</v>
      </c>
      <c r="T135" s="79">
        <v>3753</v>
      </c>
      <c r="U135" s="287">
        <v>3807.42</v>
      </c>
      <c r="V135" s="79">
        <f t="shared" si="15"/>
        <v>101.45003996802558</v>
      </c>
      <c r="W135" s="79">
        <v>3807</v>
      </c>
    </row>
    <row r="136" spans="1:23" ht="15" customHeight="1" x14ac:dyDescent="0.2">
      <c r="A136" s="29"/>
      <c r="B136" s="350" t="s">
        <v>532</v>
      </c>
      <c r="C136" s="69">
        <v>111</v>
      </c>
      <c r="D136" s="69" t="s">
        <v>323</v>
      </c>
      <c r="E136" s="79">
        <v>215</v>
      </c>
      <c r="F136" s="79">
        <v>215</v>
      </c>
      <c r="G136" s="79">
        <v>215</v>
      </c>
      <c r="H136" s="79">
        <v>215</v>
      </c>
      <c r="I136" s="79">
        <v>215</v>
      </c>
      <c r="J136" s="79">
        <v>215</v>
      </c>
      <c r="K136" s="79">
        <v>215</v>
      </c>
      <c r="L136" s="79">
        <v>215</v>
      </c>
      <c r="M136" s="79">
        <v>215</v>
      </c>
      <c r="N136" s="79">
        <v>215</v>
      </c>
      <c r="O136" s="79">
        <v>215</v>
      </c>
      <c r="P136" s="79">
        <v>215</v>
      </c>
      <c r="Q136" s="79">
        <v>215</v>
      </c>
      <c r="R136" s="79">
        <v>215</v>
      </c>
      <c r="S136" s="79">
        <v>215</v>
      </c>
      <c r="T136" s="79">
        <v>215</v>
      </c>
      <c r="U136" s="287">
        <v>176.86</v>
      </c>
      <c r="V136" s="79">
        <f t="shared" si="15"/>
        <v>82.260465116279079</v>
      </c>
      <c r="W136" s="79">
        <v>177</v>
      </c>
    </row>
    <row r="137" spans="1:23" ht="15" customHeight="1" x14ac:dyDescent="0.2">
      <c r="A137" s="29"/>
      <c r="B137" s="350" t="s">
        <v>324</v>
      </c>
      <c r="C137" s="69">
        <v>111</v>
      </c>
      <c r="D137" s="69" t="s">
        <v>325</v>
      </c>
      <c r="E137" s="79">
        <v>1332</v>
      </c>
      <c r="F137" s="79">
        <v>1332</v>
      </c>
      <c r="G137" s="79">
        <v>1332</v>
      </c>
      <c r="H137" s="79">
        <v>1332</v>
      </c>
      <c r="I137" s="79">
        <v>1332</v>
      </c>
      <c r="J137" s="79">
        <v>1332</v>
      </c>
      <c r="K137" s="79">
        <v>1332</v>
      </c>
      <c r="L137" s="79">
        <v>1332</v>
      </c>
      <c r="M137" s="79">
        <v>1332</v>
      </c>
      <c r="N137" s="79">
        <v>1332</v>
      </c>
      <c r="O137" s="79">
        <v>1332</v>
      </c>
      <c r="P137" s="79">
        <v>1332</v>
      </c>
      <c r="Q137" s="79">
        <v>1332</v>
      </c>
      <c r="R137" s="79">
        <v>1332</v>
      </c>
      <c r="S137" s="79">
        <v>1332</v>
      </c>
      <c r="T137" s="79">
        <v>1332</v>
      </c>
      <c r="U137" s="287">
        <v>1351.02</v>
      </c>
      <c r="V137" s="79">
        <f t="shared" si="15"/>
        <v>101.42792792792793</v>
      </c>
      <c r="W137" s="79">
        <v>1351</v>
      </c>
    </row>
    <row r="138" spans="1:23" ht="15" customHeight="1" x14ac:dyDescent="0.2">
      <c r="A138" s="29"/>
      <c r="B138" s="350" t="s">
        <v>539</v>
      </c>
      <c r="C138" s="69">
        <v>111</v>
      </c>
      <c r="D138" s="69" t="s">
        <v>386</v>
      </c>
      <c r="E138" s="79">
        <v>423</v>
      </c>
      <c r="F138" s="79">
        <v>423</v>
      </c>
      <c r="G138" s="79">
        <v>423</v>
      </c>
      <c r="H138" s="79">
        <v>423</v>
      </c>
      <c r="I138" s="79">
        <v>423</v>
      </c>
      <c r="J138" s="79">
        <v>423</v>
      </c>
      <c r="K138" s="79">
        <v>423</v>
      </c>
      <c r="L138" s="79">
        <v>423</v>
      </c>
      <c r="M138" s="79">
        <v>423</v>
      </c>
      <c r="N138" s="79">
        <v>423</v>
      </c>
      <c r="O138" s="79">
        <v>423</v>
      </c>
      <c r="P138" s="79">
        <v>423</v>
      </c>
      <c r="Q138" s="79">
        <v>423</v>
      </c>
      <c r="R138" s="79">
        <v>423</v>
      </c>
      <c r="S138" s="79">
        <v>423</v>
      </c>
      <c r="T138" s="79">
        <v>423</v>
      </c>
      <c r="U138" s="287">
        <v>383.31</v>
      </c>
      <c r="V138" s="79">
        <f t="shared" si="15"/>
        <v>90.61702127659575</v>
      </c>
      <c r="W138" s="79">
        <v>383</v>
      </c>
    </row>
    <row r="139" spans="1:23" ht="15" customHeight="1" x14ac:dyDescent="0.2">
      <c r="A139" s="29"/>
      <c r="B139" s="350" t="s">
        <v>531</v>
      </c>
      <c r="C139" s="69">
        <v>111</v>
      </c>
      <c r="D139" s="69" t="s">
        <v>316</v>
      </c>
      <c r="E139" s="90">
        <v>598161</v>
      </c>
      <c r="F139" s="90">
        <v>598161</v>
      </c>
      <c r="G139" s="90">
        <v>598161</v>
      </c>
      <c r="H139" s="90">
        <v>598161</v>
      </c>
      <c r="I139" s="90">
        <v>598161</v>
      </c>
      <c r="J139" s="90">
        <v>598161</v>
      </c>
      <c r="K139" s="90">
        <v>598161</v>
      </c>
      <c r="L139" s="90">
        <v>598161</v>
      </c>
      <c r="M139" s="90">
        <v>598161</v>
      </c>
      <c r="N139" s="90">
        <v>598161</v>
      </c>
      <c r="O139" s="90">
        <v>598161</v>
      </c>
      <c r="P139" s="90">
        <v>598161</v>
      </c>
      <c r="Q139" s="90">
        <v>598161</v>
      </c>
      <c r="R139" s="90">
        <v>598161</v>
      </c>
      <c r="S139" s="90">
        <v>598161</v>
      </c>
      <c r="T139" s="90">
        <v>598161</v>
      </c>
      <c r="U139" s="296">
        <v>451053</v>
      </c>
      <c r="V139" s="79">
        <f t="shared" si="15"/>
        <v>75.406621294266927</v>
      </c>
      <c r="W139" s="90">
        <v>595796</v>
      </c>
    </row>
    <row r="140" spans="1:23" ht="15" customHeight="1" x14ac:dyDescent="0.2">
      <c r="A140" s="29"/>
      <c r="B140" s="350" t="s">
        <v>540</v>
      </c>
      <c r="C140" s="69">
        <v>111</v>
      </c>
      <c r="D140" s="69" t="s">
        <v>558</v>
      </c>
      <c r="E140" s="79">
        <v>433</v>
      </c>
      <c r="F140" s="79">
        <v>433</v>
      </c>
      <c r="G140" s="79">
        <v>433</v>
      </c>
      <c r="H140" s="79">
        <v>433</v>
      </c>
      <c r="I140" s="79">
        <v>433</v>
      </c>
      <c r="J140" s="79">
        <v>433</v>
      </c>
      <c r="K140" s="79">
        <v>433</v>
      </c>
      <c r="L140" s="79">
        <v>433</v>
      </c>
      <c r="M140" s="79">
        <v>433</v>
      </c>
      <c r="N140" s="79">
        <v>433</v>
      </c>
      <c r="O140" s="79">
        <v>433</v>
      </c>
      <c r="P140" s="79">
        <v>433</v>
      </c>
      <c r="Q140" s="79">
        <v>433</v>
      </c>
      <c r="R140" s="79">
        <v>433</v>
      </c>
      <c r="S140" s="79">
        <v>433</v>
      </c>
      <c r="T140" s="79">
        <v>433</v>
      </c>
      <c r="U140" s="287">
        <v>1060</v>
      </c>
      <c r="V140" s="79">
        <f t="shared" si="15"/>
        <v>244.80369515011549</v>
      </c>
      <c r="W140" s="79">
        <v>1378</v>
      </c>
    </row>
    <row r="141" spans="1:23" ht="15" customHeight="1" x14ac:dyDescent="0.2">
      <c r="A141" s="29"/>
      <c r="B141" s="350" t="s">
        <v>535</v>
      </c>
      <c r="C141" s="69">
        <v>111</v>
      </c>
      <c r="D141" s="69" t="s">
        <v>634</v>
      </c>
      <c r="E141" s="79">
        <v>25662</v>
      </c>
      <c r="F141" s="79">
        <v>25662</v>
      </c>
      <c r="G141" s="79">
        <v>25662</v>
      </c>
      <c r="H141" s="79">
        <v>25662</v>
      </c>
      <c r="I141" s="79">
        <v>25662</v>
      </c>
      <c r="J141" s="79">
        <v>25662</v>
      </c>
      <c r="K141" s="79">
        <v>25662</v>
      </c>
      <c r="L141" s="79">
        <v>25662</v>
      </c>
      <c r="M141" s="79">
        <v>25662</v>
      </c>
      <c r="N141" s="79">
        <v>25662</v>
      </c>
      <c r="O141" s="79">
        <v>25662</v>
      </c>
      <c r="P141" s="79">
        <v>25662</v>
      </c>
      <c r="Q141" s="79">
        <v>25662</v>
      </c>
      <c r="R141" s="79">
        <v>25662</v>
      </c>
      <c r="S141" s="79">
        <v>25662</v>
      </c>
      <c r="T141" s="79">
        <v>25662</v>
      </c>
      <c r="U141" s="287">
        <v>14046</v>
      </c>
      <c r="V141" s="79">
        <f t="shared" si="15"/>
        <v>54.734627075052614</v>
      </c>
      <c r="W141" s="79">
        <v>23770</v>
      </c>
    </row>
    <row r="142" spans="1:23" ht="15" customHeight="1" x14ac:dyDescent="0.2">
      <c r="A142" s="29"/>
      <c r="B142" s="350" t="s">
        <v>538</v>
      </c>
      <c r="C142" s="69">
        <v>111</v>
      </c>
      <c r="D142" s="69" t="s">
        <v>195</v>
      </c>
      <c r="E142" s="79">
        <v>11293</v>
      </c>
      <c r="F142" s="79">
        <v>11293</v>
      </c>
      <c r="G142" s="79">
        <v>11293</v>
      </c>
      <c r="H142" s="79">
        <v>11293</v>
      </c>
      <c r="I142" s="79">
        <v>11293</v>
      </c>
      <c r="J142" s="79">
        <v>11293</v>
      </c>
      <c r="K142" s="79">
        <v>11293</v>
      </c>
      <c r="L142" s="79">
        <v>11293</v>
      </c>
      <c r="M142" s="79">
        <v>11293</v>
      </c>
      <c r="N142" s="79">
        <v>11293</v>
      </c>
      <c r="O142" s="79">
        <v>11293</v>
      </c>
      <c r="P142" s="79">
        <v>11293</v>
      </c>
      <c r="Q142" s="79">
        <v>11293</v>
      </c>
      <c r="R142" s="79">
        <v>11293</v>
      </c>
      <c r="S142" s="79">
        <v>11293</v>
      </c>
      <c r="T142" s="79">
        <v>11293</v>
      </c>
      <c r="U142" s="287">
        <v>6426</v>
      </c>
      <c r="V142" s="79">
        <f t="shared" si="15"/>
        <v>56.902505977153993</v>
      </c>
      <c r="W142" s="79">
        <v>10734</v>
      </c>
    </row>
    <row r="143" spans="1:23" ht="15" customHeight="1" x14ac:dyDescent="0.2">
      <c r="A143" s="40"/>
      <c r="B143" s="350" t="s">
        <v>326</v>
      </c>
      <c r="C143" s="74">
        <v>111</v>
      </c>
      <c r="D143" s="74" t="s">
        <v>328</v>
      </c>
      <c r="E143" s="79">
        <v>0</v>
      </c>
      <c r="F143" s="79">
        <v>0</v>
      </c>
      <c r="G143" s="79">
        <v>0</v>
      </c>
      <c r="H143" s="79">
        <v>0</v>
      </c>
      <c r="I143" s="79">
        <v>0</v>
      </c>
      <c r="J143" s="79">
        <v>0</v>
      </c>
      <c r="K143" s="79">
        <v>0</v>
      </c>
      <c r="L143" s="79">
        <v>0</v>
      </c>
      <c r="M143" s="79">
        <v>0</v>
      </c>
      <c r="N143" s="79">
        <v>0</v>
      </c>
      <c r="O143" s="79">
        <v>0</v>
      </c>
      <c r="P143" s="79">
        <v>0</v>
      </c>
      <c r="Q143" s="79">
        <v>0</v>
      </c>
      <c r="R143" s="79">
        <v>0</v>
      </c>
      <c r="S143" s="79">
        <v>0</v>
      </c>
      <c r="T143" s="79">
        <v>0</v>
      </c>
      <c r="U143" s="287">
        <v>0</v>
      </c>
      <c r="V143" s="79">
        <v>0</v>
      </c>
      <c r="W143" s="79">
        <v>0</v>
      </c>
    </row>
    <row r="144" spans="1:23" ht="15" customHeight="1" x14ac:dyDescent="0.2">
      <c r="A144" s="40"/>
      <c r="B144" s="352" t="s">
        <v>372</v>
      </c>
      <c r="C144" s="74">
        <v>111</v>
      </c>
      <c r="D144" s="74" t="s">
        <v>373</v>
      </c>
      <c r="E144" s="79">
        <v>700</v>
      </c>
      <c r="F144" s="79">
        <v>700</v>
      </c>
      <c r="G144" s="79">
        <v>700</v>
      </c>
      <c r="H144" s="79">
        <v>700</v>
      </c>
      <c r="I144" s="79">
        <v>700</v>
      </c>
      <c r="J144" s="79">
        <v>700</v>
      </c>
      <c r="K144" s="79">
        <v>700</v>
      </c>
      <c r="L144" s="79">
        <v>700</v>
      </c>
      <c r="M144" s="79">
        <v>700</v>
      </c>
      <c r="N144" s="79">
        <v>700</v>
      </c>
      <c r="O144" s="79">
        <v>700</v>
      </c>
      <c r="P144" s="79">
        <v>700</v>
      </c>
      <c r="Q144" s="79">
        <v>700</v>
      </c>
      <c r="R144" s="79">
        <v>700</v>
      </c>
      <c r="S144" s="79">
        <v>700</v>
      </c>
      <c r="T144" s="79">
        <v>700</v>
      </c>
      <c r="U144" s="287">
        <v>1179.6500000000001</v>
      </c>
      <c r="V144" s="79">
        <f t="shared" si="15"/>
        <v>168.52142857142857</v>
      </c>
      <c r="W144" s="79">
        <v>1500</v>
      </c>
    </row>
    <row r="145" spans="1:23" ht="15" customHeight="1" x14ac:dyDescent="0.2">
      <c r="A145" s="40"/>
      <c r="B145" s="352" t="s">
        <v>374</v>
      </c>
      <c r="C145" s="74">
        <v>111</v>
      </c>
      <c r="D145" s="74" t="s">
        <v>375</v>
      </c>
      <c r="E145" s="79">
        <v>149</v>
      </c>
      <c r="F145" s="79">
        <v>149</v>
      </c>
      <c r="G145" s="79">
        <v>149</v>
      </c>
      <c r="H145" s="79">
        <v>149</v>
      </c>
      <c r="I145" s="79">
        <v>149</v>
      </c>
      <c r="J145" s="79">
        <v>149</v>
      </c>
      <c r="K145" s="79">
        <v>149</v>
      </c>
      <c r="L145" s="79">
        <v>149</v>
      </c>
      <c r="M145" s="79">
        <v>149</v>
      </c>
      <c r="N145" s="79">
        <v>149</v>
      </c>
      <c r="O145" s="79">
        <v>149</v>
      </c>
      <c r="P145" s="79">
        <v>149</v>
      </c>
      <c r="Q145" s="79">
        <v>149</v>
      </c>
      <c r="R145" s="79">
        <v>149</v>
      </c>
      <c r="S145" s="79">
        <v>149</v>
      </c>
      <c r="T145" s="79">
        <v>149</v>
      </c>
      <c r="U145" s="287">
        <v>298.8</v>
      </c>
      <c r="V145" s="79">
        <f t="shared" si="15"/>
        <v>200.53691275167785</v>
      </c>
      <c r="W145" s="79">
        <v>299</v>
      </c>
    </row>
    <row r="146" spans="1:23" ht="15" customHeight="1" x14ac:dyDescent="0.2">
      <c r="A146" s="40"/>
      <c r="B146" s="352" t="s">
        <v>719</v>
      </c>
      <c r="C146" s="74">
        <v>111</v>
      </c>
      <c r="D146" s="74" t="s">
        <v>720</v>
      </c>
      <c r="E146" s="79">
        <v>0</v>
      </c>
      <c r="F146" s="79">
        <v>0</v>
      </c>
      <c r="G146" s="79">
        <v>0</v>
      </c>
      <c r="H146" s="79">
        <v>0</v>
      </c>
      <c r="I146" s="79">
        <v>0</v>
      </c>
      <c r="J146" s="79">
        <v>0</v>
      </c>
      <c r="K146" s="79">
        <v>0</v>
      </c>
      <c r="L146" s="79"/>
      <c r="M146" s="79"/>
      <c r="N146" s="79"/>
      <c r="O146" s="79"/>
      <c r="P146" s="79"/>
      <c r="Q146" s="79"/>
      <c r="R146" s="79"/>
      <c r="S146" s="79"/>
      <c r="T146" s="79">
        <v>0</v>
      </c>
      <c r="U146" s="287">
        <v>198.64</v>
      </c>
      <c r="V146" s="79">
        <v>0</v>
      </c>
      <c r="W146" s="79">
        <v>199</v>
      </c>
    </row>
    <row r="147" spans="1:23" ht="15" customHeight="1" x14ac:dyDescent="0.2">
      <c r="A147" s="29"/>
      <c r="B147" s="350" t="s">
        <v>534</v>
      </c>
      <c r="C147" s="69">
        <v>111</v>
      </c>
      <c r="D147" s="69" t="s">
        <v>365</v>
      </c>
      <c r="E147" s="79">
        <v>6007</v>
      </c>
      <c r="F147" s="79">
        <v>6007</v>
      </c>
      <c r="G147" s="79">
        <v>6007</v>
      </c>
      <c r="H147" s="79">
        <v>6007</v>
      </c>
      <c r="I147" s="79">
        <v>6007</v>
      </c>
      <c r="J147" s="79">
        <v>6007</v>
      </c>
      <c r="K147" s="79">
        <v>6007</v>
      </c>
      <c r="L147" s="79">
        <v>6007</v>
      </c>
      <c r="M147" s="79">
        <v>6007</v>
      </c>
      <c r="N147" s="79">
        <v>6007</v>
      </c>
      <c r="O147" s="79">
        <v>6007</v>
      </c>
      <c r="P147" s="79">
        <v>6007</v>
      </c>
      <c r="Q147" s="79">
        <v>6007</v>
      </c>
      <c r="R147" s="79">
        <v>6007</v>
      </c>
      <c r="S147" s="79">
        <v>6007</v>
      </c>
      <c r="T147" s="79">
        <v>6007</v>
      </c>
      <c r="U147" s="287">
        <v>3792</v>
      </c>
      <c r="V147" s="79">
        <f t="shared" si="15"/>
        <v>63.126352588646583</v>
      </c>
      <c r="W147" s="79">
        <v>5913</v>
      </c>
    </row>
    <row r="148" spans="1:23" ht="15" customHeight="1" x14ac:dyDescent="0.2">
      <c r="A148" s="40"/>
      <c r="B148" s="352" t="s">
        <v>530</v>
      </c>
      <c r="C148" s="74">
        <v>111</v>
      </c>
      <c r="D148" s="69" t="s">
        <v>144</v>
      </c>
      <c r="E148" s="79">
        <v>0</v>
      </c>
      <c r="F148" s="79">
        <v>0</v>
      </c>
      <c r="G148" s="79">
        <v>0</v>
      </c>
      <c r="H148" s="79">
        <v>0</v>
      </c>
      <c r="I148" s="79">
        <v>0</v>
      </c>
      <c r="J148" s="79">
        <v>0</v>
      </c>
      <c r="K148" s="79">
        <v>0</v>
      </c>
      <c r="L148" s="79">
        <v>0</v>
      </c>
      <c r="M148" s="79">
        <v>0</v>
      </c>
      <c r="N148" s="79">
        <v>0</v>
      </c>
      <c r="O148" s="79">
        <v>0</v>
      </c>
      <c r="P148" s="79">
        <v>0</v>
      </c>
      <c r="Q148" s="79">
        <v>0</v>
      </c>
      <c r="R148" s="79">
        <v>0</v>
      </c>
      <c r="S148" s="79">
        <v>0</v>
      </c>
      <c r="T148" s="79">
        <v>0</v>
      </c>
      <c r="U148" s="287">
        <v>0</v>
      </c>
      <c r="V148" s="79">
        <v>0</v>
      </c>
      <c r="W148" s="79">
        <v>0</v>
      </c>
    </row>
    <row r="149" spans="1:23" ht="15" customHeight="1" x14ac:dyDescent="0.2">
      <c r="A149" s="40"/>
      <c r="B149" s="352" t="s">
        <v>370</v>
      </c>
      <c r="C149" s="74">
        <v>111</v>
      </c>
      <c r="D149" s="74" t="s">
        <v>371</v>
      </c>
      <c r="E149" s="79">
        <v>1200</v>
      </c>
      <c r="F149" s="79">
        <v>1200</v>
      </c>
      <c r="G149" s="79">
        <v>1200</v>
      </c>
      <c r="H149" s="79">
        <v>1200</v>
      </c>
      <c r="I149" s="79">
        <v>1200</v>
      </c>
      <c r="J149" s="79">
        <v>1200</v>
      </c>
      <c r="K149" s="79">
        <v>1200</v>
      </c>
      <c r="L149" s="79">
        <v>1200</v>
      </c>
      <c r="M149" s="79">
        <v>1200</v>
      </c>
      <c r="N149" s="79">
        <v>1200</v>
      </c>
      <c r="O149" s="79">
        <v>1200</v>
      </c>
      <c r="P149" s="79">
        <v>1200</v>
      </c>
      <c r="Q149" s="79">
        <v>1200</v>
      </c>
      <c r="R149" s="79">
        <v>1200</v>
      </c>
      <c r="S149" s="79">
        <v>1200</v>
      </c>
      <c r="T149" s="79">
        <v>1200</v>
      </c>
      <c r="U149" s="287">
        <v>1552.32</v>
      </c>
      <c r="V149" s="79">
        <f t="shared" si="15"/>
        <v>129.35999999999999</v>
      </c>
      <c r="W149" s="79">
        <v>1801</v>
      </c>
    </row>
    <row r="150" spans="1:23" ht="15" customHeight="1" x14ac:dyDescent="0.2">
      <c r="A150" s="40"/>
      <c r="B150" s="352" t="s">
        <v>559</v>
      </c>
      <c r="C150" s="74">
        <v>111</v>
      </c>
      <c r="D150" s="74" t="s">
        <v>616</v>
      </c>
      <c r="E150" s="247">
        <v>8566</v>
      </c>
      <c r="F150" s="247">
        <v>8566</v>
      </c>
      <c r="G150" s="247">
        <v>8566</v>
      </c>
      <c r="H150" s="247">
        <v>8566</v>
      </c>
      <c r="I150" s="247">
        <v>8566</v>
      </c>
      <c r="J150" s="247">
        <v>8566</v>
      </c>
      <c r="K150" s="247">
        <v>8566</v>
      </c>
      <c r="L150" s="247">
        <v>8566</v>
      </c>
      <c r="M150" s="247">
        <v>8566</v>
      </c>
      <c r="N150" s="247">
        <v>8566</v>
      </c>
      <c r="O150" s="247">
        <v>8566</v>
      </c>
      <c r="P150" s="247">
        <v>8566</v>
      </c>
      <c r="Q150" s="247">
        <v>8566</v>
      </c>
      <c r="R150" s="247">
        <v>8566</v>
      </c>
      <c r="S150" s="247">
        <v>8566</v>
      </c>
      <c r="T150" s="247">
        <v>8566</v>
      </c>
      <c r="U150" s="290">
        <v>12500</v>
      </c>
      <c r="V150" s="79">
        <f t="shared" si="15"/>
        <v>145.92575297688538</v>
      </c>
      <c r="W150" s="247">
        <v>12500</v>
      </c>
    </row>
    <row r="151" spans="1:23" ht="15" customHeight="1" x14ac:dyDescent="0.2">
      <c r="A151" s="29"/>
      <c r="B151" s="350" t="s">
        <v>536</v>
      </c>
      <c r="C151" s="69">
        <v>111</v>
      </c>
      <c r="D151" s="196" t="s">
        <v>537</v>
      </c>
      <c r="E151" s="79">
        <v>900</v>
      </c>
      <c r="F151" s="79">
        <v>900</v>
      </c>
      <c r="G151" s="79">
        <v>900</v>
      </c>
      <c r="H151" s="79">
        <v>900</v>
      </c>
      <c r="I151" s="79">
        <v>900</v>
      </c>
      <c r="J151" s="79">
        <v>900</v>
      </c>
      <c r="K151" s="79">
        <v>900</v>
      </c>
      <c r="L151" s="79">
        <v>900</v>
      </c>
      <c r="M151" s="79">
        <v>900</v>
      </c>
      <c r="N151" s="79">
        <v>900</v>
      </c>
      <c r="O151" s="79">
        <v>900</v>
      </c>
      <c r="P151" s="79">
        <v>900</v>
      </c>
      <c r="Q151" s="79">
        <v>900</v>
      </c>
      <c r="R151" s="79">
        <v>900</v>
      </c>
      <c r="S151" s="79">
        <v>900</v>
      </c>
      <c r="T151" s="79">
        <v>900</v>
      </c>
      <c r="U151" s="287">
        <v>1200</v>
      </c>
      <c r="V151" s="79">
        <f t="shared" si="15"/>
        <v>133.33333333333331</v>
      </c>
      <c r="W151" s="79">
        <v>1200</v>
      </c>
    </row>
    <row r="152" spans="1:23" ht="15" customHeight="1" x14ac:dyDescent="0.2">
      <c r="A152" s="29"/>
      <c r="B152" s="350" t="s">
        <v>721</v>
      </c>
      <c r="C152" s="69">
        <v>111</v>
      </c>
      <c r="D152" s="69" t="s">
        <v>722</v>
      </c>
      <c r="E152" s="79">
        <v>0</v>
      </c>
      <c r="F152" s="79">
        <v>0</v>
      </c>
      <c r="G152" s="79">
        <v>0</v>
      </c>
      <c r="H152" s="79">
        <v>0</v>
      </c>
      <c r="I152" s="79">
        <v>0</v>
      </c>
      <c r="J152" s="79">
        <v>0</v>
      </c>
      <c r="K152" s="79">
        <v>0</v>
      </c>
      <c r="L152" s="79">
        <v>0</v>
      </c>
      <c r="M152" s="79">
        <v>0</v>
      </c>
      <c r="N152" s="79">
        <v>0</v>
      </c>
      <c r="O152" s="79">
        <v>0</v>
      </c>
      <c r="P152" s="79">
        <v>0</v>
      </c>
      <c r="Q152" s="79">
        <v>0</v>
      </c>
      <c r="R152" s="79">
        <v>0</v>
      </c>
      <c r="S152" s="79">
        <v>0</v>
      </c>
      <c r="T152" s="79">
        <v>0</v>
      </c>
      <c r="U152" s="287">
        <v>2214.81</v>
      </c>
      <c r="V152" s="79">
        <v>0</v>
      </c>
      <c r="W152" s="79">
        <v>2214</v>
      </c>
    </row>
    <row r="153" spans="1:23" ht="15" customHeight="1" x14ac:dyDescent="0.2">
      <c r="A153" s="40"/>
      <c r="B153" s="352" t="s">
        <v>559</v>
      </c>
      <c r="C153" s="220" t="s">
        <v>723</v>
      </c>
      <c r="D153" s="74" t="s">
        <v>724</v>
      </c>
      <c r="E153" s="247">
        <v>0</v>
      </c>
      <c r="F153" s="247">
        <v>0</v>
      </c>
      <c r="G153" s="247">
        <v>0</v>
      </c>
      <c r="H153" s="247">
        <v>0</v>
      </c>
      <c r="I153" s="330">
        <v>1585</v>
      </c>
      <c r="J153" s="247">
        <v>1585</v>
      </c>
      <c r="K153" s="247">
        <v>1585</v>
      </c>
      <c r="L153" s="247">
        <v>0</v>
      </c>
      <c r="M153" s="247">
        <v>0</v>
      </c>
      <c r="N153" s="247">
        <v>0</v>
      </c>
      <c r="O153" s="247">
        <v>0</v>
      </c>
      <c r="P153" s="247">
        <v>0</v>
      </c>
      <c r="Q153" s="247">
        <v>0</v>
      </c>
      <c r="R153" s="247">
        <v>0</v>
      </c>
      <c r="S153" s="247">
        <v>0</v>
      </c>
      <c r="T153" s="247">
        <v>1585</v>
      </c>
      <c r="U153" s="290">
        <v>1585.12</v>
      </c>
      <c r="V153" s="79">
        <f t="shared" si="15"/>
        <v>100.00757097791796</v>
      </c>
      <c r="W153" s="247">
        <v>1585</v>
      </c>
    </row>
    <row r="154" spans="1:23" ht="15" customHeight="1" x14ac:dyDescent="0.2">
      <c r="A154" s="40"/>
      <c r="B154" s="352" t="s">
        <v>725</v>
      </c>
      <c r="C154" s="220" t="s">
        <v>726</v>
      </c>
      <c r="D154" s="306" t="s">
        <v>727</v>
      </c>
      <c r="E154" s="247">
        <v>0</v>
      </c>
      <c r="F154" s="247">
        <v>0</v>
      </c>
      <c r="G154" s="247">
        <v>0</v>
      </c>
      <c r="H154" s="247">
        <v>0</v>
      </c>
      <c r="I154" s="247">
        <v>0</v>
      </c>
      <c r="J154" s="247">
        <v>0</v>
      </c>
      <c r="K154" s="247">
        <v>0</v>
      </c>
      <c r="L154" s="247"/>
      <c r="M154" s="247"/>
      <c r="N154" s="247"/>
      <c r="O154" s="247"/>
      <c r="P154" s="247"/>
      <c r="Q154" s="247"/>
      <c r="R154" s="247"/>
      <c r="S154" s="247"/>
      <c r="T154" s="247">
        <v>0</v>
      </c>
      <c r="U154" s="290">
        <v>7522.67</v>
      </c>
      <c r="V154" s="79">
        <v>0</v>
      </c>
      <c r="W154" s="247">
        <v>13087</v>
      </c>
    </row>
    <row r="155" spans="1:23" ht="15" customHeight="1" x14ac:dyDescent="0.2">
      <c r="A155" s="40"/>
      <c r="B155" s="354" t="s">
        <v>728</v>
      </c>
      <c r="C155" s="220">
        <v>111</v>
      </c>
      <c r="D155" s="74" t="s">
        <v>729</v>
      </c>
      <c r="E155" s="247">
        <v>0</v>
      </c>
      <c r="F155" s="247">
        <v>0</v>
      </c>
      <c r="G155" s="247">
        <v>0</v>
      </c>
      <c r="H155" s="247">
        <v>0</v>
      </c>
      <c r="I155" s="247">
        <v>0</v>
      </c>
      <c r="J155" s="247">
        <v>0</v>
      </c>
      <c r="K155" s="247">
        <v>0</v>
      </c>
      <c r="L155" s="247"/>
      <c r="M155" s="247"/>
      <c r="N155" s="247"/>
      <c r="O155" s="247"/>
      <c r="P155" s="247"/>
      <c r="Q155" s="247"/>
      <c r="R155" s="247"/>
      <c r="S155" s="247"/>
      <c r="T155" s="247">
        <v>0</v>
      </c>
      <c r="U155" s="290">
        <v>5000</v>
      </c>
      <c r="V155" s="79">
        <v>0</v>
      </c>
      <c r="W155" s="247">
        <v>5000</v>
      </c>
    </row>
    <row r="156" spans="1:23" ht="15" customHeight="1" x14ac:dyDescent="0.2">
      <c r="A156" s="40"/>
      <c r="B156" s="352" t="s">
        <v>730</v>
      </c>
      <c r="C156" s="220">
        <v>111</v>
      </c>
      <c r="D156" s="74" t="s">
        <v>731</v>
      </c>
      <c r="E156" s="247">
        <v>0</v>
      </c>
      <c r="F156" s="247">
        <v>0</v>
      </c>
      <c r="G156" s="247">
        <v>0</v>
      </c>
      <c r="H156" s="247">
        <v>0</v>
      </c>
      <c r="I156" s="247">
        <v>0</v>
      </c>
      <c r="J156" s="247">
        <v>0</v>
      </c>
      <c r="K156" s="247">
        <v>0</v>
      </c>
      <c r="L156" s="247"/>
      <c r="M156" s="247"/>
      <c r="N156" s="247"/>
      <c r="O156" s="247"/>
      <c r="P156" s="247"/>
      <c r="Q156" s="247"/>
      <c r="R156" s="247"/>
      <c r="S156" s="247"/>
      <c r="T156" s="247">
        <v>0</v>
      </c>
      <c r="U156" s="290">
        <v>1496</v>
      </c>
      <c r="V156" s="79">
        <v>0</v>
      </c>
      <c r="W156" s="247">
        <v>1496</v>
      </c>
    </row>
    <row r="157" spans="1:23" ht="15" customHeight="1" x14ac:dyDescent="0.2">
      <c r="A157" s="40"/>
      <c r="B157" s="352" t="s">
        <v>732</v>
      </c>
      <c r="C157" s="220">
        <v>111</v>
      </c>
      <c r="D157" s="74" t="s">
        <v>733</v>
      </c>
      <c r="E157" s="247">
        <v>0</v>
      </c>
      <c r="F157" s="247">
        <v>0</v>
      </c>
      <c r="G157" s="247">
        <v>0</v>
      </c>
      <c r="H157" s="247">
        <v>0</v>
      </c>
      <c r="I157" s="247">
        <v>0</v>
      </c>
      <c r="J157" s="247">
        <v>0</v>
      </c>
      <c r="K157" s="247">
        <v>0</v>
      </c>
      <c r="L157" s="247"/>
      <c r="M157" s="247"/>
      <c r="N157" s="247"/>
      <c r="O157" s="247"/>
      <c r="P157" s="247"/>
      <c r="Q157" s="247"/>
      <c r="R157" s="247"/>
      <c r="S157" s="247"/>
      <c r="T157" s="247">
        <v>0</v>
      </c>
      <c r="U157" s="290">
        <v>3070</v>
      </c>
      <c r="V157" s="79">
        <v>0</v>
      </c>
      <c r="W157" s="247">
        <v>4095</v>
      </c>
    </row>
    <row r="158" spans="1:23" ht="15" customHeight="1" x14ac:dyDescent="0.2">
      <c r="A158" s="40"/>
      <c r="B158" s="352">
        <v>312012</v>
      </c>
      <c r="C158" s="220">
        <v>111</v>
      </c>
      <c r="D158" s="74" t="s">
        <v>860</v>
      </c>
      <c r="E158" s="247">
        <v>0</v>
      </c>
      <c r="F158" s="247">
        <v>0</v>
      </c>
      <c r="G158" s="247">
        <v>0</v>
      </c>
      <c r="H158" s="247">
        <v>0</v>
      </c>
      <c r="I158" s="247"/>
      <c r="J158" s="247">
        <v>0</v>
      </c>
      <c r="K158" s="247">
        <v>0</v>
      </c>
      <c r="L158" s="247"/>
      <c r="M158" s="247"/>
      <c r="N158" s="247"/>
      <c r="O158" s="247"/>
      <c r="P158" s="247"/>
      <c r="Q158" s="247"/>
      <c r="R158" s="247"/>
      <c r="S158" s="247"/>
      <c r="T158" s="247">
        <v>0</v>
      </c>
      <c r="U158" s="290">
        <v>0</v>
      </c>
      <c r="V158" s="79">
        <v>0</v>
      </c>
      <c r="W158" s="247">
        <v>1899</v>
      </c>
    </row>
    <row r="159" spans="1:23" ht="15" customHeight="1" thickBot="1" x14ac:dyDescent="0.25">
      <c r="A159" s="42"/>
      <c r="B159" s="353"/>
      <c r="C159" s="109"/>
      <c r="D159" s="110" t="s">
        <v>101</v>
      </c>
      <c r="E159" s="269">
        <f>SUM(E133:E158)</f>
        <v>666664</v>
      </c>
      <c r="F159" s="269">
        <f>SUM(F133:F158)</f>
        <v>666664</v>
      </c>
      <c r="G159" s="269">
        <f>SUM(G133:G158)</f>
        <v>666664</v>
      </c>
      <c r="H159" s="269">
        <f>SUM(H133:H158)</f>
        <v>666664</v>
      </c>
      <c r="I159" s="269">
        <f t="shared" ref="I159" si="24">SUM(I133:I157)</f>
        <v>668249</v>
      </c>
      <c r="J159" s="269">
        <f>SUM(J133:J158)</f>
        <v>668249</v>
      </c>
      <c r="K159" s="269">
        <f>SUM(K133:K158)</f>
        <v>668249</v>
      </c>
      <c r="L159" s="269">
        <f t="shared" ref="L159:S159" si="25">SUM(L133:L153)</f>
        <v>666664</v>
      </c>
      <c r="M159" s="269">
        <f t="shared" si="25"/>
        <v>666664</v>
      </c>
      <c r="N159" s="269">
        <f t="shared" si="25"/>
        <v>666664</v>
      </c>
      <c r="O159" s="269">
        <f t="shared" si="25"/>
        <v>666664</v>
      </c>
      <c r="P159" s="269">
        <f t="shared" si="25"/>
        <v>666664</v>
      </c>
      <c r="Q159" s="269">
        <f t="shared" si="25"/>
        <v>666664</v>
      </c>
      <c r="R159" s="269">
        <f t="shared" si="25"/>
        <v>666664</v>
      </c>
      <c r="S159" s="269">
        <f t="shared" si="25"/>
        <v>666664</v>
      </c>
      <c r="T159" s="269">
        <f>SUM(T133:T158)</f>
        <v>668249</v>
      </c>
      <c r="U159" s="297">
        <f>SUM(U133:U158)</f>
        <v>528186.58000000007</v>
      </c>
      <c r="V159" s="357">
        <f t="shared" ref="V159:V189" si="26">SUM(U159/T159)*100</f>
        <v>79.04038464704027</v>
      </c>
      <c r="W159" s="269">
        <f>SUM(W133:W158)</f>
        <v>698457</v>
      </c>
    </row>
    <row r="160" spans="1:23" ht="15" customHeight="1" thickBot="1" x14ac:dyDescent="0.3">
      <c r="A160" s="26" t="s">
        <v>877</v>
      </c>
      <c r="B160" s="111"/>
      <c r="C160" s="111"/>
      <c r="D160" s="348" t="s">
        <v>329</v>
      </c>
      <c r="E160" s="92">
        <v>2168518</v>
      </c>
      <c r="F160" s="92">
        <v>2180046</v>
      </c>
      <c r="G160" s="92">
        <v>2254399</v>
      </c>
      <c r="H160" s="92">
        <v>2254399</v>
      </c>
      <c r="I160" s="92">
        <v>2266301</v>
      </c>
      <c r="J160" s="92">
        <v>2269381</v>
      </c>
      <c r="K160" s="92">
        <v>2261381</v>
      </c>
      <c r="L160" s="92"/>
      <c r="M160" s="92"/>
      <c r="N160" s="92"/>
      <c r="O160" s="92"/>
      <c r="P160" s="92"/>
      <c r="Q160" s="92"/>
      <c r="R160" s="92"/>
      <c r="S160" s="92"/>
      <c r="T160" s="92">
        <v>2269381</v>
      </c>
      <c r="U160" s="341">
        <v>1727036.1</v>
      </c>
      <c r="V160" s="358">
        <f t="shared" si="26"/>
        <v>76.101637406852362</v>
      </c>
      <c r="W160" s="92">
        <v>2301230</v>
      </c>
    </row>
    <row r="161" spans="1:23" ht="15.95" customHeight="1" x14ac:dyDescent="0.25">
      <c r="A161" s="43">
        <v>230</v>
      </c>
      <c r="B161" s="112"/>
      <c r="C161" s="112"/>
      <c r="D161" s="112" t="s">
        <v>331</v>
      </c>
      <c r="E161" s="246"/>
      <c r="F161" s="246"/>
      <c r="G161" s="246"/>
      <c r="H161" s="246"/>
      <c r="I161" s="246"/>
      <c r="J161" s="246"/>
      <c r="K161" s="246"/>
      <c r="L161" s="246"/>
      <c r="M161" s="246"/>
      <c r="N161" s="246"/>
      <c r="O161" s="246"/>
      <c r="P161" s="246"/>
      <c r="Q161" s="246"/>
      <c r="R161" s="246"/>
      <c r="S161" s="246"/>
      <c r="T161" s="246"/>
      <c r="U161" s="298"/>
      <c r="V161" s="11"/>
      <c r="W161" s="246"/>
    </row>
    <row r="162" spans="1:23" ht="15.95" customHeight="1" x14ac:dyDescent="0.2">
      <c r="A162" s="29"/>
      <c r="B162" s="219">
        <v>233001</v>
      </c>
      <c r="C162" s="69">
        <v>43</v>
      </c>
      <c r="D162" s="69" t="s">
        <v>658</v>
      </c>
      <c r="E162" s="253">
        <v>0</v>
      </c>
      <c r="F162" s="253">
        <v>0</v>
      </c>
      <c r="G162" s="253">
        <v>0</v>
      </c>
      <c r="H162" s="253">
        <v>0</v>
      </c>
      <c r="I162" s="253">
        <v>0</v>
      </c>
      <c r="J162" s="253">
        <v>0</v>
      </c>
      <c r="K162" s="253">
        <v>0</v>
      </c>
      <c r="L162" s="253">
        <v>0</v>
      </c>
      <c r="M162" s="253">
        <v>0</v>
      </c>
      <c r="N162" s="253">
        <v>0</v>
      </c>
      <c r="O162" s="253">
        <v>0</v>
      </c>
      <c r="P162" s="253">
        <v>0</v>
      </c>
      <c r="Q162" s="253">
        <v>0</v>
      </c>
      <c r="R162" s="253">
        <v>0</v>
      </c>
      <c r="S162" s="253">
        <v>0</v>
      </c>
      <c r="T162" s="253">
        <v>0</v>
      </c>
      <c r="U162" s="289">
        <v>720</v>
      </c>
      <c r="V162" s="79">
        <v>0</v>
      </c>
      <c r="W162" s="253">
        <v>720</v>
      </c>
    </row>
    <row r="163" spans="1:23" ht="15.95" customHeight="1" x14ac:dyDescent="0.2">
      <c r="A163" s="41"/>
      <c r="B163" s="352" t="s">
        <v>734</v>
      </c>
      <c r="C163" s="74">
        <v>111</v>
      </c>
      <c r="D163" s="69" t="s">
        <v>735</v>
      </c>
      <c r="E163" s="90">
        <v>0</v>
      </c>
      <c r="F163" s="90">
        <v>0</v>
      </c>
      <c r="G163" s="90">
        <v>0</v>
      </c>
      <c r="H163" s="90">
        <v>0</v>
      </c>
      <c r="I163" s="90">
        <v>0</v>
      </c>
      <c r="J163" s="90">
        <v>0</v>
      </c>
      <c r="K163" s="90">
        <v>0</v>
      </c>
      <c r="L163" s="90">
        <v>0</v>
      </c>
      <c r="M163" s="90">
        <v>0</v>
      </c>
      <c r="N163" s="90">
        <v>0</v>
      </c>
      <c r="O163" s="90">
        <v>0</v>
      </c>
      <c r="P163" s="90">
        <v>0</v>
      </c>
      <c r="Q163" s="90">
        <v>0</v>
      </c>
      <c r="R163" s="90">
        <v>0</v>
      </c>
      <c r="S163" s="90">
        <v>0</v>
      </c>
      <c r="T163" s="90">
        <v>0</v>
      </c>
      <c r="U163" s="296">
        <v>4900</v>
      </c>
      <c r="V163" s="79">
        <v>0</v>
      </c>
      <c r="W163" s="90">
        <v>4900</v>
      </c>
    </row>
    <row r="164" spans="1:23" ht="15.95" customHeight="1" x14ac:dyDescent="0.2">
      <c r="A164" s="41"/>
      <c r="B164" s="352" t="s">
        <v>736</v>
      </c>
      <c r="C164" s="74" t="s">
        <v>723</v>
      </c>
      <c r="D164" s="69" t="s">
        <v>737</v>
      </c>
      <c r="E164" s="79">
        <v>0</v>
      </c>
      <c r="F164" s="79">
        <v>0</v>
      </c>
      <c r="G164" s="324">
        <v>18229</v>
      </c>
      <c r="H164" s="79">
        <v>18229</v>
      </c>
      <c r="I164" s="79">
        <v>18229</v>
      </c>
      <c r="J164" s="79">
        <v>18229</v>
      </c>
      <c r="K164" s="79">
        <v>18229</v>
      </c>
      <c r="L164" s="79">
        <v>0</v>
      </c>
      <c r="M164" s="79">
        <v>0</v>
      </c>
      <c r="N164" s="79">
        <v>0</v>
      </c>
      <c r="O164" s="79">
        <v>0</v>
      </c>
      <c r="P164" s="79">
        <v>0</v>
      </c>
      <c r="Q164" s="79">
        <v>0</v>
      </c>
      <c r="R164" s="79">
        <v>0</v>
      </c>
      <c r="S164" s="79">
        <v>0</v>
      </c>
      <c r="T164" s="79">
        <v>18229</v>
      </c>
      <c r="U164" s="287">
        <v>18228.900000000001</v>
      </c>
      <c r="V164" s="79">
        <f t="shared" si="26"/>
        <v>99.999451423555882</v>
      </c>
      <c r="W164" s="79">
        <v>18229</v>
      </c>
    </row>
    <row r="165" spans="1:23" ht="15.95" customHeight="1" x14ac:dyDescent="0.2">
      <c r="A165" s="41"/>
      <c r="B165" s="352">
        <v>233</v>
      </c>
      <c r="C165" s="74">
        <v>43</v>
      </c>
      <c r="D165" s="74" t="s">
        <v>876</v>
      </c>
      <c r="E165" s="247">
        <v>0</v>
      </c>
      <c r="F165" s="247">
        <v>0</v>
      </c>
      <c r="G165" s="247">
        <v>0</v>
      </c>
      <c r="H165" s="247">
        <v>0</v>
      </c>
      <c r="I165" s="247">
        <v>0</v>
      </c>
      <c r="J165" s="247">
        <v>0</v>
      </c>
      <c r="K165" s="247">
        <v>0</v>
      </c>
      <c r="L165" s="247"/>
      <c r="M165" s="247"/>
      <c r="N165" s="247"/>
      <c r="O165" s="247"/>
      <c r="P165" s="247"/>
      <c r="Q165" s="247"/>
      <c r="R165" s="247"/>
      <c r="S165" s="247"/>
      <c r="T165" s="247">
        <v>0</v>
      </c>
      <c r="U165" s="290">
        <v>0</v>
      </c>
      <c r="V165" s="79">
        <v>0</v>
      </c>
      <c r="W165" s="247">
        <v>56000</v>
      </c>
    </row>
    <row r="166" spans="1:23" ht="15.95" customHeight="1" thickBot="1" x14ac:dyDescent="0.25">
      <c r="A166" s="41"/>
      <c r="B166" s="74"/>
      <c r="C166" s="74"/>
      <c r="D166" s="83" t="s">
        <v>101</v>
      </c>
      <c r="E166" s="269">
        <f>SUM(E162:E165)</f>
        <v>0</v>
      </c>
      <c r="F166" s="269">
        <f>SUM(F162:F165)</f>
        <v>0</v>
      </c>
      <c r="G166" s="269">
        <f t="shared" ref="G166:S166" si="27">SUM(G162:G164)</f>
        <v>18229</v>
      </c>
      <c r="H166" s="269">
        <f>SUM(H162:H165)</f>
        <v>18229</v>
      </c>
      <c r="I166" s="269">
        <f>SUM(I162:I165)</f>
        <v>18229</v>
      </c>
      <c r="J166" s="269">
        <f>SUM(J162:J165)</f>
        <v>18229</v>
      </c>
      <c r="K166" s="269">
        <f>SUM(K162:K165)</f>
        <v>18229</v>
      </c>
      <c r="L166" s="269">
        <f t="shared" si="27"/>
        <v>0</v>
      </c>
      <c r="M166" s="269">
        <f t="shared" si="27"/>
        <v>0</v>
      </c>
      <c r="N166" s="269">
        <f t="shared" si="27"/>
        <v>0</v>
      </c>
      <c r="O166" s="269">
        <f t="shared" si="27"/>
        <v>0</v>
      </c>
      <c r="P166" s="269">
        <f t="shared" si="27"/>
        <v>0</v>
      </c>
      <c r="Q166" s="269">
        <f t="shared" si="27"/>
        <v>0</v>
      </c>
      <c r="R166" s="269">
        <f t="shared" si="27"/>
        <v>0</v>
      </c>
      <c r="S166" s="269">
        <f t="shared" si="27"/>
        <v>0</v>
      </c>
      <c r="T166" s="269">
        <f>SUM(T162:T165)</f>
        <v>18229</v>
      </c>
      <c r="U166" s="297">
        <f>SUM(U162:U165)</f>
        <v>23848.9</v>
      </c>
      <c r="V166" s="357">
        <f t="shared" si="26"/>
        <v>130.82944758352079</v>
      </c>
      <c r="W166" s="269">
        <f>SUM(W162:W165)</f>
        <v>79849</v>
      </c>
    </row>
    <row r="167" spans="1:23" ht="15.95" customHeight="1" thickBot="1" x14ac:dyDescent="0.3">
      <c r="A167" s="26" t="s">
        <v>332</v>
      </c>
      <c r="B167" s="111"/>
      <c r="C167" s="111"/>
      <c r="D167" s="111"/>
      <c r="E167" s="92">
        <f t="shared" ref="E167:S167" si="28">SUM(E166)</f>
        <v>0</v>
      </c>
      <c r="F167" s="92">
        <f t="shared" si="28"/>
        <v>0</v>
      </c>
      <c r="G167" s="92">
        <f t="shared" si="28"/>
        <v>18229</v>
      </c>
      <c r="H167" s="92">
        <f t="shared" si="28"/>
        <v>18229</v>
      </c>
      <c r="I167" s="92">
        <f t="shared" si="28"/>
        <v>18229</v>
      </c>
      <c r="J167" s="92">
        <f t="shared" si="28"/>
        <v>18229</v>
      </c>
      <c r="K167" s="92">
        <f t="shared" si="28"/>
        <v>18229</v>
      </c>
      <c r="L167" s="92">
        <f t="shared" si="28"/>
        <v>0</v>
      </c>
      <c r="M167" s="92">
        <f t="shared" si="28"/>
        <v>0</v>
      </c>
      <c r="N167" s="92">
        <f t="shared" si="28"/>
        <v>0</v>
      </c>
      <c r="O167" s="92">
        <f t="shared" si="28"/>
        <v>0</v>
      </c>
      <c r="P167" s="92">
        <f t="shared" si="28"/>
        <v>0</v>
      </c>
      <c r="Q167" s="92">
        <f t="shared" si="28"/>
        <v>0</v>
      </c>
      <c r="R167" s="92">
        <f t="shared" si="28"/>
        <v>0</v>
      </c>
      <c r="S167" s="92">
        <f t="shared" si="28"/>
        <v>0</v>
      </c>
      <c r="T167" s="92">
        <f>SUM(T166)</f>
        <v>18229</v>
      </c>
      <c r="U167" s="197">
        <f>SUM(U166)</f>
        <v>23848.9</v>
      </c>
      <c r="V167" s="358">
        <f t="shared" si="26"/>
        <v>130.82944758352079</v>
      </c>
      <c r="W167" s="92">
        <f>SUM(W166)</f>
        <v>79849</v>
      </c>
    </row>
    <row r="168" spans="1:23" ht="15.95" customHeight="1" x14ac:dyDescent="0.25">
      <c r="A168" s="27"/>
      <c r="B168" s="93"/>
      <c r="C168" s="93"/>
      <c r="D168" s="93"/>
      <c r="E168" s="270"/>
      <c r="F168" s="270"/>
      <c r="G168" s="270"/>
      <c r="H168" s="270"/>
      <c r="I168" s="270"/>
      <c r="J168" s="270"/>
      <c r="K168" s="270"/>
      <c r="L168" s="270"/>
      <c r="M168" s="270"/>
      <c r="N168" s="270"/>
      <c r="O168" s="270"/>
      <c r="P168" s="270"/>
      <c r="Q168" s="270"/>
      <c r="R168" s="270"/>
      <c r="S168" s="270"/>
      <c r="T168" s="270"/>
      <c r="U168" s="299"/>
      <c r="V168" s="11"/>
      <c r="W168" s="270"/>
    </row>
    <row r="169" spans="1:23" s="201" customFormat="1" ht="15.95" customHeight="1" x14ac:dyDescent="0.2">
      <c r="A169" s="23"/>
      <c r="B169" s="123"/>
      <c r="C169" s="123"/>
      <c r="D169" s="206" t="s">
        <v>333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64"/>
      <c r="V169" s="11"/>
      <c r="W169" s="9"/>
    </row>
    <row r="170" spans="1:23" ht="15.95" customHeight="1" x14ac:dyDescent="0.25">
      <c r="A170" s="43">
        <v>454</v>
      </c>
      <c r="B170" s="112"/>
      <c r="C170" s="112"/>
      <c r="D170" s="112" t="s">
        <v>334</v>
      </c>
      <c r="E170" s="246"/>
      <c r="F170" s="246"/>
      <c r="G170" s="246"/>
      <c r="H170" s="246"/>
      <c r="I170" s="246"/>
      <c r="J170" s="246"/>
      <c r="K170" s="246"/>
      <c r="L170" s="246"/>
      <c r="M170" s="246"/>
      <c r="N170" s="246"/>
      <c r="O170" s="246"/>
      <c r="P170" s="246"/>
      <c r="Q170" s="246"/>
      <c r="R170" s="246"/>
      <c r="S170" s="246"/>
      <c r="T170" s="246"/>
      <c r="U170" s="298"/>
      <c r="V170" s="11"/>
      <c r="W170" s="246"/>
    </row>
    <row r="171" spans="1:23" ht="15.95" customHeight="1" x14ac:dyDescent="0.2">
      <c r="A171" s="48"/>
      <c r="B171" s="113">
        <v>454001</v>
      </c>
      <c r="C171" s="78">
        <v>46</v>
      </c>
      <c r="D171" s="78" t="s">
        <v>87</v>
      </c>
      <c r="E171" s="79">
        <v>0</v>
      </c>
      <c r="F171" s="79">
        <v>0</v>
      </c>
      <c r="G171" s="79">
        <v>0</v>
      </c>
      <c r="H171" s="79">
        <v>0</v>
      </c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79">
        <v>0</v>
      </c>
      <c r="O171" s="79">
        <v>0</v>
      </c>
      <c r="P171" s="79">
        <v>0</v>
      </c>
      <c r="Q171" s="79">
        <v>0</v>
      </c>
      <c r="R171" s="79">
        <v>0</v>
      </c>
      <c r="S171" s="79">
        <v>0</v>
      </c>
      <c r="T171" s="79">
        <v>0</v>
      </c>
      <c r="U171" s="287">
        <v>0</v>
      </c>
      <c r="V171" s="79">
        <v>0</v>
      </c>
      <c r="W171" s="79">
        <v>1544</v>
      </c>
    </row>
    <row r="172" spans="1:23" ht="15.95" customHeight="1" thickBot="1" x14ac:dyDescent="0.25">
      <c r="A172" s="40"/>
      <c r="B172" s="74"/>
      <c r="C172" s="74"/>
      <c r="D172" s="94" t="s">
        <v>101</v>
      </c>
      <c r="E172" s="258">
        <f t="shared" ref="E172:S172" si="29">SUM(E171:E171)</f>
        <v>0</v>
      </c>
      <c r="F172" s="258">
        <f t="shared" si="29"/>
        <v>0</v>
      </c>
      <c r="G172" s="258">
        <f t="shared" si="29"/>
        <v>0</v>
      </c>
      <c r="H172" s="258">
        <f t="shared" si="29"/>
        <v>0</v>
      </c>
      <c r="I172" s="258">
        <f t="shared" si="29"/>
        <v>0</v>
      </c>
      <c r="J172" s="258">
        <f t="shared" si="29"/>
        <v>0</v>
      </c>
      <c r="K172" s="258">
        <f t="shared" si="29"/>
        <v>0</v>
      </c>
      <c r="L172" s="258">
        <f t="shared" si="29"/>
        <v>0</v>
      </c>
      <c r="M172" s="258">
        <f t="shared" si="29"/>
        <v>0</v>
      </c>
      <c r="N172" s="258">
        <f t="shared" si="29"/>
        <v>0</v>
      </c>
      <c r="O172" s="258">
        <f t="shared" si="29"/>
        <v>0</v>
      </c>
      <c r="P172" s="258">
        <f t="shared" si="29"/>
        <v>0</v>
      </c>
      <c r="Q172" s="258">
        <f t="shared" si="29"/>
        <v>0</v>
      </c>
      <c r="R172" s="258">
        <f t="shared" si="29"/>
        <v>0</v>
      </c>
      <c r="S172" s="258">
        <f t="shared" si="29"/>
        <v>0</v>
      </c>
      <c r="T172" s="258">
        <v>0</v>
      </c>
      <c r="U172" s="300">
        <v>0</v>
      </c>
      <c r="V172" s="247">
        <v>0</v>
      </c>
      <c r="W172" s="258">
        <v>1544</v>
      </c>
    </row>
    <row r="173" spans="1:23" ht="15.95" customHeight="1" thickBot="1" x14ac:dyDescent="0.3">
      <c r="A173" s="202" t="s">
        <v>335</v>
      </c>
      <c r="B173" s="114"/>
      <c r="C173" s="114"/>
      <c r="D173" s="115"/>
      <c r="E173" s="194">
        <f t="shared" ref="E173:H173" si="30">SUM(M173)</f>
        <v>0</v>
      </c>
      <c r="F173" s="194">
        <f t="shared" si="30"/>
        <v>0</v>
      </c>
      <c r="G173" s="194">
        <v>0</v>
      </c>
      <c r="H173" s="194">
        <f t="shared" si="30"/>
        <v>0</v>
      </c>
      <c r="I173" s="194">
        <f>SUM(Q173)</f>
        <v>0</v>
      </c>
      <c r="J173" s="194">
        <f t="shared" ref="J173:S173" si="31">SUM(R173)</f>
        <v>0</v>
      </c>
      <c r="K173" s="194">
        <f t="shared" si="31"/>
        <v>0</v>
      </c>
      <c r="L173" s="194">
        <f t="shared" si="31"/>
        <v>0</v>
      </c>
      <c r="M173" s="194">
        <f t="shared" si="31"/>
        <v>0</v>
      </c>
      <c r="N173" s="194">
        <f t="shared" si="31"/>
        <v>0</v>
      </c>
      <c r="O173" s="194">
        <f t="shared" si="31"/>
        <v>1544</v>
      </c>
      <c r="P173" s="194">
        <f t="shared" si="31"/>
        <v>0</v>
      </c>
      <c r="Q173" s="194">
        <f t="shared" si="31"/>
        <v>0</v>
      </c>
      <c r="R173" s="194">
        <f t="shared" si="31"/>
        <v>0</v>
      </c>
      <c r="S173" s="194">
        <f t="shared" si="31"/>
        <v>0</v>
      </c>
      <c r="T173" s="194">
        <v>0</v>
      </c>
      <c r="U173" s="301"/>
      <c r="V173" s="358"/>
      <c r="W173" s="194">
        <v>1544</v>
      </c>
    </row>
    <row r="174" spans="1:23" ht="15.95" customHeight="1" x14ac:dyDescent="0.25">
      <c r="A174" s="119"/>
      <c r="B174" s="86"/>
      <c r="C174" s="86"/>
      <c r="D174" s="123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64"/>
      <c r="V174" s="11"/>
      <c r="W174" s="9"/>
    </row>
    <row r="175" spans="1:23" ht="15.95" customHeight="1" x14ac:dyDescent="0.25">
      <c r="A175" s="68">
        <v>220</v>
      </c>
      <c r="B175" s="69"/>
      <c r="C175" s="69"/>
      <c r="D175" s="316" t="s">
        <v>297</v>
      </c>
      <c r="E175" s="198">
        <f t="shared" ref="E175:H175" si="32">SUM(E173)</f>
        <v>0</v>
      </c>
      <c r="F175" s="198">
        <f t="shared" si="32"/>
        <v>0</v>
      </c>
      <c r="G175" s="198">
        <v>0</v>
      </c>
      <c r="H175" s="198">
        <f t="shared" si="32"/>
        <v>0</v>
      </c>
      <c r="I175" s="198">
        <f>SUM(I173)</f>
        <v>0</v>
      </c>
      <c r="J175" s="198">
        <f t="shared" ref="J175:S175" si="33">SUM(J173)</f>
        <v>0</v>
      </c>
      <c r="K175" s="198">
        <f t="shared" si="33"/>
        <v>0</v>
      </c>
      <c r="L175" s="198">
        <f t="shared" si="33"/>
        <v>0</v>
      </c>
      <c r="M175" s="198">
        <f t="shared" si="33"/>
        <v>0</v>
      </c>
      <c r="N175" s="198">
        <f t="shared" si="33"/>
        <v>0</v>
      </c>
      <c r="O175" s="198">
        <f t="shared" si="33"/>
        <v>1544</v>
      </c>
      <c r="P175" s="198">
        <f t="shared" si="33"/>
        <v>0</v>
      </c>
      <c r="Q175" s="198">
        <f t="shared" si="33"/>
        <v>0</v>
      </c>
      <c r="R175" s="198">
        <f t="shared" si="33"/>
        <v>0</v>
      </c>
      <c r="S175" s="198">
        <f t="shared" si="33"/>
        <v>0</v>
      </c>
      <c r="T175" s="198">
        <v>0</v>
      </c>
      <c r="U175" s="286">
        <v>0</v>
      </c>
      <c r="V175" s="79">
        <v>0</v>
      </c>
      <c r="W175" s="198">
        <v>0</v>
      </c>
    </row>
    <row r="176" spans="1:23" ht="15.95" customHeight="1" x14ac:dyDescent="0.2">
      <c r="A176" s="29"/>
      <c r="B176" s="69"/>
      <c r="C176" s="69"/>
      <c r="D176" s="316" t="s">
        <v>885</v>
      </c>
      <c r="E176" s="198"/>
      <c r="F176" s="198"/>
      <c r="G176" s="198"/>
      <c r="H176" s="198"/>
      <c r="I176" s="198"/>
      <c r="J176" s="198"/>
      <c r="K176" s="198"/>
      <c r="L176" s="198"/>
      <c r="M176" s="198"/>
      <c r="N176" s="198"/>
      <c r="O176" s="198"/>
      <c r="P176" s="198"/>
      <c r="Q176" s="198"/>
      <c r="R176" s="198"/>
      <c r="S176" s="198"/>
      <c r="T176" s="198"/>
      <c r="U176" s="286"/>
      <c r="V176" s="79"/>
      <c r="W176" s="198"/>
    </row>
    <row r="177" spans="1:23" ht="15.95" customHeight="1" x14ac:dyDescent="0.2">
      <c r="A177" s="48">
        <v>220</v>
      </c>
      <c r="B177" s="78">
        <v>223003</v>
      </c>
      <c r="C177" s="78"/>
      <c r="D177" s="367" t="s">
        <v>586</v>
      </c>
      <c r="E177" s="265">
        <v>0</v>
      </c>
      <c r="F177" s="265">
        <v>0</v>
      </c>
      <c r="G177" s="265">
        <v>0</v>
      </c>
      <c r="H177" s="265">
        <v>0</v>
      </c>
      <c r="I177" s="265">
        <v>0</v>
      </c>
      <c r="J177" s="265">
        <v>0</v>
      </c>
      <c r="K177" s="265">
        <v>0</v>
      </c>
      <c r="L177" s="265">
        <v>0</v>
      </c>
      <c r="M177" s="265">
        <v>0</v>
      </c>
      <c r="N177" s="265">
        <v>0</v>
      </c>
      <c r="O177" s="265">
        <v>0</v>
      </c>
      <c r="P177" s="265">
        <v>0</v>
      </c>
      <c r="Q177" s="265">
        <v>0</v>
      </c>
      <c r="R177" s="265">
        <v>0</v>
      </c>
      <c r="S177" s="265">
        <v>0</v>
      </c>
      <c r="T177" s="265">
        <v>0</v>
      </c>
      <c r="U177" s="292">
        <v>0</v>
      </c>
      <c r="V177" s="79">
        <v>0</v>
      </c>
      <c r="W177" s="265">
        <v>0</v>
      </c>
    </row>
    <row r="178" spans="1:23" ht="15.95" customHeight="1" x14ac:dyDescent="0.2">
      <c r="A178" s="45">
        <v>220</v>
      </c>
      <c r="B178" s="69">
        <v>223003</v>
      </c>
      <c r="C178" s="69"/>
      <c r="D178" s="368" t="s">
        <v>587</v>
      </c>
      <c r="E178" s="198">
        <v>0</v>
      </c>
      <c r="F178" s="198">
        <v>0</v>
      </c>
      <c r="G178" s="198">
        <v>0</v>
      </c>
      <c r="H178" s="198">
        <v>0</v>
      </c>
      <c r="I178" s="198">
        <v>0</v>
      </c>
      <c r="J178" s="198">
        <v>0</v>
      </c>
      <c r="K178" s="198">
        <v>0</v>
      </c>
      <c r="L178" s="198">
        <v>0</v>
      </c>
      <c r="M178" s="198">
        <v>0</v>
      </c>
      <c r="N178" s="198">
        <v>0</v>
      </c>
      <c r="O178" s="198">
        <v>0</v>
      </c>
      <c r="P178" s="198">
        <v>0</v>
      </c>
      <c r="Q178" s="198">
        <v>0</v>
      </c>
      <c r="R178" s="198">
        <v>0</v>
      </c>
      <c r="S178" s="198">
        <v>0</v>
      </c>
      <c r="T178" s="198">
        <v>0</v>
      </c>
      <c r="U178" s="286">
        <v>0</v>
      </c>
      <c r="V178" s="79">
        <v>0</v>
      </c>
      <c r="W178" s="198">
        <v>0</v>
      </c>
    </row>
    <row r="179" spans="1:23" ht="15.95" customHeight="1" thickBot="1" x14ac:dyDescent="0.25">
      <c r="A179" s="40"/>
      <c r="B179" s="74"/>
      <c r="C179" s="74"/>
      <c r="D179" s="97" t="s">
        <v>73</v>
      </c>
      <c r="E179" s="258">
        <v>0</v>
      </c>
      <c r="F179" s="258">
        <v>0</v>
      </c>
      <c r="G179" s="258">
        <v>0</v>
      </c>
      <c r="H179" s="258">
        <v>0</v>
      </c>
      <c r="I179" s="258">
        <v>0</v>
      </c>
      <c r="J179" s="258">
        <v>0</v>
      </c>
      <c r="K179" s="258">
        <v>0</v>
      </c>
      <c r="L179" s="258">
        <v>0</v>
      </c>
      <c r="M179" s="258">
        <v>0</v>
      </c>
      <c r="N179" s="258">
        <v>0</v>
      </c>
      <c r="O179" s="258">
        <v>0</v>
      </c>
      <c r="P179" s="258">
        <v>0</v>
      </c>
      <c r="Q179" s="258">
        <v>0</v>
      </c>
      <c r="R179" s="258">
        <v>0</v>
      </c>
      <c r="S179" s="258">
        <v>0</v>
      </c>
      <c r="T179" s="258">
        <v>0</v>
      </c>
      <c r="U179" s="300">
        <v>0</v>
      </c>
      <c r="V179" s="247">
        <v>0</v>
      </c>
      <c r="W179" s="258">
        <v>0</v>
      </c>
    </row>
    <row r="180" spans="1:23" ht="15.95" customHeight="1" thickBot="1" x14ac:dyDescent="0.25">
      <c r="A180" s="369" t="s">
        <v>256</v>
      </c>
      <c r="B180" s="370"/>
      <c r="C180" s="370"/>
      <c r="D180" s="371"/>
      <c r="E180" s="263">
        <v>0</v>
      </c>
      <c r="F180" s="263">
        <v>0</v>
      </c>
      <c r="G180" s="263">
        <v>0</v>
      </c>
      <c r="H180" s="263">
        <v>0</v>
      </c>
      <c r="I180" s="263">
        <v>0</v>
      </c>
      <c r="J180" s="263">
        <v>0</v>
      </c>
      <c r="K180" s="263">
        <v>0</v>
      </c>
      <c r="L180" s="218">
        <v>0</v>
      </c>
      <c r="M180" s="218">
        <v>0</v>
      </c>
      <c r="N180" s="218">
        <v>0</v>
      </c>
      <c r="O180" s="218">
        <v>0</v>
      </c>
      <c r="P180" s="218">
        <v>0</v>
      </c>
      <c r="Q180" s="218">
        <v>0</v>
      </c>
      <c r="R180" s="218">
        <v>0</v>
      </c>
      <c r="S180" s="218">
        <v>0</v>
      </c>
      <c r="T180" s="263">
        <v>0</v>
      </c>
      <c r="U180" s="349">
        <v>0</v>
      </c>
      <c r="V180" s="358">
        <v>0</v>
      </c>
      <c r="W180" s="218">
        <v>0</v>
      </c>
    </row>
    <row r="181" spans="1:23" ht="15.95" customHeight="1" x14ac:dyDescent="0.25">
      <c r="A181" s="71" t="s">
        <v>255</v>
      </c>
      <c r="B181" s="93"/>
      <c r="C181" s="93"/>
      <c r="D181" s="93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302"/>
      <c r="V181" s="11"/>
      <c r="W181" s="335"/>
    </row>
    <row r="182" spans="1:23" ht="15.95" customHeight="1" x14ac:dyDescent="0.25">
      <c r="A182" s="70"/>
      <c r="B182" s="93"/>
      <c r="C182" s="93"/>
      <c r="D182" s="93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337"/>
      <c r="V182" s="11"/>
      <c r="W182" s="331"/>
    </row>
    <row r="183" spans="1:23" ht="15.95" customHeight="1" x14ac:dyDescent="0.25">
      <c r="A183" s="70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303"/>
      <c r="V183" s="11"/>
      <c r="W183" s="93"/>
    </row>
    <row r="184" spans="1:23" s="201" customFormat="1" ht="15.95" customHeight="1" thickBot="1" x14ac:dyDescent="0.25">
      <c r="B184" s="161"/>
      <c r="C184" s="161"/>
      <c r="D184" s="162" t="s">
        <v>336</v>
      </c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304"/>
      <c r="V184" s="359"/>
      <c r="W184" s="162"/>
    </row>
    <row r="185" spans="1:23" ht="15.95" customHeight="1" thickBot="1" x14ac:dyDescent="0.3">
      <c r="A185" s="31" t="s">
        <v>212</v>
      </c>
      <c r="B185" s="116"/>
      <c r="C185" s="116"/>
      <c r="D185" s="116"/>
      <c r="E185" s="99">
        <v>2168518</v>
      </c>
      <c r="F185" s="237">
        <v>2180046</v>
      </c>
      <c r="G185" s="237">
        <v>2236170</v>
      </c>
      <c r="H185" s="237">
        <v>2236170</v>
      </c>
      <c r="I185" s="99">
        <v>2248072</v>
      </c>
      <c r="J185" s="277">
        <v>2251152</v>
      </c>
      <c r="K185" s="277">
        <v>2251152</v>
      </c>
      <c r="L185" s="9"/>
      <c r="M185" s="32"/>
      <c r="N185" s="32"/>
      <c r="O185" s="32"/>
      <c r="P185" s="32"/>
      <c r="Q185" s="277">
        <v>2251152</v>
      </c>
      <c r="R185" s="98">
        <f>SUM(R160)</f>
        <v>0</v>
      </c>
      <c r="S185" s="98">
        <f>SUM(S160)</f>
        <v>0</v>
      </c>
      <c r="T185" s="98">
        <v>2251152</v>
      </c>
      <c r="U185" s="412">
        <v>1727036.1</v>
      </c>
      <c r="V185" s="343">
        <f t="shared" si="26"/>
        <v>76.71788044521206</v>
      </c>
      <c r="W185" s="98">
        <v>2301230</v>
      </c>
    </row>
    <row r="186" spans="1:23" ht="15.95" customHeight="1" thickBot="1" x14ac:dyDescent="0.3">
      <c r="A186" s="30" t="s">
        <v>330</v>
      </c>
      <c r="B186" s="86"/>
      <c r="C186" s="108"/>
      <c r="D186" s="108"/>
      <c r="E186" s="99">
        <v>0</v>
      </c>
      <c r="F186" s="238">
        <v>0</v>
      </c>
      <c r="G186" s="238">
        <v>18229</v>
      </c>
      <c r="H186" s="238">
        <v>18229</v>
      </c>
      <c r="I186" s="99">
        <v>18229</v>
      </c>
      <c r="J186" s="277">
        <v>18229</v>
      </c>
      <c r="K186" s="277">
        <v>18229</v>
      </c>
      <c r="L186" s="9"/>
      <c r="M186" s="32"/>
      <c r="N186" s="32"/>
      <c r="O186" s="32"/>
      <c r="P186" s="32"/>
      <c r="Q186" s="277">
        <v>18229</v>
      </c>
      <c r="R186" s="99">
        <f t="shared" ref="R186:S186" si="34">SUM(R167)</f>
        <v>0</v>
      </c>
      <c r="S186" s="99">
        <f t="shared" si="34"/>
        <v>0</v>
      </c>
      <c r="T186" s="99">
        <v>18229</v>
      </c>
      <c r="U186" s="305">
        <v>23848.9</v>
      </c>
      <c r="V186" s="343">
        <f t="shared" si="26"/>
        <v>130.82944758352079</v>
      </c>
      <c r="W186" s="99">
        <f t="shared" ref="W186" si="35">SUM(W167)</f>
        <v>79849</v>
      </c>
    </row>
    <row r="187" spans="1:23" ht="15.95" customHeight="1" thickBot="1" x14ac:dyDescent="0.3">
      <c r="A187" s="31" t="s">
        <v>333</v>
      </c>
      <c r="B187" s="117"/>
      <c r="C187" s="116"/>
      <c r="D187" s="116"/>
      <c r="E187" s="262">
        <v>0</v>
      </c>
      <c r="F187" s="239">
        <v>0</v>
      </c>
      <c r="G187" s="239">
        <v>0</v>
      </c>
      <c r="H187" s="99">
        <v>0</v>
      </c>
      <c r="I187" s="262">
        <v>0</v>
      </c>
      <c r="J187" s="277">
        <v>0</v>
      </c>
      <c r="K187" s="277">
        <v>0</v>
      </c>
      <c r="L187" s="9"/>
      <c r="M187" s="32"/>
      <c r="N187" s="32"/>
      <c r="O187" s="32"/>
      <c r="P187" s="32"/>
      <c r="Q187" s="277">
        <v>0</v>
      </c>
      <c r="R187" s="99">
        <f t="shared" ref="R187:S187" si="36">SUM(R173)</f>
        <v>0</v>
      </c>
      <c r="S187" s="99">
        <f t="shared" si="36"/>
        <v>0</v>
      </c>
      <c r="T187" s="99">
        <v>0</v>
      </c>
      <c r="U187" s="305">
        <v>0</v>
      </c>
      <c r="V187" s="343">
        <v>0</v>
      </c>
      <c r="W187" s="99">
        <f t="shared" ref="W187" si="37">SUM(W173)</f>
        <v>1544</v>
      </c>
    </row>
    <row r="188" spans="1:23" s="21" customFormat="1" ht="15.95" customHeight="1" thickBot="1" x14ac:dyDescent="0.3">
      <c r="A188" s="16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63"/>
      <c r="V188" s="11"/>
      <c r="W188" s="108"/>
    </row>
    <row r="189" spans="1:23" s="21" customFormat="1" ht="15.95" customHeight="1" thickBot="1" x14ac:dyDescent="0.3">
      <c r="A189" s="26" t="s">
        <v>471</v>
      </c>
      <c r="B189" s="111"/>
      <c r="C189" s="91"/>
      <c r="D189" s="91"/>
      <c r="E189" s="122">
        <f t="shared" ref="E189:H189" si="38">SUM(E185:E187)</f>
        <v>2168518</v>
      </c>
      <c r="F189" s="122">
        <f t="shared" si="38"/>
        <v>2180046</v>
      </c>
      <c r="G189" s="122">
        <f t="shared" si="38"/>
        <v>2254399</v>
      </c>
      <c r="H189" s="122">
        <f t="shared" si="38"/>
        <v>2254399</v>
      </c>
      <c r="I189" s="122">
        <f>SUM(I185:I187)</f>
        <v>2266301</v>
      </c>
      <c r="J189" s="122">
        <f t="shared" ref="J189:S189" si="39">SUM(J185:J187)</f>
        <v>2269381</v>
      </c>
      <c r="K189" s="122">
        <f t="shared" si="39"/>
        <v>2269381</v>
      </c>
      <c r="L189" s="122">
        <f t="shared" si="39"/>
        <v>0</v>
      </c>
      <c r="M189" s="122">
        <f t="shared" si="39"/>
        <v>0</v>
      </c>
      <c r="N189" s="122">
        <f t="shared" si="39"/>
        <v>0</v>
      </c>
      <c r="O189" s="122">
        <f t="shared" si="39"/>
        <v>0</v>
      </c>
      <c r="P189" s="122">
        <f t="shared" si="39"/>
        <v>0</v>
      </c>
      <c r="Q189" s="122">
        <f t="shared" si="39"/>
        <v>2269381</v>
      </c>
      <c r="R189" s="122">
        <f t="shared" si="39"/>
        <v>0</v>
      </c>
      <c r="S189" s="122">
        <f t="shared" si="39"/>
        <v>0</v>
      </c>
      <c r="T189" s="122">
        <f>SUM(T185:T188)</f>
        <v>2269381</v>
      </c>
      <c r="U189" s="314">
        <f>SUM(U185:U188)</f>
        <v>1750885</v>
      </c>
      <c r="V189" s="358">
        <f t="shared" si="26"/>
        <v>77.152536308358975</v>
      </c>
      <c r="W189" s="122">
        <f t="shared" ref="W189" si="40">SUM(W185:W187)</f>
        <v>2382623</v>
      </c>
    </row>
    <row r="190" spans="1:23" ht="15.75" x14ac:dyDescent="0.25">
      <c r="H190" s="76"/>
      <c r="P190" s="62"/>
      <c r="Q190" s="62"/>
      <c r="R190" s="62"/>
    </row>
    <row r="191" spans="1:23" ht="15" x14ac:dyDescent="0.2">
      <c r="H191" s="204"/>
      <c r="I191" s="236"/>
      <c r="J191" s="204"/>
      <c r="K191" s="222"/>
      <c r="P191" s="62"/>
      <c r="Q191" s="62"/>
      <c r="R191" s="62"/>
      <c r="U191" s="337"/>
    </row>
    <row r="192" spans="1:23" x14ac:dyDescent="0.2">
      <c r="H192" s="204"/>
      <c r="I192" s="204"/>
      <c r="J192" s="204"/>
      <c r="P192" s="62"/>
      <c r="Q192" s="62"/>
      <c r="R192" s="62"/>
    </row>
    <row r="193" spans="4:18" x14ac:dyDescent="0.2">
      <c r="P193" s="62"/>
      <c r="Q193" s="62"/>
      <c r="R193" s="62"/>
    </row>
    <row r="194" spans="4:18" x14ac:dyDescent="0.2">
      <c r="P194" s="62"/>
      <c r="Q194" s="62"/>
      <c r="R194" s="62"/>
    </row>
    <row r="195" spans="4:18" x14ac:dyDescent="0.2">
      <c r="P195" s="62"/>
      <c r="Q195" s="62"/>
      <c r="R195" s="62"/>
    </row>
    <row r="196" spans="4:18" x14ac:dyDescent="0.2">
      <c r="P196" s="62"/>
      <c r="Q196" s="62"/>
      <c r="R196" s="62"/>
    </row>
    <row r="197" spans="4:18" x14ac:dyDescent="0.2">
      <c r="P197" s="62"/>
      <c r="Q197" s="62"/>
      <c r="R197" s="62"/>
    </row>
    <row r="198" spans="4:18" x14ac:dyDescent="0.2">
      <c r="D198" s="75"/>
      <c r="E198" s="75"/>
      <c r="F198" s="75"/>
      <c r="G198" s="75"/>
      <c r="H198" s="75"/>
      <c r="I198" s="75"/>
      <c r="J198" s="75"/>
      <c r="P198" s="62"/>
      <c r="Q198" s="62"/>
      <c r="R198" s="62"/>
    </row>
    <row r="199" spans="4:18" x14ac:dyDescent="0.2">
      <c r="P199" s="62"/>
      <c r="Q199" s="62"/>
      <c r="R199" s="62"/>
    </row>
    <row r="200" spans="4:18" x14ac:dyDescent="0.2">
      <c r="P200" s="62"/>
      <c r="Q200" s="62"/>
      <c r="R200" s="62"/>
    </row>
    <row r="201" spans="4:18" x14ac:dyDescent="0.2">
      <c r="P201" s="62"/>
      <c r="Q201" s="62"/>
      <c r="R201" s="62"/>
    </row>
    <row r="202" spans="4:18" x14ac:dyDescent="0.2">
      <c r="P202" s="62"/>
      <c r="Q202" s="62"/>
      <c r="R202" s="62"/>
    </row>
    <row r="203" spans="4:18" x14ac:dyDescent="0.2">
      <c r="P203" s="62"/>
      <c r="Q203" s="62"/>
      <c r="R203" s="62"/>
    </row>
    <row r="204" spans="4:18" x14ac:dyDescent="0.2">
      <c r="P204" s="62"/>
      <c r="Q204" s="62"/>
      <c r="R204" s="62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1-9 2015</vt:lpstr>
      <vt:lpstr>Príjmy 1-9 2015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HOLLAN Jozef</cp:lastModifiedBy>
  <cp:lastPrinted>2015-11-27T08:25:19Z</cp:lastPrinted>
  <dcterms:created xsi:type="dcterms:W3CDTF">1997-01-24T11:07:25Z</dcterms:created>
  <dcterms:modified xsi:type="dcterms:W3CDTF">2015-11-27T11:24:27Z</dcterms:modified>
</cp:coreProperties>
</file>