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10" yWindow="140" windowWidth="9420" windowHeight="4500" activeTab="1"/>
  </bookViews>
  <sheets>
    <sheet name="V-čerpanie 1-12.2014-záverečné" sheetId="9" r:id="rId1"/>
    <sheet name="P-čerpanie 1-12.2014-záverečné" sheetId="8" r:id="rId2"/>
  </sheets>
  <calcPr calcId="125725" calcOnSave="0"/>
</workbook>
</file>

<file path=xl/calcChain.xml><?xml version="1.0" encoding="utf-8"?>
<calcChain xmlns="http://schemas.openxmlformats.org/spreadsheetml/2006/main">
  <c r="I146" i="8"/>
  <c r="I29"/>
  <c r="I30"/>
  <c r="I33"/>
  <c r="I35"/>
  <c r="I36"/>
  <c r="I39"/>
  <c r="I40"/>
  <c r="I41"/>
  <c r="I42"/>
  <c r="I49"/>
  <c r="I50"/>
  <c r="I52"/>
  <c r="I53"/>
  <c r="I54"/>
  <c r="I55"/>
  <c r="I56"/>
  <c r="I57"/>
  <c r="I58"/>
  <c r="I59"/>
  <c r="I60"/>
  <c r="I61"/>
  <c r="I62"/>
  <c r="I67"/>
  <c r="I68"/>
  <c r="I69"/>
  <c r="I70"/>
  <c r="I71"/>
  <c r="I72"/>
  <c r="I73"/>
  <c r="I76"/>
  <c r="I77"/>
  <c r="I78"/>
  <c r="I79"/>
  <c r="I80"/>
  <c r="I81"/>
  <c r="I82"/>
  <c r="I83"/>
  <c r="I84"/>
  <c r="I85"/>
  <c r="I86"/>
  <c r="I87"/>
  <c r="I88"/>
  <c r="I90"/>
  <c r="I91"/>
  <c r="I93"/>
  <c r="I95"/>
  <c r="I99"/>
  <c r="I101"/>
  <c r="I104"/>
  <c r="I107"/>
  <c r="I111"/>
  <c r="I112"/>
  <c r="I115"/>
  <c r="I117"/>
  <c r="I121"/>
  <c r="I122"/>
  <c r="I123"/>
  <c r="I124"/>
  <c r="I125"/>
  <c r="I126"/>
  <c r="I129"/>
  <c r="I130"/>
  <c r="I131"/>
  <c r="I132"/>
  <c r="I133"/>
  <c r="I134"/>
  <c r="I135"/>
  <c r="I136"/>
  <c r="I137"/>
  <c r="I138"/>
  <c r="I139"/>
  <c r="I140"/>
  <c r="I141"/>
  <c r="I143"/>
  <c r="I144"/>
  <c r="I145"/>
  <c r="I152"/>
  <c r="I154"/>
  <c r="I156"/>
  <c r="I162"/>
  <c r="I174"/>
  <c r="I175"/>
  <c r="I176"/>
  <c r="I26"/>
  <c r="I91" i="9"/>
  <c r="J116"/>
  <c r="J117"/>
  <c r="J118"/>
  <c r="J120"/>
  <c r="J125"/>
  <c r="J126"/>
  <c r="J130"/>
  <c r="J131"/>
  <c r="J132"/>
  <c r="J133"/>
  <c r="J134"/>
  <c r="J135"/>
  <c r="J136"/>
  <c r="J137"/>
  <c r="J138"/>
  <c r="J139"/>
  <c r="J140"/>
  <c r="J141"/>
  <c r="J142"/>
  <c r="J143"/>
  <c r="J144"/>
  <c r="J148"/>
  <c r="J149"/>
  <c r="J150"/>
  <c r="J151"/>
  <c r="J152"/>
  <c r="J153"/>
  <c r="J154"/>
  <c r="J156"/>
  <c r="J158"/>
  <c r="J159"/>
  <c r="J160"/>
  <c r="J161"/>
  <c r="J162"/>
  <c r="J163"/>
  <c r="J167"/>
  <c r="J171"/>
  <c r="J172"/>
  <c r="J174"/>
  <c r="J180"/>
  <c r="J181"/>
  <c r="J182"/>
  <c r="J183"/>
  <c r="J184"/>
  <c r="J185"/>
  <c r="J186"/>
  <c r="J187"/>
  <c r="J189"/>
  <c r="J190"/>
  <c r="J191"/>
  <c r="J192"/>
  <c r="J193"/>
  <c r="J194"/>
  <c r="J196"/>
  <c r="J201"/>
  <c r="J202"/>
  <c r="J203"/>
  <c r="J204"/>
  <c r="J210"/>
  <c r="J220"/>
  <c r="J221"/>
  <c r="J222"/>
  <c r="J223"/>
  <c r="J224"/>
  <c r="J225"/>
  <c r="J226"/>
  <c r="J227"/>
  <c r="J228"/>
  <c r="J229"/>
  <c r="J230"/>
  <c r="J231"/>
  <c r="J232"/>
  <c r="J236"/>
  <c r="J237"/>
  <c r="J242"/>
  <c r="J243"/>
  <c r="J244"/>
  <c r="J245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9"/>
  <c r="J270"/>
  <c r="J271"/>
  <c r="J272"/>
  <c r="J273"/>
  <c r="J274"/>
  <c r="J275"/>
  <c r="J276"/>
  <c r="J277"/>
  <c r="J278"/>
  <c r="J279"/>
  <c r="J280"/>
  <c r="J282"/>
  <c r="J284"/>
  <c r="J286"/>
  <c r="J287"/>
  <c r="J288"/>
  <c r="J291"/>
  <c r="J297"/>
  <c r="J302"/>
  <c r="J303"/>
  <c r="J304"/>
  <c r="J305"/>
  <c r="J307"/>
  <c r="J308"/>
  <c r="J309"/>
  <c r="J310"/>
  <c r="J311"/>
  <c r="J312"/>
  <c r="J313"/>
  <c r="J314"/>
  <c r="J321"/>
  <c r="J322"/>
  <c r="J323"/>
  <c r="J324"/>
  <c r="J325"/>
  <c r="J326"/>
  <c r="J328"/>
  <c r="J329"/>
  <c r="J330"/>
  <c r="J331"/>
  <c r="J336"/>
  <c r="J337"/>
  <c r="J338"/>
  <c r="J339"/>
  <c r="J340"/>
  <c r="J346"/>
  <c r="J347"/>
  <c r="J348"/>
  <c r="J349"/>
  <c r="J354"/>
  <c r="J355"/>
  <c r="J356"/>
  <c r="J357"/>
  <c r="J363"/>
  <c r="J365"/>
  <c r="J366"/>
  <c r="J367"/>
  <c r="J368"/>
  <c r="J369"/>
  <c r="J370"/>
  <c r="J374"/>
  <c r="J377"/>
  <c r="J378"/>
  <c r="J379"/>
  <c r="J380"/>
  <c r="J381"/>
  <c r="J382"/>
  <c r="J383"/>
  <c r="J384"/>
  <c r="J385"/>
  <c r="J388"/>
  <c r="J389"/>
  <c r="J392"/>
  <c r="J397"/>
  <c r="J402"/>
  <c r="J408"/>
  <c r="J409"/>
  <c r="J410"/>
  <c r="J411"/>
  <c r="J415"/>
  <c r="J416"/>
  <c r="J417"/>
  <c r="J418"/>
  <c r="J424"/>
  <c r="J426"/>
  <c r="J432"/>
  <c r="J434"/>
  <c r="J435"/>
  <c r="J438"/>
  <c r="J447"/>
  <c r="J448"/>
  <c r="J449"/>
  <c r="J450"/>
  <c r="J451"/>
  <c r="J452"/>
  <c r="J453"/>
  <c r="J456"/>
  <c r="J458"/>
  <c r="J469"/>
  <c r="J470"/>
  <c r="J474"/>
  <c r="J475"/>
  <c r="J476"/>
  <c r="J115"/>
  <c r="J80"/>
  <c r="J81"/>
  <c r="J82"/>
  <c r="J83"/>
  <c r="J94"/>
  <c r="J95"/>
  <c r="J96"/>
  <c r="J97"/>
  <c r="J98"/>
  <c r="J99"/>
  <c r="J101"/>
  <c r="J102"/>
  <c r="J103"/>
  <c r="J104"/>
  <c r="J107"/>
  <c r="J108"/>
  <c r="J109"/>
  <c r="J114"/>
  <c r="J79"/>
  <c r="J73"/>
  <c r="J74"/>
  <c r="J40"/>
  <c r="J41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6"/>
  <c r="J69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4"/>
  <c r="J36"/>
  <c r="J38"/>
  <c r="J39"/>
  <c r="J12"/>
  <c r="H170" i="8"/>
  <c r="H171" s="1"/>
  <c r="R171" s="1"/>
  <c r="I464" i="9"/>
  <c r="I465" s="1"/>
  <c r="I457"/>
  <c r="J457" s="1"/>
  <c r="I454"/>
  <c r="J454" s="1"/>
  <c r="G454"/>
  <c r="I442"/>
  <c r="J442" s="1"/>
  <c r="I443"/>
  <c r="J443" s="1"/>
  <c r="I425"/>
  <c r="J425" s="1"/>
  <c r="K425"/>
  <c r="I419"/>
  <c r="J419" s="1"/>
  <c r="K419"/>
  <c r="I404"/>
  <c r="J404" s="1"/>
  <c r="I398"/>
  <c r="J398" s="1"/>
  <c r="I393"/>
  <c r="K393"/>
  <c r="I390"/>
  <c r="J390" s="1"/>
  <c r="I386"/>
  <c r="J386" s="1"/>
  <c r="I371"/>
  <c r="I364"/>
  <c r="J364" s="1"/>
  <c r="I359"/>
  <c r="J359" s="1"/>
  <c r="K359"/>
  <c r="I350"/>
  <c r="I341"/>
  <c r="J341" s="1"/>
  <c r="I332"/>
  <c r="J332" s="1"/>
  <c r="I317"/>
  <c r="K317"/>
  <c r="I298"/>
  <c r="J298" s="1"/>
  <c r="I292"/>
  <c r="J292" s="1"/>
  <c r="I283"/>
  <c r="J283" s="1"/>
  <c r="K283"/>
  <c r="I246"/>
  <c r="J246" s="1"/>
  <c r="K246"/>
  <c r="I238"/>
  <c r="J238" s="1"/>
  <c r="I216"/>
  <c r="J216" s="1"/>
  <c r="I206"/>
  <c r="J206" s="1"/>
  <c r="I197"/>
  <c r="J197" s="1"/>
  <c r="K197"/>
  <c r="I176"/>
  <c r="J176" s="1"/>
  <c r="I168"/>
  <c r="J168" s="1"/>
  <c r="I145"/>
  <c r="K145" s="1"/>
  <c r="I127"/>
  <c r="J127" s="1"/>
  <c r="I121"/>
  <c r="J121" s="1"/>
  <c r="I85"/>
  <c r="J85" s="1"/>
  <c r="I75"/>
  <c r="J75" s="1"/>
  <c r="I71"/>
  <c r="J71" s="1"/>
  <c r="H168"/>
  <c r="I472"/>
  <c r="J472" s="1"/>
  <c r="H317"/>
  <c r="J317" s="1"/>
  <c r="G317"/>
  <c r="F317"/>
  <c r="H442"/>
  <c r="G442"/>
  <c r="F442"/>
  <c r="H283"/>
  <c r="H216"/>
  <c r="G216"/>
  <c r="F216"/>
  <c r="H176"/>
  <c r="G176"/>
  <c r="F176"/>
  <c r="I477"/>
  <c r="J477" s="1"/>
  <c r="H178" i="8"/>
  <c r="H163"/>
  <c r="H164"/>
  <c r="H157"/>
  <c r="H151"/>
  <c r="H127"/>
  <c r="H118"/>
  <c r="I118" s="1"/>
  <c r="H108"/>
  <c r="H105"/>
  <c r="I105" s="1"/>
  <c r="H102"/>
  <c r="H74"/>
  <c r="I74" s="1"/>
  <c r="H64"/>
  <c r="H46"/>
  <c r="H47"/>
  <c r="H43"/>
  <c r="I43" s="1"/>
  <c r="H31"/>
  <c r="R31" s="1"/>
  <c r="H27"/>
  <c r="R27" s="1"/>
  <c r="G64"/>
  <c r="F64"/>
  <c r="L64" s="1"/>
  <c r="E64"/>
  <c r="H477" i="9"/>
  <c r="G178" i="8"/>
  <c r="G168" i="9"/>
  <c r="F168"/>
  <c r="G283"/>
  <c r="F283"/>
  <c r="G477"/>
  <c r="F178" i="8"/>
  <c r="G163"/>
  <c r="G157"/>
  <c r="G151"/>
  <c r="Q151" s="1"/>
  <c r="G127"/>
  <c r="Q127" s="1"/>
  <c r="G118"/>
  <c r="Q118" s="1"/>
  <c r="G108"/>
  <c r="Q108" s="1"/>
  <c r="G105"/>
  <c r="Q105" s="1"/>
  <c r="G102"/>
  <c r="Q102" s="1"/>
  <c r="G74"/>
  <c r="G43"/>
  <c r="G31"/>
  <c r="Q31" s="1"/>
  <c r="G27"/>
  <c r="I27" s="1"/>
  <c r="F163"/>
  <c r="F164" s="1"/>
  <c r="L164" s="1"/>
  <c r="F157"/>
  <c r="F158" s="1"/>
  <c r="L157"/>
  <c r="L158" s="1"/>
  <c r="F151"/>
  <c r="L151" s="1"/>
  <c r="F127"/>
  <c r="L127" s="1"/>
  <c r="F118"/>
  <c r="L118" s="1"/>
  <c r="F108"/>
  <c r="F105"/>
  <c r="L105" s="1"/>
  <c r="F102"/>
  <c r="L102"/>
  <c r="F74"/>
  <c r="F43"/>
  <c r="L43" s="1"/>
  <c r="F31"/>
  <c r="L31" s="1"/>
  <c r="F27"/>
  <c r="L27" s="1"/>
  <c r="F457" i="9"/>
  <c r="G457"/>
  <c r="H471"/>
  <c r="J471" s="1"/>
  <c r="H472"/>
  <c r="H425"/>
  <c r="H419"/>
  <c r="H412"/>
  <c r="J412" s="1"/>
  <c r="H404"/>
  <c r="H398"/>
  <c r="H393"/>
  <c r="J393" s="1"/>
  <c r="H390"/>
  <c r="H386"/>
  <c r="H376"/>
  <c r="J376" s="1"/>
  <c r="H371"/>
  <c r="J371" s="1"/>
  <c r="H364"/>
  <c r="H359"/>
  <c r="H350"/>
  <c r="J350" s="1"/>
  <c r="H341"/>
  <c r="H332"/>
  <c r="H298"/>
  <c r="H292"/>
  <c r="H246"/>
  <c r="H238"/>
  <c r="H206"/>
  <c r="H197"/>
  <c r="H145"/>
  <c r="H127"/>
  <c r="H121"/>
  <c r="H110"/>
  <c r="J110" s="1"/>
  <c r="H105"/>
  <c r="J105" s="1"/>
  <c r="H91"/>
  <c r="H85"/>
  <c r="H75"/>
  <c r="H71"/>
  <c r="G471"/>
  <c r="G472"/>
  <c r="G479" s="1"/>
  <c r="G443"/>
  <c r="G425"/>
  <c r="G419"/>
  <c r="G412"/>
  <c r="G404"/>
  <c r="G398"/>
  <c r="G393"/>
  <c r="G390"/>
  <c r="G386"/>
  <c r="G376"/>
  <c r="G371"/>
  <c r="G364"/>
  <c r="G359"/>
  <c r="G350"/>
  <c r="G341"/>
  <c r="G332"/>
  <c r="G298"/>
  <c r="G292"/>
  <c r="G246"/>
  <c r="G238"/>
  <c r="G206"/>
  <c r="G197"/>
  <c r="G145"/>
  <c r="G127"/>
  <c r="G121"/>
  <c r="G110"/>
  <c r="G105"/>
  <c r="G91"/>
  <c r="G85"/>
  <c r="G75"/>
  <c r="G71"/>
  <c r="F471"/>
  <c r="F472" s="1"/>
  <c r="F479" s="1"/>
  <c r="F425"/>
  <c r="F419"/>
  <c r="F412"/>
  <c r="F404"/>
  <c r="F398"/>
  <c r="F393"/>
  <c r="F390"/>
  <c r="F386"/>
  <c r="F376"/>
  <c r="F371"/>
  <c r="F364"/>
  <c r="F359"/>
  <c r="F350"/>
  <c r="F341"/>
  <c r="F332"/>
  <c r="F298"/>
  <c r="F292"/>
  <c r="F246"/>
  <c r="F238"/>
  <c r="F206"/>
  <c r="F197"/>
  <c r="F145"/>
  <c r="F127"/>
  <c r="F121"/>
  <c r="F110"/>
  <c r="F105"/>
  <c r="F91"/>
  <c r="F85"/>
  <c r="F75"/>
  <c r="F71"/>
  <c r="E163" i="8"/>
  <c r="E164" s="1"/>
  <c r="K164" s="1"/>
  <c r="E157"/>
  <c r="K157"/>
  <c r="K158" s="1"/>
  <c r="E151"/>
  <c r="K151" s="1"/>
  <c r="E127"/>
  <c r="K127" s="1"/>
  <c r="E118"/>
  <c r="K118" s="1"/>
  <c r="E108"/>
  <c r="K108" s="1"/>
  <c r="E105"/>
  <c r="K105" s="1"/>
  <c r="E102"/>
  <c r="K102" s="1"/>
  <c r="E74"/>
  <c r="K74" s="1"/>
  <c r="K64"/>
  <c r="E43"/>
  <c r="K43" s="1"/>
  <c r="E31"/>
  <c r="K31"/>
  <c r="E27"/>
  <c r="K27" s="1"/>
  <c r="S118"/>
  <c r="T118"/>
  <c r="K364" i="9"/>
  <c r="L364"/>
  <c r="M364"/>
  <c r="K376"/>
  <c r="L376"/>
  <c r="M376"/>
  <c r="L457"/>
  <c r="M457"/>
  <c r="K442"/>
  <c r="L442"/>
  <c r="M442"/>
  <c r="L419"/>
  <c r="M419"/>
  <c r="L425"/>
  <c r="M425"/>
  <c r="K412"/>
  <c r="L412"/>
  <c r="M412"/>
  <c r="K404"/>
  <c r="L404"/>
  <c r="M404"/>
  <c r="K398"/>
  <c r="L398"/>
  <c r="M398"/>
  <c r="L393"/>
  <c r="M393"/>
  <c r="K390"/>
  <c r="L390"/>
  <c r="M390"/>
  <c r="K386"/>
  <c r="L386"/>
  <c r="M386"/>
  <c r="K371"/>
  <c r="L371"/>
  <c r="M371"/>
  <c r="L359"/>
  <c r="M359"/>
  <c r="K350"/>
  <c r="L350"/>
  <c r="M350"/>
  <c r="K341"/>
  <c r="L341"/>
  <c r="M341"/>
  <c r="L332"/>
  <c r="M332"/>
  <c r="L317"/>
  <c r="M317"/>
  <c r="K298"/>
  <c r="L298"/>
  <c r="M298"/>
  <c r="K292"/>
  <c r="L292"/>
  <c r="M292"/>
  <c r="L283"/>
  <c r="M283"/>
  <c r="L246"/>
  <c r="M246"/>
  <c r="K238"/>
  <c r="L238"/>
  <c r="M238"/>
  <c r="K216"/>
  <c r="L216"/>
  <c r="M216"/>
  <c r="L206"/>
  <c r="M206"/>
  <c r="L197"/>
  <c r="M197"/>
  <c r="K176"/>
  <c r="L176"/>
  <c r="M176"/>
  <c r="L168"/>
  <c r="M168"/>
  <c r="L145"/>
  <c r="M145"/>
  <c r="K127"/>
  <c r="L127"/>
  <c r="M127"/>
  <c r="K121"/>
  <c r="L121"/>
  <c r="M121"/>
  <c r="K110"/>
  <c r="L110"/>
  <c r="M110"/>
  <c r="L105"/>
  <c r="M105"/>
  <c r="K91"/>
  <c r="L91"/>
  <c r="M91"/>
  <c r="K85"/>
  <c r="L85"/>
  <c r="M85"/>
  <c r="K75"/>
  <c r="L75"/>
  <c r="M75"/>
  <c r="K71"/>
  <c r="L71"/>
  <c r="L426" s="1"/>
  <c r="M71"/>
  <c r="M426"/>
  <c r="T171" i="8"/>
  <c r="S171"/>
  <c r="Q171"/>
  <c r="K171"/>
  <c r="S164"/>
  <c r="T164"/>
  <c r="M158"/>
  <c r="N158"/>
  <c r="O158"/>
  <c r="P158"/>
  <c r="R157"/>
  <c r="R158"/>
  <c r="S157"/>
  <c r="S158" s="1"/>
  <c r="T157"/>
  <c r="T158"/>
  <c r="S151"/>
  <c r="T151"/>
  <c r="R127"/>
  <c r="S127"/>
  <c r="T127"/>
  <c r="L108"/>
  <c r="S108"/>
  <c r="T108"/>
  <c r="S105"/>
  <c r="T105"/>
  <c r="S102"/>
  <c r="T102"/>
  <c r="L74"/>
  <c r="R74"/>
  <c r="S74"/>
  <c r="T74"/>
  <c r="T64"/>
  <c r="S64"/>
  <c r="R64"/>
  <c r="R43"/>
  <c r="S43"/>
  <c r="T43"/>
  <c r="S31"/>
  <c r="T31"/>
  <c r="S27"/>
  <c r="S152" s="1"/>
  <c r="T27"/>
  <c r="T152"/>
  <c r="L171"/>
  <c r="Q43"/>
  <c r="N71" i="9"/>
  <c r="Q157" i="8"/>
  <c r="Q158" s="1"/>
  <c r="Q74"/>
  <c r="Q64"/>
  <c r="P27"/>
  <c r="P152" s="1"/>
  <c r="O27"/>
  <c r="O152" s="1"/>
  <c r="N27"/>
  <c r="N152" s="1"/>
  <c r="K457" i="9"/>
  <c r="H479"/>
  <c r="K105"/>
  <c r="K426" l="1"/>
  <c r="I102" i="8"/>
  <c r="K206" i="9"/>
  <c r="K332"/>
  <c r="R118" i="8"/>
  <c r="R152" s="1"/>
  <c r="I163"/>
  <c r="R102"/>
  <c r="I108"/>
  <c r="I157"/>
  <c r="K168" i="9"/>
  <c r="I151" i="8"/>
  <c r="I178"/>
  <c r="J145" i="9"/>
  <c r="I64" i="8"/>
  <c r="R105"/>
  <c r="I127"/>
  <c r="L152"/>
  <c r="K152"/>
  <c r="R108"/>
  <c r="Q27"/>
  <c r="Q152" s="1"/>
  <c r="G164"/>
  <c r="Q164" s="1"/>
  <c r="R151"/>
  <c r="R164"/>
  <c r="I31"/>
  <c r="M27"/>
  <c r="M152" s="1"/>
  <c r="H158"/>
  <c r="I158" s="1"/>
  <c r="I164" l="1"/>
</calcChain>
</file>

<file path=xl/sharedStrings.xml><?xml version="1.0" encoding="utf-8"?>
<sst xmlns="http://schemas.openxmlformats.org/spreadsheetml/2006/main" count="1086" uniqueCount="834">
  <si>
    <t>322001-57</t>
  </si>
  <si>
    <t>717002-57</t>
  </si>
  <si>
    <t>Splátka istina z úveru v SZRB-Rekonštr.námest. LR-neopráv.a 5%spoluuč.EF</t>
  </si>
  <si>
    <t>Splátka istiny z úveru v SZRB-Rekonštr.verej.osvetl.-5%spoluúč.obce-EF</t>
  </si>
  <si>
    <t>Splátka istiny z úveru v SZRB-Rekultivácia sklád.5%spoluú.závereč.platby-EF</t>
  </si>
  <si>
    <t>Splátka istiny z úveru na 20 b.j.I.etapa č.248- ŠFRB-splátka istiny</t>
  </si>
  <si>
    <t>212003-10</t>
  </si>
  <si>
    <t>717002-52.4</t>
  </si>
  <si>
    <t>634005-07</t>
  </si>
  <si>
    <t>Správa a VZ-parkov.karty,popl. za STK</t>
  </si>
  <si>
    <t>Kultúr.a šport.akcie-hudobné leto,hud.produkcia ples šport.</t>
  </si>
  <si>
    <t>Bežecký klub Led.Rovne-príspevok na činnosť-cestovné na súťaže</t>
  </si>
  <si>
    <t>Ledrov-odvoz odpadu na novú skládku -prepravné v kalendárnom roku</t>
  </si>
  <si>
    <t xml:space="preserve">Mzdy - referenta pre kultúru,  evidenciu a výberu dane z nehnuteľností v obci </t>
  </si>
  <si>
    <t>Odvody zo mzdy -referent pre kultúru a výber dane z nehnuteľností</t>
  </si>
  <si>
    <t xml:space="preserve">                               -stravné pre referenta kultúry a dane z nehnut.</t>
  </si>
  <si>
    <t>Podtrieda</t>
  </si>
  <si>
    <t>Rozpočtová</t>
  </si>
  <si>
    <t>Kód</t>
  </si>
  <si>
    <t>funkčnej</t>
  </si>
  <si>
    <t>položka</t>
  </si>
  <si>
    <t>zdroja</t>
  </si>
  <si>
    <t>Text</t>
  </si>
  <si>
    <t>01.1.1.6</t>
  </si>
  <si>
    <t xml:space="preserve">Všeobecné verejné služby </t>
  </si>
  <si>
    <t xml:space="preserve">Správa OcÚ - mzdy financované z rozp.obce  </t>
  </si>
  <si>
    <t>621-625007</t>
  </si>
  <si>
    <t xml:space="preserve">                  - odvody do fondov-fin.z rozp.obce </t>
  </si>
  <si>
    <t>611-01</t>
  </si>
  <si>
    <t xml:space="preserve">Zeleň - mzdy fin. z rozp. obce </t>
  </si>
  <si>
    <t>611-02</t>
  </si>
  <si>
    <t>Pren.výkon št.spr.-ochrana prírody,ovzdušia-mzdy fin.ŠR</t>
  </si>
  <si>
    <t xml:space="preserve">Zeleň  - odvody do fondov - fin.z rozp. obce </t>
  </si>
  <si>
    <t>Správa OcÚ - cestovné  náhrady</t>
  </si>
  <si>
    <t xml:space="preserve">                  - parkovné </t>
  </si>
  <si>
    <t>Popl.za miesto-Kozák-reklamná tabuľa-doplatok</t>
  </si>
  <si>
    <t xml:space="preserve">Prefakturácia nákladov za prenájom budovy-MŠ, nedopl.za r.2013 a bežný rok  </t>
  </si>
  <si>
    <t>ŠFRB č.248-nedoplatky RZ 2012,2013 -služby-príjem</t>
  </si>
  <si>
    <t>ŠFRB č.247-nedoplatky RZ 2012,2013 -služby-príjem</t>
  </si>
  <si>
    <t xml:space="preserve">Výdavky-Voľby NRSR 2012-bežné výdavky    </t>
  </si>
  <si>
    <t xml:space="preserve">                  - el. energia </t>
  </si>
  <si>
    <t>632001-01</t>
  </si>
  <si>
    <t xml:space="preserve">Zeleň,odpadové hospodárstvo- el. energia </t>
  </si>
  <si>
    <t>632001-03</t>
  </si>
  <si>
    <t xml:space="preserve">Správa OcÚ, hotel - plyn </t>
  </si>
  <si>
    <t>632001-04</t>
  </si>
  <si>
    <t>632001-05</t>
  </si>
  <si>
    <t xml:space="preserve">Správa OcÚ - vodné </t>
  </si>
  <si>
    <t>632001-06</t>
  </si>
  <si>
    <t xml:space="preserve">Zrážková voda v obci </t>
  </si>
  <si>
    <t>632001-07</t>
  </si>
  <si>
    <t xml:space="preserve">Zeleň,odpadové hospodárstvo - vodné </t>
  </si>
  <si>
    <t>Správa OcÚ - telef.popl.</t>
  </si>
  <si>
    <t>632003-01</t>
  </si>
  <si>
    <t>Zeleň - telef.popl.</t>
  </si>
  <si>
    <t>632003-03</t>
  </si>
  <si>
    <t xml:space="preserve">Správa OcÚ - všeobecný materiál </t>
  </si>
  <si>
    <t>633006-01</t>
  </si>
  <si>
    <t>633006-02</t>
  </si>
  <si>
    <t xml:space="preserve">                  - kanc.papier </t>
  </si>
  <si>
    <t>633006-03</t>
  </si>
  <si>
    <t xml:space="preserve">Zeleň - všeobecný materiál </t>
  </si>
  <si>
    <t>633006-04</t>
  </si>
  <si>
    <t>Správa OcÚ-čistiace,pracovné prostriedky</t>
  </si>
  <si>
    <t>633006-05</t>
  </si>
  <si>
    <t xml:space="preserve">Správa OcÚ - tlačivá, publikácie </t>
  </si>
  <si>
    <t>634001-01</t>
  </si>
  <si>
    <t>634003-01</t>
  </si>
  <si>
    <t xml:space="preserve">                  - havarij.poist.vozidiel </t>
  </si>
  <si>
    <t xml:space="preserve">                  - údržba výpoč.techniky </t>
  </si>
  <si>
    <t xml:space="preserve">                  - údržba kopír.stroja, toner</t>
  </si>
  <si>
    <t xml:space="preserve">                  - údržba áut</t>
  </si>
  <si>
    <t>635005-01</t>
  </si>
  <si>
    <t>Zeleň - údržba strojov , traktor</t>
  </si>
  <si>
    <t>635005-03</t>
  </si>
  <si>
    <t>Správa OcÚ - servis a aktual.programov</t>
  </si>
  <si>
    <t>636003-01</t>
  </si>
  <si>
    <t xml:space="preserve">Správa OcÚ  - výdavky na stravovanie </t>
  </si>
  <si>
    <t>637014-01</t>
  </si>
  <si>
    <t xml:space="preserve">Zeleň - výdavky na stravovanie </t>
  </si>
  <si>
    <t>637015-01</t>
  </si>
  <si>
    <t xml:space="preserve">                  - povinný prídel do soc. fondu </t>
  </si>
  <si>
    <t>625003-03</t>
  </si>
  <si>
    <t>Spolu</t>
  </si>
  <si>
    <t>01,1,2</t>
  </si>
  <si>
    <t>Finančná a rozpočtová oblasť</t>
  </si>
  <si>
    <t>Mzda kontrolóra</t>
  </si>
  <si>
    <t xml:space="preserve">Kontrolór - odvody do fondov </t>
  </si>
  <si>
    <t xml:space="preserve">Audítorské služby </t>
  </si>
  <si>
    <t>637012-03</t>
  </si>
  <si>
    <t>01,3,3</t>
  </si>
  <si>
    <t>Matrika - mzdy finan.zo ŠR</t>
  </si>
  <si>
    <t xml:space="preserve">           - mzdy finan.z rozp. obce</t>
  </si>
  <si>
    <t xml:space="preserve">           - odvody do fondov financ. z rozp. obce</t>
  </si>
  <si>
    <t>632001-02</t>
  </si>
  <si>
    <t>212003-11</t>
  </si>
  <si>
    <t>637015-52</t>
  </si>
  <si>
    <t>Rekonštr.námestia LR-poistenie stavby po kolaudácií</t>
  </si>
  <si>
    <t>Výkup pozemkov pre rozšírenie zberného dvora v obci Led.Rovne</t>
  </si>
  <si>
    <t xml:space="preserve">Doprastav-záväzky z dodávateľ.faktúr za rok 2012-Rekonštr.Námestia LR-OV, NV </t>
  </si>
  <si>
    <t xml:space="preserve">           - tlačivá-zo ŠR </t>
  </si>
  <si>
    <t>Stavebný poriadok-dofinancovanie od obce Kvašov za rok 2009,2010,-nedoplatky,r.2012</t>
  </si>
  <si>
    <t>635005-02</t>
  </si>
  <si>
    <t>637014-02</t>
  </si>
  <si>
    <t xml:space="preserve">           - výdavky na stravovanie - z rozp. obce </t>
  </si>
  <si>
    <t xml:space="preserve">           -ošatné- zo ŠR</t>
  </si>
  <si>
    <t xml:space="preserve">01,7,0  </t>
  </si>
  <si>
    <t xml:space="preserve">Transakcie verejného dlhu </t>
  </si>
  <si>
    <t>651002-01</t>
  </si>
  <si>
    <t>651002-02</t>
  </si>
  <si>
    <t>Úver 20 b.j.a TV-II.etapa r.2007-ŠFRB-úroky z úveru</t>
  </si>
  <si>
    <t>02,2,0</t>
  </si>
  <si>
    <t xml:space="preserve">Civilná obrana </t>
  </si>
  <si>
    <t xml:space="preserve">CO- odmena skladníka </t>
  </si>
  <si>
    <t xml:space="preserve">Spolu </t>
  </si>
  <si>
    <t>03,1,0</t>
  </si>
  <si>
    <t>Obecná polícia</t>
  </si>
  <si>
    <t xml:space="preserve">                        - odvody do fondov</t>
  </si>
  <si>
    <t>03,2,0</t>
  </si>
  <si>
    <t xml:space="preserve">Požiarna ochrana </t>
  </si>
  <si>
    <t>Pož.ochr.LR    - stravné, súťaže</t>
  </si>
  <si>
    <t>631003-01</t>
  </si>
  <si>
    <t>Pož.ochr.HH   -  stravné, súťaže</t>
  </si>
  <si>
    <t xml:space="preserve">       -Led.Rovne - vodné </t>
  </si>
  <si>
    <t>632002-01</t>
  </si>
  <si>
    <t xml:space="preserve">       - Led.Rovne - telef.popl.</t>
  </si>
  <si>
    <t>PZ H.Hôrka - všeobecný materiál</t>
  </si>
  <si>
    <t>PZ L.Rovne - všeobecný materiál</t>
  </si>
  <si>
    <t>633007-01</t>
  </si>
  <si>
    <t>Požiar.ochrana Hor.Hôrka-špeciálny materiál</t>
  </si>
  <si>
    <t xml:space="preserve">        -Led.Rovne- PHM, oleje </t>
  </si>
  <si>
    <t xml:space="preserve">        -Hor.Hôrka-PHM, oleje</t>
  </si>
  <si>
    <t xml:space="preserve">        - Led.Rovne- údržba vozidiel </t>
  </si>
  <si>
    <t>634002-01</t>
  </si>
  <si>
    <t xml:space="preserve">        - Hor.Hôrka - údržba vozidiel</t>
  </si>
  <si>
    <t xml:space="preserve">        -Led.Rovne- zákon.poistenie vozidiel</t>
  </si>
  <si>
    <t>PZ H.Hôrka-zákonn.poistenie za vozidlo</t>
  </si>
  <si>
    <t>637012-02</t>
  </si>
  <si>
    <t>04,1,2</t>
  </si>
  <si>
    <t>Všeobecná pracovná a ekonomická oblasť</t>
  </si>
  <si>
    <t>635006-01</t>
  </si>
  <si>
    <t xml:space="preserve"> </t>
  </si>
  <si>
    <t>04,4,3</t>
  </si>
  <si>
    <t>Staveb.poriadok,vyvlast.konanie,pozem.komunikácie</t>
  </si>
  <si>
    <t xml:space="preserve">Mzdy financované zo ŠR </t>
  </si>
  <si>
    <t xml:space="preserve">Mzdy finan.z refundácii obcí </t>
  </si>
  <si>
    <t xml:space="preserve">Mzdy finan.z rozp. obce </t>
  </si>
  <si>
    <t xml:space="preserve">Odvody do fondov - fin. zo ŠR </t>
  </si>
  <si>
    <t>Odvody do fondov - fin. z refundácii obcí</t>
  </si>
  <si>
    <t xml:space="preserve">Odvody do fondov - fin. z rozp. obce </t>
  </si>
  <si>
    <t xml:space="preserve">Stravné - fin. z rozp.obce </t>
  </si>
  <si>
    <t>04,5,1</t>
  </si>
  <si>
    <t xml:space="preserve">Cestná doprava </t>
  </si>
  <si>
    <t xml:space="preserve">Zimná údržba ciest </t>
  </si>
  <si>
    <t xml:space="preserve">Dopravné značenie v obci-opravy a doplnenie </t>
  </si>
  <si>
    <t>04,7,3</t>
  </si>
  <si>
    <t xml:space="preserve">Cestovný ruch </t>
  </si>
  <si>
    <t xml:space="preserve">Mierové slávnosti </t>
  </si>
  <si>
    <t>05,1,0</t>
  </si>
  <si>
    <t>MŠ SR-dotácia pre vých.a vzdel.predškolák.MŠ-HN-školské pomôcky</t>
  </si>
  <si>
    <t>Nakladanie s odpadmi</t>
  </si>
  <si>
    <t xml:space="preserve">Inkasné popl., poštovné </t>
  </si>
  <si>
    <t>634004-01</t>
  </si>
  <si>
    <t>Odvoz plastov,separácia odpadu</t>
  </si>
  <si>
    <t>Odpad.hospodárstvo-mzda pracovníka</t>
  </si>
  <si>
    <t xml:space="preserve">                              - odvody z miezd</t>
  </si>
  <si>
    <t xml:space="preserve">                              -stravné</t>
  </si>
  <si>
    <t>06,4,0</t>
  </si>
  <si>
    <t>Verejné osvetlenie</t>
  </si>
  <si>
    <t>Údržba verejného  osvetlenia</t>
  </si>
  <si>
    <t>06,6,0</t>
  </si>
  <si>
    <t>Bývanie a občianska vybavenosť</t>
  </si>
  <si>
    <t>Les.spol.Medné-el.energia</t>
  </si>
  <si>
    <t>20b.j I.et.Súhradka č.248 - nájomné byty - el.energia</t>
  </si>
  <si>
    <t xml:space="preserve">                                             - vykurovanie</t>
  </si>
  <si>
    <t xml:space="preserve">                                             - vodné </t>
  </si>
  <si>
    <t>632002-05</t>
  </si>
  <si>
    <t>DEL - vodné - k prefakturácii</t>
  </si>
  <si>
    <t>VUB LR-vodné,stočné k prefakturácií</t>
  </si>
  <si>
    <t>07,6,0</t>
  </si>
  <si>
    <t>Zdravotníctvo</t>
  </si>
  <si>
    <t>08,1,0</t>
  </si>
  <si>
    <t>Kultúra, náboženstvo, šport. služby</t>
  </si>
  <si>
    <t>Kúpalisko - mzdy strážcov</t>
  </si>
  <si>
    <t xml:space="preserve">               - odvody do fondov</t>
  </si>
  <si>
    <t>Podpora zariadenia- šport ŠK Rona</t>
  </si>
  <si>
    <t>08,2,0</t>
  </si>
  <si>
    <t>Kultúrne služby</t>
  </si>
  <si>
    <t xml:space="preserve">Vianočná výzdoba obce </t>
  </si>
  <si>
    <t>08.2.0.9</t>
  </si>
  <si>
    <t>Ostatné kultúrne služby</t>
  </si>
  <si>
    <t xml:space="preserve">                   - odmeny na dohodu</t>
  </si>
  <si>
    <t>08,3,0</t>
  </si>
  <si>
    <t>Vysielacie, vydávateľské služby</t>
  </si>
  <si>
    <t>Tel.kábel.rozvod - el.energia</t>
  </si>
  <si>
    <t>Koncesionárske poplatky</t>
  </si>
  <si>
    <t>Oprava miestneho rozhlasu</t>
  </si>
  <si>
    <t>08,4,0</t>
  </si>
  <si>
    <t>Náboženské a iné spoločenské služby</t>
  </si>
  <si>
    <t>Cintorín.služby - odmeny na dohodu</t>
  </si>
  <si>
    <t>642006-01</t>
  </si>
  <si>
    <t>Člen .príspevok do združenia SPOZ</t>
  </si>
  <si>
    <t>642006-02</t>
  </si>
  <si>
    <t xml:space="preserve">                            - mikroregiónu, APS, asoc.prednost.</t>
  </si>
  <si>
    <t>Člen.príspevok do ZMOSu</t>
  </si>
  <si>
    <t>642006-03</t>
  </si>
  <si>
    <t>Člen.príspevok do MAS,hradná cesta</t>
  </si>
  <si>
    <t>09.1.1.1</t>
  </si>
  <si>
    <t>Predškolská výchova a základné vzdelávanie</t>
  </si>
  <si>
    <t>636001-01</t>
  </si>
  <si>
    <t>09.1.2.1</t>
  </si>
  <si>
    <t>Dotácia ZŠ na vzdelávacie poukazy</t>
  </si>
  <si>
    <t>09,5,0</t>
  </si>
  <si>
    <t>Vzdelávanie</t>
  </si>
  <si>
    <t>09.6.0.4</t>
  </si>
  <si>
    <t>Zariadenia pre záujmové vzdelávanie</t>
  </si>
  <si>
    <t>10.2.0.1</t>
  </si>
  <si>
    <t>Zariadenia sociál. služieb</t>
  </si>
  <si>
    <t xml:space="preserve">                       - prepravné zájazd, ostané výdav.</t>
  </si>
  <si>
    <t>10.2.0.2</t>
  </si>
  <si>
    <t>Opatrovateľská služba v obci</t>
  </si>
  <si>
    <t xml:space="preserve">Mzdy opatrovateliek- finan.z rozpočtu obce </t>
  </si>
  <si>
    <t xml:space="preserve">Opatrov.služba-odvody do fondov finan.z rozp.obce </t>
  </si>
  <si>
    <t xml:space="preserve">Ďalšie sociálne služby </t>
  </si>
  <si>
    <t>Jednorázové dávky pre starých občanov</t>
  </si>
  <si>
    <t>821005-01</t>
  </si>
  <si>
    <t>821005-02</t>
  </si>
  <si>
    <t>Sumarizácia :</t>
  </si>
  <si>
    <t>Hospodárenie celkom</t>
  </si>
  <si>
    <t>prostriedkov obce.</t>
  </si>
  <si>
    <t>a výdavky uskutoč. z týchto prostriedkov, fin. prostriedky zo ŠR na prenesený výkon štátnej správy.</t>
  </si>
  <si>
    <t>Bežné príjmy</t>
  </si>
  <si>
    <t>Rozpoč.</t>
  </si>
  <si>
    <t>podpoložka</t>
  </si>
  <si>
    <t>Daň z príjmov fyzických osôb</t>
  </si>
  <si>
    <t>Výnos dane z príjmov poukázaný územnej samospráve</t>
  </si>
  <si>
    <t xml:space="preserve">Daň z majetku </t>
  </si>
  <si>
    <t xml:space="preserve">Daň z nehnuteľností - pozemky </t>
  </si>
  <si>
    <t xml:space="preserve">Daň z nehnuteľností   - stavby  </t>
  </si>
  <si>
    <t xml:space="preserve">Dane za špecifické služby </t>
  </si>
  <si>
    <t>Daň  -  za psa</t>
  </si>
  <si>
    <t>Daň za užívanie verej.priestranstva-tržnica</t>
  </si>
  <si>
    <t>Daň za ubytovanie</t>
  </si>
  <si>
    <t>133012-01</t>
  </si>
  <si>
    <t>Daň za užívanie verej.priestranstva-unimobunky</t>
  </si>
  <si>
    <t>133013-01</t>
  </si>
  <si>
    <t>Miestny poplatok za komunálny odpad - FO</t>
  </si>
  <si>
    <t>133013-02</t>
  </si>
  <si>
    <t>Miestny poplatok za komunálny odpad - PO</t>
  </si>
  <si>
    <t xml:space="preserve">Dividendy - Dexia banka </t>
  </si>
  <si>
    <t xml:space="preserve">z prenajatých pozemkov, z reklam.tabúľ </t>
  </si>
  <si>
    <t xml:space="preserve">prenájom budov - Centrum pre rodinu </t>
  </si>
  <si>
    <t>212003-02</t>
  </si>
  <si>
    <t xml:space="preserve">                       - Hotel, Barková </t>
  </si>
  <si>
    <t>212003-03</t>
  </si>
  <si>
    <t xml:space="preserve">                       - VÚB </t>
  </si>
  <si>
    <t>212003-05</t>
  </si>
  <si>
    <t xml:space="preserve">                       - nájomné byty - 20 b.j.I.et. - Súhradka č.248</t>
  </si>
  <si>
    <t>212003-07</t>
  </si>
  <si>
    <t>212003-06</t>
  </si>
  <si>
    <t xml:space="preserve">                       - miestnosti v Kultúrnom dome  Hor.Hôrka </t>
  </si>
  <si>
    <t>212003-09</t>
  </si>
  <si>
    <t xml:space="preserve">                       -miestnosti v Kultúrnom dome  Medné</t>
  </si>
  <si>
    <t>212003-08</t>
  </si>
  <si>
    <t xml:space="preserve">                       - služobný byt</t>
  </si>
  <si>
    <t>Správne poplatky</t>
  </si>
  <si>
    <t>221004-01</t>
  </si>
  <si>
    <t xml:space="preserve">     -  "  -             -  matrika</t>
  </si>
  <si>
    <t>221004-02</t>
  </si>
  <si>
    <t xml:space="preserve">     -  "  -             - výrub stromov </t>
  </si>
  <si>
    <t>221004-04</t>
  </si>
  <si>
    <t xml:space="preserve">poplatky za rybárske lístky </t>
  </si>
  <si>
    <t>221004-05</t>
  </si>
  <si>
    <t>Kult.dom  HH-material na prevádzku</t>
  </si>
  <si>
    <t xml:space="preserve">                                                                      </t>
  </si>
  <si>
    <t>Finančné operácie a nerozpočtované pohyby na účtoch školských jedální-potraviny</t>
  </si>
  <si>
    <t>Normatívne PK-  bežné výdavky - ZŠ</t>
  </si>
  <si>
    <t>Nenormatívne bežné výdavky - ZŠ-na odchodné do dôchodku-financ.zo ŠR</t>
  </si>
  <si>
    <t>Nenormatívne bežné výdavky -PK-  ZŠ -  vzdelávacie poukazy-financ.zo ŠR</t>
  </si>
  <si>
    <r>
      <t xml:space="preserve">Kód zdroja 41- príjmy z daní a poplatkov, príjmy z prenájmu a služieb, podielové dane </t>
    </r>
    <r>
      <rPr>
        <sz val="12"/>
        <rFont val="Arial CE"/>
        <charset val="238"/>
      </rPr>
      <t>a následne  uskutočnené výdavky z týchto prostriedkov</t>
    </r>
  </si>
  <si>
    <t>Vares B.Bystrica-  prenájom TKR</t>
  </si>
  <si>
    <t>1.5.</t>
  </si>
  <si>
    <t>Nenormatívne bežné výdavky -PK-dopravné pre žiakov ZŠ -bežné</t>
  </si>
  <si>
    <t xml:space="preserve">                                                                                                </t>
  </si>
  <si>
    <t>133013-04</t>
  </si>
  <si>
    <t xml:space="preserve">Poplatky za uloženie odpadu na skládku Podstránie-Megawaste </t>
  </si>
  <si>
    <t>NFP-Osvetlenie námestia Slob.LR-realizácia stavby-opráv.výd./80%EFRR,bez DPH</t>
  </si>
  <si>
    <t>221004-06</t>
  </si>
  <si>
    <t xml:space="preserve">Nákup smetných nádob-popolníc, kontajnery na separáciu-sklo / 15 ks/ </t>
  </si>
  <si>
    <t xml:space="preserve">Vývoz všetkého druhu odpadu-veľkoobjemové kontajnery-prepravné </t>
  </si>
  <si>
    <t>631001-1</t>
  </si>
  <si>
    <t>Zmeny a doplnky UPD č.3 Led.Rovne- 6 etapa</t>
  </si>
  <si>
    <t>Poplatok za povolenie zábavných hracích prístrojov v obci</t>
  </si>
  <si>
    <t>223001-01</t>
  </si>
  <si>
    <t xml:space="preserve">Prefakturácia - vodné  - VÚB </t>
  </si>
  <si>
    <t>223001-02</t>
  </si>
  <si>
    <t xml:space="preserve">                                - DEL </t>
  </si>
  <si>
    <t>223001-03</t>
  </si>
  <si>
    <t xml:space="preserve">                                - LEDROV </t>
  </si>
  <si>
    <t>223001-06</t>
  </si>
  <si>
    <t>Splát.istina-úver-Osvetl.Námest.LR-20%-záver.platba-prekleň.úver-15% a 5% DPH</t>
  </si>
  <si>
    <t>:dokončovacie práce a prekládka NN sietí -práce vykonané v roku 2012,1% DPH z OV</t>
  </si>
  <si>
    <t xml:space="preserve">                                     - VARES, odberné miesta TKR</t>
  </si>
  <si>
    <t>223001-11</t>
  </si>
  <si>
    <t xml:space="preserve">príjmy od občanov za opatrovateľskú službu </t>
  </si>
  <si>
    <t>223001-12</t>
  </si>
  <si>
    <t>223001-13</t>
  </si>
  <si>
    <t>223001-14</t>
  </si>
  <si>
    <t xml:space="preserve">za relácie v miestnom rozhlase </t>
  </si>
  <si>
    <t>223001-18</t>
  </si>
  <si>
    <t>Prefakturácia el.energie- Lesný komposes.Medné</t>
  </si>
  <si>
    <t>223001-25</t>
  </si>
  <si>
    <t>223001-23</t>
  </si>
  <si>
    <t>Hotel-Emibar-prefakturácia spotreby plynu</t>
  </si>
  <si>
    <t xml:space="preserve">poplatky za TKR - prípojky </t>
  </si>
  <si>
    <t>223001-32</t>
  </si>
  <si>
    <t>Príspevok z Recyklačného fondu-odpady</t>
  </si>
  <si>
    <t>Miestny poplatok za znečisťovanie ovzdušia</t>
  </si>
  <si>
    <t xml:space="preserve">Úroky z účtov finančného hospodárenia </t>
  </si>
  <si>
    <t xml:space="preserve">                                                                      školských jedální-potraviny</t>
  </si>
  <si>
    <t xml:space="preserve">Finančné operácie a nerozpočtované pohyby na účtoch </t>
  </si>
  <si>
    <t>Ostatné príjjmy-3% z výťažkov-zábavných hracích prístrojov</t>
  </si>
  <si>
    <t xml:space="preserve">Refundácia mzdy skladníka CO </t>
  </si>
  <si>
    <t>292019-03</t>
  </si>
  <si>
    <t>311-01</t>
  </si>
  <si>
    <t xml:space="preserve">Stavebný poriadok - spoločný úrad - obec Zubák </t>
  </si>
  <si>
    <t>311-02</t>
  </si>
  <si>
    <t xml:space="preserve">                                                  - Hor.Breznica </t>
  </si>
  <si>
    <t>311-03</t>
  </si>
  <si>
    <t>Správa OcÚ - portál obce</t>
  </si>
  <si>
    <t>Style Karate Lednické Rovne-príspevok na činnosť/cestovné,štartovné/</t>
  </si>
  <si>
    <t xml:space="preserve">                       </t>
  </si>
  <si>
    <t xml:space="preserve">                                                  - Dol.Breznica</t>
  </si>
  <si>
    <t>311-04</t>
  </si>
  <si>
    <t xml:space="preserve">                                                  - Lednica</t>
  </si>
  <si>
    <t>311-05</t>
  </si>
  <si>
    <t xml:space="preserve">                                                  - Kvašov </t>
  </si>
  <si>
    <t>311-06</t>
  </si>
  <si>
    <t xml:space="preserve">                                                  - Horovce</t>
  </si>
  <si>
    <t>ZŠ-Výdavky-potraviny z úhrad za stravu bez režijných nákl-RO nerozp-povol.prekročiť limit</t>
  </si>
  <si>
    <t>312001-143</t>
  </si>
  <si>
    <t>312001-793</t>
  </si>
  <si>
    <t>312001-313</t>
  </si>
  <si>
    <t>MŠ-Výdavky-potraviny z úhrad za stravu bez režijných nákl-RO nerozp-povol.prekročiť limit</t>
  </si>
  <si>
    <t>Dotácia-strava žiakov v hmotnej núdzi v MŠ</t>
  </si>
  <si>
    <t>Bežné príjmy spolu :</t>
  </si>
  <si>
    <t>Kapitálové príjmy</t>
  </si>
  <si>
    <t xml:space="preserve">Kapitálové príjmy </t>
  </si>
  <si>
    <t>Kapitálové príjmy spolu :</t>
  </si>
  <si>
    <t>Príjmové finančné operácie</t>
  </si>
  <si>
    <t>Príjm.fin. operácie-príjmy z transakcii s finanč.aktív.a pasív.</t>
  </si>
  <si>
    <t>Príjmové finančné operácie spolu :</t>
  </si>
  <si>
    <t>Rekapitulácia príjmov</t>
  </si>
  <si>
    <t xml:space="preserve">                        - výstroj</t>
  </si>
  <si>
    <t xml:space="preserve">                        - odchyt psov</t>
  </si>
  <si>
    <t xml:space="preserve">                        -stravné lístky</t>
  </si>
  <si>
    <t>223001-33</t>
  </si>
  <si>
    <t xml:space="preserve">Správa OcÚ - poistenie majetku obce, autobusové zastávky </t>
  </si>
  <si>
    <t>Program 1 : Plánovanie, manažment a kontrola</t>
  </si>
  <si>
    <t>ram</t>
  </si>
  <si>
    <t>1.3.</t>
  </si>
  <si>
    <t>Program 4: Služby občanom</t>
  </si>
  <si>
    <t>Program 5 : Bezpečnosť, právo a poriadok</t>
  </si>
  <si>
    <t>5.2.</t>
  </si>
  <si>
    <t>5.1.</t>
  </si>
  <si>
    <t>5.3.</t>
  </si>
  <si>
    <t>Program 7 : Komunikácie a verejné priestranstvá</t>
  </si>
  <si>
    <t>Program 10 : Kultúra, šport</t>
  </si>
  <si>
    <t>10.1.</t>
  </si>
  <si>
    <t>Program 6 : Odpadové hospodárstvo</t>
  </si>
  <si>
    <t>6.1.</t>
  </si>
  <si>
    <t>5.4.</t>
  </si>
  <si>
    <t>Program 3 : Interné služby</t>
  </si>
  <si>
    <t>Program 2 : Propagácia a marketing</t>
  </si>
  <si>
    <t>2.1.</t>
  </si>
  <si>
    <t>Program 8 : Vzdelávanie</t>
  </si>
  <si>
    <t>Program 12 : Sociálne služby</t>
  </si>
  <si>
    <t>12.2.</t>
  </si>
  <si>
    <t xml:space="preserve">Úroky z  úveru-Dexia Komunal univerzálny úver </t>
  </si>
  <si>
    <t>Splátka istiny - Dexia-Komunal univerzálny úver</t>
  </si>
  <si>
    <t>09.1.1.</t>
  </si>
  <si>
    <t>klasifi</t>
  </si>
  <si>
    <t>kácie</t>
  </si>
  <si>
    <t>MŠ SR-dotácia pre vých.a vzdel.predškolák.MŠ-orig.kompetencie</t>
  </si>
  <si>
    <t>v €</t>
  </si>
  <si>
    <t>Prenájom tenisových kurtov</t>
  </si>
  <si>
    <t>223001-10</t>
  </si>
  <si>
    <t>Prefakt.za geometric.plány-Cig.jarok-garáže a ostatné</t>
  </si>
  <si>
    <t>312001-16</t>
  </si>
  <si>
    <t>Záškoláctvo-rodinné prídavky</t>
  </si>
  <si>
    <t>312001-32</t>
  </si>
  <si>
    <t>Dotácia-strava žiakov v hmotnej núdzi v ZŠ</t>
  </si>
  <si>
    <t>312001-33</t>
  </si>
  <si>
    <t>Dotácia-škol.pomôcky žiakov v hmotnej núdzi v ZŠ</t>
  </si>
  <si>
    <t>Ostatná všeobecná prac.oblasť -odvody z dohôd</t>
  </si>
  <si>
    <t>Tenisové kurty-material</t>
  </si>
  <si>
    <t>Súdne a iné poplatky,popl.STK</t>
  </si>
  <si>
    <t>Kolkové známky</t>
  </si>
  <si>
    <t xml:space="preserve">                        - PHM</t>
  </si>
  <si>
    <t xml:space="preserve">                       -zákonné poistenie,havarijné-vozidlo</t>
  </si>
  <si>
    <t xml:space="preserve">                        -  kancel.potreby</t>
  </si>
  <si>
    <t xml:space="preserve">                       -  všeobecný material   </t>
  </si>
  <si>
    <t xml:space="preserve">                        - služobné motorové vozidlo, údržba </t>
  </si>
  <si>
    <t xml:space="preserve">Kanc.potreby - fin. z rozp.obce </t>
  </si>
  <si>
    <t>MŠ-výdavky z vlastných rozpočtových príjmov</t>
  </si>
  <si>
    <t>MŠ-prenájom budovy od Rona-za prísl. Rok-fin.z rozp.obce a prefakt.MŠ</t>
  </si>
  <si>
    <t xml:space="preserve">MŠ-Bežné výdavky na predškolskú výchovu-financované z MŠ SR </t>
  </si>
  <si>
    <t xml:space="preserve">MŠ-Bežné výdavky financ.zo ŠR na stravu žiakom v hmotnej núdzi v MŠ     </t>
  </si>
  <si>
    <t xml:space="preserve">Záškoláctvo-rodinné prídavky-potraviny -fin.zo ŠR SR-obec </t>
  </si>
  <si>
    <t xml:space="preserve">ZŠ-ŠJ - originálne kompet.bež.výdavky fin.z rozp.obce-z podiel.daní obce </t>
  </si>
  <si>
    <t>ZŠ- ŠKD originálne kompet.bežné výdavky fin.z rozp.obce-z podiel.daní</t>
  </si>
  <si>
    <t xml:space="preserve">MŠ,ŠJ-origi.kompet.-bežné výdavky financ. z rozp.obce-z podiel.daní obce        </t>
  </si>
  <si>
    <t>Dotácia-škol.pomôcky žiakov v hmotnej núdzi v ZŠ-financ.zo ŠR</t>
  </si>
  <si>
    <t>09.6.0.1</t>
  </si>
  <si>
    <t xml:space="preserve">zálohy na služ. a vedľajšie poplatky - 20 b.j.I.etapa 248 Súhradka </t>
  </si>
  <si>
    <t xml:space="preserve">                                                       Bežné príjmy</t>
  </si>
  <si>
    <t xml:space="preserve">Material-na opravy v obci, </t>
  </si>
  <si>
    <t>Funkčná a ekonomická klasifikácia výdavkov , v eurách</t>
  </si>
  <si>
    <t xml:space="preserve">                       - telefónne poplatky , </t>
  </si>
  <si>
    <t>637005-01</t>
  </si>
  <si>
    <t xml:space="preserve">                       - nájomné byty - 20 b.j.II.etapa - Súhradka č.247</t>
  </si>
  <si>
    <t>637005-07</t>
  </si>
  <si>
    <t>Očkovanie psov v obci-poplatok</t>
  </si>
  <si>
    <t>637012-3</t>
  </si>
  <si>
    <t>Úver 20 b.j.č.248-ŠFRB-úroky z úveru</t>
  </si>
  <si>
    <t>Splátka úveru ŠFRB-výstavba OS 20 bj.II.et.TV č.247-istina</t>
  </si>
  <si>
    <t xml:space="preserve">                       - školenie</t>
  </si>
  <si>
    <t xml:space="preserve">       - H.Hôrka - el.energia,voda </t>
  </si>
  <si>
    <t xml:space="preserve">                              -všeobecný materiál,kancel.potreby,vrecia</t>
  </si>
  <si>
    <t>20b.j II.et.Súhradka č.247 - nájomné byty - el.energia</t>
  </si>
  <si>
    <t>Opatrov.služba-poistné za opatrovateľky</t>
  </si>
  <si>
    <t>Posudkový lekár-odmena a dohodu-opatrovateľská služba</t>
  </si>
  <si>
    <t xml:space="preserve"> B) NEDAŇOVÉ PRÍJMY </t>
  </si>
  <si>
    <t xml:space="preserve">I. Príjmy z podnikania </t>
  </si>
  <si>
    <t>II. Príjmy z vlastníctva majetku</t>
  </si>
  <si>
    <t xml:space="preserve">III. Administratívne a iné poplatky a platby </t>
  </si>
  <si>
    <t xml:space="preserve">1.  Administratívne  poplatky  </t>
  </si>
  <si>
    <t>2. Poplatky a platby z nepriem.a náhod.predaja a služieb</t>
  </si>
  <si>
    <t xml:space="preserve">3.  Ďalšie administratívne poplatky a platby </t>
  </si>
  <si>
    <t xml:space="preserve">III.  Úroky z domácich pôžičiek a vkladov </t>
  </si>
  <si>
    <t xml:space="preserve">IV.  Iné nedaňové príjmy </t>
  </si>
  <si>
    <t>1.  Ostatné príjmy</t>
  </si>
  <si>
    <t>Dotácia-škol.pomôcky žiakov v hmotnej núdzi v MŠ-financ.zo ŠR</t>
  </si>
  <si>
    <t>C)  GRANTY a TRANSFERY</t>
  </si>
  <si>
    <t xml:space="preserve">II.  Transfery v rámci verejnej správy </t>
  </si>
  <si>
    <t>Bežné výdavky podľa programov</t>
  </si>
  <si>
    <t xml:space="preserve"> A)  DAŇOVÉ PRÍJMY </t>
  </si>
  <si>
    <t xml:space="preserve">Kancel. potreby - fin. zo ŠR </t>
  </si>
  <si>
    <t>Stavebný poriadok-telef.popl-z  rozp.obce</t>
  </si>
  <si>
    <t>Podprogram 1.3: Kontrolór, audit</t>
  </si>
  <si>
    <t>8.1.</t>
  </si>
  <si>
    <t>8.2.</t>
  </si>
  <si>
    <t>8.3.</t>
  </si>
  <si>
    <t>8.4.</t>
  </si>
  <si>
    <t>Podprogram 7.1: Miestne komunikácie</t>
  </si>
  <si>
    <t>7.1.</t>
  </si>
  <si>
    <t>4.2.</t>
  </si>
  <si>
    <t>4.3.</t>
  </si>
  <si>
    <t>4.4.</t>
  </si>
  <si>
    <t>ZŠ-výdavky z vlastných rozpočtových príjmov</t>
  </si>
  <si>
    <t>Program 9 : Rekonštrukcia, modernizácia a ostatné akcie investičného charakteru</t>
  </si>
  <si>
    <t>9.1.</t>
  </si>
  <si>
    <t>12.1.</t>
  </si>
  <si>
    <t>3.1.</t>
  </si>
  <si>
    <t>Program 11 : Verejná zeleň a všeobecná pracovná činnosť</t>
  </si>
  <si>
    <t>1.7.</t>
  </si>
  <si>
    <t>rozpočtu</t>
  </si>
  <si>
    <t>na r.2014</t>
  </si>
  <si>
    <t>Obecná polícia-mzdové náklady na 2 pracovníkov</t>
  </si>
  <si>
    <t>Základná umel.škola LR-bez prevádzky-udržiavacie náklady/nájom za elekrom.a el.en./</t>
  </si>
  <si>
    <t>1.1.</t>
  </si>
  <si>
    <t>1.4.</t>
  </si>
  <si>
    <t>Podprogram 10.1: Družba Skalité</t>
  </si>
  <si>
    <t>Program 10 : Kultúra, šport, zdravotníctvo</t>
  </si>
  <si>
    <t>Podprogram 10.2: Zdravotníctvo</t>
  </si>
  <si>
    <t>10.2.</t>
  </si>
  <si>
    <t>Podprogram 10.3: Financovanie kultúrnych a športových aktivít v obci</t>
  </si>
  <si>
    <t>10.3.</t>
  </si>
  <si>
    <t>Podprogram 10.4: Kultúrne a športové činnosti v obci,vianočná výzdoba</t>
  </si>
  <si>
    <t>10.4.</t>
  </si>
  <si>
    <t>Podprogram 10.5: Ostatné kultúrne činnosti</t>
  </si>
  <si>
    <t>1.6.</t>
  </si>
  <si>
    <t>1.8.</t>
  </si>
  <si>
    <t>Bežné príjmy spolu:</t>
  </si>
  <si>
    <t>Kapitálové príjmy spolu:</t>
  </si>
  <si>
    <t>Príjmové finančné operácie spolu:</t>
  </si>
  <si>
    <t>Bežné výdavky podľa programov spolu :</t>
  </si>
  <si>
    <t>Kapitálové výdavky podľa programov</t>
  </si>
  <si>
    <t>Kapitálové výdavky  podľa programov spolu :</t>
  </si>
  <si>
    <t>Výdavkové finančné operácie podľa programov</t>
  </si>
  <si>
    <t>Výdavkové finančné operácie podľa programov spolu :</t>
  </si>
  <si>
    <t>Kapitálové výdavky podľa programov spolu :</t>
  </si>
  <si>
    <t>Rozpočtové výdavky podľa programov spolu</t>
  </si>
  <si>
    <t>Rozpočtové príjmy spolu</t>
  </si>
  <si>
    <t>8.5.</t>
  </si>
  <si>
    <t>10.5.</t>
  </si>
  <si>
    <t>1.2.</t>
  </si>
  <si>
    <t>Podprogram 1.2: Obecná rada, obecné zastupiteľstvo, zástupca starostu, komisie</t>
  </si>
  <si>
    <t xml:space="preserve">Dane z príjmov, ziskov a kapitálového majetku od FO,PO </t>
  </si>
  <si>
    <t xml:space="preserve">            </t>
  </si>
  <si>
    <t>Podprogram 1.1: Činnosť a prevádzka obecného úradu</t>
  </si>
  <si>
    <t xml:space="preserve">              </t>
  </si>
  <si>
    <t>Podprogram 4.2: Matrika</t>
  </si>
  <si>
    <t>Čerpačka-kanalizácia Družstevná-elektrická energia</t>
  </si>
  <si>
    <t>637012-01</t>
  </si>
  <si>
    <t>Podprogram 4.3: Registrácia a evidencia obyvateľstva</t>
  </si>
  <si>
    <t>Podprogram 1.4: ŠFRB, úvery, úroky</t>
  </si>
  <si>
    <t>Podprogram 5.1: Civilná ochrana</t>
  </si>
  <si>
    <t>MŠ-vlastné rozpočtové príjmy-zahrnuté v rozpočte MŠ</t>
  </si>
  <si>
    <t>Podprogram 5.2: Obecná polícia</t>
  </si>
  <si>
    <t>Podprogram 5.3: Požiarna ochrana</t>
  </si>
  <si>
    <t>Podprogram 4.4: Stavebný poriadok, pozemné komunikácie a vyvlastň.konanie</t>
  </si>
  <si>
    <t>Podprogram 6.1: Zber a likvidácia odpadu</t>
  </si>
  <si>
    <t>Podprogram 5.4: Verejné osvetlenie</t>
  </si>
  <si>
    <t>Podprogram 3.1: Bývanie a občianska vybavenosť</t>
  </si>
  <si>
    <t>Podprogram 2.1: Mediálne služby, televízny kábel.rozvod a miestny rozhlas</t>
  </si>
  <si>
    <t xml:space="preserve">                  </t>
  </si>
  <si>
    <t>Podprogram 1.6: Členstvo obce v združeniach</t>
  </si>
  <si>
    <t>Podprogram 8.1: Materská škola s právnou subjektivitou</t>
  </si>
  <si>
    <t xml:space="preserve">               -nákup tlačiarne a repasov.výpočt.techniky</t>
  </si>
  <si>
    <t xml:space="preserve">                  - kanc.potreby, OZ-plánov.kalendáre </t>
  </si>
  <si>
    <t xml:space="preserve">                  - reprezentačné, propagačné mater.,  </t>
  </si>
  <si>
    <t xml:space="preserve">Zeleň - PHM, oleje, kosenie smetiska, parku </t>
  </si>
  <si>
    <t xml:space="preserve">          - školenie</t>
  </si>
  <si>
    <t>OcÚ-odplata za stravenky</t>
  </si>
  <si>
    <t xml:space="preserve">Správa OcU-sociálne-dohoda o prac.činnosti </t>
  </si>
  <si>
    <t>Správa OcU-sociálne-odvody z dohody o prac.činn.</t>
  </si>
  <si>
    <t>Poskytovanie právnych služieb-JUDr.Bušfy</t>
  </si>
  <si>
    <t xml:space="preserve">           - údržba a aktualizácia programu-z rozpočtu obce</t>
  </si>
  <si>
    <t>Úroky-úver v SLZRB-Rekonštr.námest. LR-neopráv.a 5%spoluuč.EF</t>
  </si>
  <si>
    <t>Úroky-úver v SLZRB-Rekultivácia sklád.5%spoluú.závereč.platby-EF</t>
  </si>
  <si>
    <t>651002-13</t>
  </si>
  <si>
    <t>Úroky-úver v SLZRB-Rekonštr.Námest.LR-Osvetlenie-závereč.platba-20%spoluúč.</t>
  </si>
  <si>
    <t>821005-11</t>
  </si>
  <si>
    <t xml:space="preserve">CO- odvody z dohody- skladníka </t>
  </si>
  <si>
    <t>DHZ LR - špecialny materiál</t>
  </si>
  <si>
    <t>PHM-kosenie starej Skládky TKO Podstránie</t>
  </si>
  <si>
    <t>Údržba zelene-oriezanie stromov-odvoz a likvidácia</t>
  </si>
  <si>
    <t xml:space="preserve">                             -školenie</t>
  </si>
  <si>
    <t>Budova INFO-Námestie-elektrická energia</t>
  </si>
  <si>
    <t>Budova INFO-Námestie-plyn</t>
  </si>
  <si>
    <t>Budova Info-WC a fontána Námestie Led.Rovne-vodné, stočné</t>
  </si>
  <si>
    <t>Podprogram 8.2: Základná  škola s právnou subjektivitou</t>
  </si>
  <si>
    <t>Podprogram 8.3: Školská jedáleň pri ZŠ</t>
  </si>
  <si>
    <t>Podprogram 8.4: Voľnočasové zariadenie ŠKD pri ZŠ</t>
  </si>
  <si>
    <t>Podprogram 1.7: Školenia</t>
  </si>
  <si>
    <t>Podprogram 8.5: ZUŠ-elektrická energia-prefakturácia</t>
  </si>
  <si>
    <t>Podprogram 12.1: Pomoc seniorom a občanom v hmotnej núdzi</t>
  </si>
  <si>
    <t>Podprogram 12.2: Opatrovateľská služba</t>
  </si>
  <si>
    <t>Podprogram 9.1: Realizácia akcií investičného charakteru</t>
  </si>
  <si>
    <t>Podprogram 1.8: ŠFRB,úvery- istina, pôžička od SEWONu</t>
  </si>
  <si>
    <t xml:space="preserve"> - nájomné za priestory ObP,nájom priestorov na cvič.streľbu</t>
  </si>
  <si>
    <t xml:space="preserve">Kód zdroja 111- finančné prostriedky poskytnuté zo štátneho rozpočtu prostredníctvom transferov </t>
  </si>
  <si>
    <t>Kód zdroja 72 - finančné prostriedky získané z darov, grantov a ich použitie vo výdavkoch</t>
  </si>
  <si>
    <t xml:space="preserve">Kód zdroja 52- prijaté bankové úvery obcou a ich čerpanie vo výdavkoch </t>
  </si>
  <si>
    <t>133012-02</t>
  </si>
  <si>
    <t>221004-07</t>
  </si>
  <si>
    <t>Správne poplatky-malý zdroj znečistenia</t>
  </si>
  <si>
    <t>Spoluúčasť na kanalizač.prípojkách-U duba,Medňanská-doplatky</t>
  </si>
  <si>
    <t>Prefakturácia-  odpredaj smetných nádob</t>
  </si>
  <si>
    <t>312001-34</t>
  </si>
  <si>
    <t>312012-013</t>
  </si>
  <si>
    <t>312012-133</t>
  </si>
  <si>
    <t>312012-153</t>
  </si>
  <si>
    <t>312012-253</t>
  </si>
  <si>
    <t>312012-263</t>
  </si>
  <si>
    <t>312012-28</t>
  </si>
  <si>
    <t>ZŠ-PK-odchodné do dôchodku-dotácia</t>
  </si>
  <si>
    <t>312012-373</t>
  </si>
  <si>
    <t>312012-393</t>
  </si>
  <si>
    <t>312012-48</t>
  </si>
  <si>
    <t>Funkčná a ekonomická klasifikácia príjmov , v eurách</t>
  </si>
  <si>
    <t>Usmernenie ku kódovaniu zdrojov pri uskutočnených príjmoch a výdavkoch rozpočtových</t>
  </si>
  <si>
    <t xml:space="preserve">Údržba  budov a zariadení vo vlastníctve obce </t>
  </si>
  <si>
    <t>OcÚ-nemoc.dávky do 10 dní</t>
  </si>
  <si>
    <t xml:space="preserve">         -putovný pohár-súťaže</t>
  </si>
  <si>
    <t>Rekonštr.sústavy verejného osvetlenia Súhr.Majer-poistenie stavby</t>
  </si>
  <si>
    <t>637015-55</t>
  </si>
  <si>
    <t>Slovenský rybár.zväz  LR-príspevok na činnosť-materiál,tlačivá-ryb.lístky</t>
  </si>
  <si>
    <t>KD Medné-opravy a údržba</t>
  </si>
  <si>
    <t xml:space="preserve">KD   Medné  - el.energia,voda, </t>
  </si>
  <si>
    <t>KD HH-voda,el.energ.</t>
  </si>
  <si>
    <t>TKR-spustenie digit.programov</t>
  </si>
  <si>
    <t xml:space="preserve">zálohy na služby a vedľajšie poplatky - 20 b.j.II.etapa č.247, Súhradka </t>
  </si>
  <si>
    <t>223001-35</t>
  </si>
  <si>
    <t>Metal servis-za zneškod.elektroodpadu</t>
  </si>
  <si>
    <t>223001-36</t>
  </si>
  <si>
    <t>DCA-prefakturácia nákl. na vodu vo VS č.4 Majerská</t>
  </si>
  <si>
    <t>223001-58</t>
  </si>
  <si>
    <t>Dotácia-pre ZŠ-na žiakov zo soc.znevýhod.prostredia</t>
  </si>
  <si>
    <t>133004-3</t>
  </si>
  <si>
    <t>Daň-za predajné automaty-Dallmayr</t>
  </si>
  <si>
    <t xml:space="preserve">MŠ,ŠJ-prenájom budovy a zariad.OK-bežné výdavky financ. z rozp.obce        </t>
  </si>
  <si>
    <t>Obv.ban.úrad-z vyť.ner.surovín-DP Beluša</t>
  </si>
  <si>
    <t xml:space="preserve">Zeleň - plyn,uhlie </t>
  </si>
  <si>
    <t xml:space="preserve">Správa OcÚ - pošt.služby,známky, kolky,rozvoz letákov </t>
  </si>
  <si>
    <t xml:space="preserve">Správa OcÚ - zákon.poist.vozidiel,poist.osôb vo vozidle </t>
  </si>
  <si>
    <t xml:space="preserve">                 - údržba výpočtovej techniky </t>
  </si>
  <si>
    <t>636001-03</t>
  </si>
  <si>
    <t>Prenájom poštového priečinka</t>
  </si>
  <si>
    <t>Zeleň-školenie BP-pilčíci,zvarač.kurz</t>
  </si>
  <si>
    <t>Ostatné geodetické práce, nesúvisiace s výstavbou,posudky,revízie</t>
  </si>
  <si>
    <t xml:space="preserve">Poštové služby-doručenky,financ. z rozpočtu obce   </t>
  </si>
  <si>
    <t xml:space="preserve">Poštové služby-doručenky za okolité obce fin.z refundácii obcí-k prefakturácií </t>
  </si>
  <si>
    <t>Mesto Púchov-financovanie záujmového vzdelávania-CVČ-príspevok z rozpočtu obce</t>
  </si>
  <si>
    <t>Odvod za nepln.povinn.zamestnávania občanov ZŤP</t>
  </si>
  <si>
    <t>642015-01</t>
  </si>
  <si>
    <t>Zeleň-nemoc.dávky do 10 dní</t>
  </si>
  <si>
    <t xml:space="preserve">Poplatky bankám-za vedenie účtov,poskyt.údajov pre audit </t>
  </si>
  <si>
    <t>631001-02</t>
  </si>
  <si>
    <t xml:space="preserve">           - cestovné náhrady-školenie </t>
  </si>
  <si>
    <t xml:space="preserve">           -poplatky za školenie-z rozp.obce</t>
  </si>
  <si>
    <t>01,6,0</t>
  </si>
  <si>
    <t>651002-05</t>
  </si>
  <si>
    <t>651002-04</t>
  </si>
  <si>
    <t>651002-07</t>
  </si>
  <si>
    <t xml:space="preserve">                       - údržba výpočtovej techniky</t>
  </si>
  <si>
    <t xml:space="preserve">                       - popl.za STK,kolky</t>
  </si>
  <si>
    <t>Ostat.všeobec.prac.oblasť -dohody,kurič,správcovia KD,</t>
  </si>
  <si>
    <t>ZŠ-vlastné rozpočtové príjmy-zahrnuté v rozpočte ZŠ-</t>
  </si>
  <si>
    <t>/ŠDK,úroky,nájom,režij.nákl-cudzí stravníci/</t>
  </si>
  <si>
    <t>ZŠ-príjmy  za stravu bez režijných nákl-RO nerozpočtované-povol.prekročiť limit</t>
  </si>
  <si>
    <t>MŠ-príjmy za stravu bez režijných nákl-RO nerozpočtované-povol.prekročiť limit</t>
  </si>
  <si>
    <t>Nenormatívne bež. výdavky - pre ZŠ-žiaci zo soc.znevýhod.prostredia-fin.ŠR</t>
  </si>
  <si>
    <t>Všeob.mater.,čistiace,</t>
  </si>
  <si>
    <t>Stavebný poriadok-údržba výpočt.techniky-z  rozp.obce</t>
  </si>
  <si>
    <t>Staveb.poriadok-cestovné na školenie</t>
  </si>
  <si>
    <t>Stavebný poriadok-školenie,semináre</t>
  </si>
  <si>
    <t>634004-3</t>
  </si>
  <si>
    <t>Bezpečnostno-technické služby</t>
  </si>
  <si>
    <t>Prepravné občanov-dofinanc. autob.spoja Medné-dľa zmluvy</t>
  </si>
  <si>
    <t>633016-01</t>
  </si>
  <si>
    <t>Mierové slávnosti-zabezpečenie zdravotnej služby</t>
  </si>
  <si>
    <t>634004-02</t>
  </si>
  <si>
    <t>Odpad.hospodárstvo-kancel.papier,kanc.potreby,</t>
  </si>
  <si>
    <t>637015-47</t>
  </si>
  <si>
    <t>Zakrytie a rekultiv.skládky TKO-poistenie majetku po kolaudácii</t>
  </si>
  <si>
    <t>06,2,0</t>
  </si>
  <si>
    <t>632001-08</t>
  </si>
  <si>
    <t>Kód zdroja 43 - príjmy z predaja majetku obce a následné použitie týchto prostriedkov na uskutočnené kapitálové výdavky</t>
  </si>
  <si>
    <t>Vým.stanica č.4-Majerská-zrážk.voda-k prefakturácii</t>
  </si>
  <si>
    <t>632001-09</t>
  </si>
  <si>
    <t>Vým.stanica č.5-Staré dvory-zrážková voda-v nákl. OcÚ</t>
  </si>
  <si>
    <t>20 b.j.II.etapa č.247-materiál na opravy</t>
  </si>
  <si>
    <t>634004-03</t>
  </si>
  <si>
    <t>Prepravné-čistenie kanalizácie vo dvore OcÚ a pekárne</t>
  </si>
  <si>
    <t>635006-10</t>
  </si>
  <si>
    <t>20 b.j.II.et.č.247-oprava budovy</t>
  </si>
  <si>
    <t>OS 20 bj-I.et.č.248-rozúčtovanie nájomného</t>
  </si>
  <si>
    <t>OS 20 bj-II.et.aTV č.247-rozúčtovanie nájomného</t>
  </si>
  <si>
    <t>20 b.j.I.etapa č.248 -poistenie budovy- živelné</t>
  </si>
  <si>
    <t>637015-02</t>
  </si>
  <si>
    <t>20 b.j.II.etapa č.247 -poistenie budovy- živelné</t>
  </si>
  <si>
    <t>63315-04</t>
  </si>
  <si>
    <t>KD HH-uhlie</t>
  </si>
  <si>
    <t xml:space="preserve">Kultúra šport-prepravné futbalisti </t>
  </si>
  <si>
    <t>636002-04</t>
  </si>
  <si>
    <t>SEZ-Nájomné za podperné body TKR na stĺpoch osvetlenia</t>
  </si>
  <si>
    <t xml:space="preserve">obradná sieň - kvety na sobáše,material </t>
  </si>
  <si>
    <t>11H</t>
  </si>
  <si>
    <t xml:space="preserve">Rekonštr.Námestia LR-neopráv.výd.financ.z rozpočtu obce-stav.práce r.2012: </t>
  </si>
  <si>
    <t>Spotreba el.energie, záloha na obdobie -polročne</t>
  </si>
  <si>
    <t xml:space="preserve"> - rozšír.verejnej kanalizácie-stoka,rekonštr.cesty, verej.WC,prekládka plynu - </t>
  </si>
  <si>
    <t>Megawaste-Uloženie odpadu na novú skládku Podstránie v kalendár.roku</t>
  </si>
  <si>
    <t>Verej.osvetl.-el.merania-poplatky,aktivácia</t>
  </si>
  <si>
    <t>Slov.pozemk.fond-prenájom pozemkov,zariadení</t>
  </si>
  <si>
    <t>Úroky-úver v SLZRB-Rekonštr.verej.osvetl.Súhradka-5%spoluúč.obce-EF</t>
  </si>
  <si>
    <t>Akcie investičného charakteru : spolu, dľa rozhodnutia OZ</t>
  </si>
  <si>
    <t>Ledrov - preučt.vodného za cintoríny,smetisko</t>
  </si>
  <si>
    <t>účast.poplatky za školenie zamestnancov,semináre</t>
  </si>
  <si>
    <t xml:space="preserve">                       - deň úcty k starším, MDŽ</t>
  </si>
  <si>
    <t>Obec.zastupit., uvoľ.posl.-zástupca starostu-mzda, komisie-odmeny</t>
  </si>
  <si>
    <t>Obec.zastupit., uvoľ.posl.-zástupca starostu-odvody do fondov</t>
  </si>
  <si>
    <t>22003-01</t>
  </si>
  <si>
    <t>Pokuty uložené Obvodným úradom PB-odvod obci</t>
  </si>
  <si>
    <t>Pokuty uložené obecnou políciou-odvod obci</t>
  </si>
  <si>
    <t>821005-03</t>
  </si>
  <si>
    <t>821005-04</t>
  </si>
  <si>
    <t>821005-05</t>
  </si>
  <si>
    <t>Klub dôchodcov LR - el.energia</t>
  </si>
  <si>
    <t>Jednota dôchodcov HH-bežné výdavky</t>
  </si>
  <si>
    <t>Kultúr.a šport.akcie-reprezentačné,tomboly,</t>
  </si>
  <si>
    <t>20 b.j.I.et.č.248-oprava budovy</t>
  </si>
  <si>
    <t xml:space="preserve">                       -nájomné za výmen.stanice </t>
  </si>
  <si>
    <t xml:space="preserve">           - odvody do fondov financ. zo ŠR</t>
  </si>
  <si>
    <t xml:space="preserve">Správa OcÚ - PHM, oleje </t>
  </si>
  <si>
    <t>Pod</t>
  </si>
  <si>
    <t>prog</t>
  </si>
  <si>
    <t>212003-12</t>
  </si>
  <si>
    <t>Prenájom budov - Ledrov ( zdravotné str., Ledrov, Dom služieb) - nájomná zmluva</t>
  </si>
  <si>
    <t>642007-02</t>
  </si>
  <si>
    <t>Ledrov -  (50% náklady  cintorín. služby a budova Ledrov ), dľa zmluvy</t>
  </si>
  <si>
    <t>Cintorín Hôrka-oplotenie</t>
  </si>
  <si>
    <t>Pôvodný</t>
  </si>
  <si>
    <t>rozpočet</t>
  </si>
  <si>
    <t>II.úprava</t>
  </si>
  <si>
    <t>III.úprava</t>
  </si>
  <si>
    <t>%</t>
  </si>
  <si>
    <t>plnenia</t>
  </si>
  <si>
    <t>za 1-12/2014</t>
  </si>
  <si>
    <t>1.9.</t>
  </si>
  <si>
    <t>Podprogram 1.9: Účasť na majetku  v tuzemsku</t>
  </si>
  <si>
    <t>Peňažný vklad do spoločnosti Megawaste LR/25% +5 %/</t>
  </si>
  <si>
    <t xml:space="preserve">Prevod z peň.fond.prev.z RF-prebytok hospodár.-zost.na BU 2013 </t>
  </si>
  <si>
    <t>Kúpalisko-platby za elektrickú energiu</t>
  </si>
  <si>
    <t>Kúpalisko-nákup čerpadla, vysávača, mriežky a filtračného piesku</t>
  </si>
  <si>
    <t xml:space="preserve">Vysprávky  a opravy ciest v obci,Staré dvory, Ul.Medová a ostatné výtlky-fin z rozpočtu obc </t>
  </si>
  <si>
    <t>717001-61</t>
  </si>
  <si>
    <t>111,41,43,46</t>
  </si>
  <si>
    <t>Kanalizácia Ul.Sokolská Lednické Rovne-stavebné práce</t>
  </si>
  <si>
    <t>633006-06</t>
  </si>
  <si>
    <t>Farský úrad LR - príspevok na elektrickú energiu-kostol</t>
  </si>
  <si>
    <t>717001-62</t>
  </si>
  <si>
    <t>Ulica Hlotka LR-dobudovanie chodníka</t>
  </si>
  <si>
    <t>Oprava vchodu do cintorína LR,oprava schodov, oprava prístrešku ku KD Medné</t>
  </si>
  <si>
    <t>DHZ LR-oprava strechy-garáže požiarneho zboru Lednické Rovne</t>
  </si>
  <si>
    <t>Nenormatívne bežné výdavky - ZŠ-na asistenta učiteľa-financ.zo ŠR</t>
  </si>
  <si>
    <t>312012-88</t>
  </si>
  <si>
    <t>Dotácia ZŠ -na asistenta učiteľa</t>
  </si>
  <si>
    <t>212002-3</t>
  </si>
  <si>
    <t>Cristalo-p.Vlček-prenájom časti pozemku -r.2013,2014</t>
  </si>
  <si>
    <t>Skutočnosť</t>
  </si>
  <si>
    <t>čerpanie</t>
  </si>
  <si>
    <t>212003-04</t>
  </si>
  <si>
    <t>Prenájom budovy -INFOCENTRUM Námestie LR</t>
  </si>
  <si>
    <t xml:space="preserve">     -  "  -             - stavebný poriadok, rozkopávky, </t>
  </si>
  <si>
    <t>Odpredaj prebytočného palivového dreva</t>
  </si>
  <si>
    <t>223001-60</t>
  </si>
  <si>
    <t>Prefakturácia práv.osobám a fyzic.osobám-uloženie odpadu fi Megawaste</t>
  </si>
  <si>
    <t>223001-61</t>
  </si>
  <si>
    <t>Služby za kopírovanie</t>
  </si>
  <si>
    <t xml:space="preserve">Príjem z predaja budov a pozemkov </t>
  </si>
  <si>
    <t>233001-02</t>
  </si>
  <si>
    <t>Príjem z predaja výmenníkovej stanice Staré dvory</t>
  </si>
  <si>
    <t>292019-04</t>
  </si>
  <si>
    <t>Stavebný poriadok-dofinancovanie - od obcí za príslušný rok-po zúčtovaní za predchádzajúci rok</t>
  </si>
  <si>
    <t>I.  Tuzemské bežné  granty v príslušnom roku</t>
  </si>
  <si>
    <t>312001-06</t>
  </si>
  <si>
    <t>Dotácia-pomoc rodičom v hmotnej núdzi za žiaka ZŠ-sociálna dávka</t>
  </si>
  <si>
    <t>312001-107</t>
  </si>
  <si>
    <t>Dotácia zo ŠR-na Voľby do EP 2014-bežné</t>
  </si>
  <si>
    <t>312001-109</t>
  </si>
  <si>
    <t>Dotácia zo ŠR-na Voľby prezidenta I.kolo 2014-bežné</t>
  </si>
  <si>
    <t>312001-108</t>
  </si>
  <si>
    <t>Dotácia zo ŠR-na Voľby prezidenta II.kolo 2014-bežné</t>
  </si>
  <si>
    <t>312001-50</t>
  </si>
  <si>
    <t>Dotácia zo ŠR-na Voľby komunálne 2014-bežné</t>
  </si>
  <si>
    <t>V Lednických Rovniach 08.06.2015                                        Mgr. Marian Horečný</t>
  </si>
  <si>
    <t>Zeleň-nákup krovinorezu</t>
  </si>
  <si>
    <t>Zeleň-ochran.pracovné prostriedky, prac.prostr., lopaty</t>
  </si>
  <si>
    <t>Správa OcÚ-všeobecný materiál, archivačné boxy</t>
  </si>
  <si>
    <t>Očú-vlajky, zástavy</t>
  </si>
  <si>
    <t>Operačné systémy Windows, licencie</t>
  </si>
  <si>
    <t>Údržba a opravy interieru Očú</t>
  </si>
  <si>
    <t xml:space="preserve">Inzercie-na predaj nehnuteľností, riaditeľ ZŠ, MŠ  </t>
  </si>
  <si>
    <t>637005-03</t>
  </si>
  <si>
    <t>Archivačné služby-archív Očú</t>
  </si>
  <si>
    <t>Banka-zrážková daň</t>
  </si>
  <si>
    <t xml:space="preserve">           - kanc.potreby- z rozpočtu obce, čistiace, hygienické prostriedky </t>
  </si>
  <si>
    <t>Výdavky-Voľby do EP 2014-bežné výdavky</t>
  </si>
  <si>
    <t>Výdavky-Voľby prezidenta I.kolo 2014-bežné výdavky</t>
  </si>
  <si>
    <t>Výdavky-Voľby prezidenta II.kolo 2014-bežné výdavky</t>
  </si>
  <si>
    <t>Výdavky-Voľby komunálne 2014-bežné výdavky</t>
  </si>
  <si>
    <t>DHZ LR-poplatok za školenie</t>
  </si>
  <si>
    <t>DHZ L.Rovne-poplatky za STK</t>
  </si>
  <si>
    <t>DHZ H.Hôrka-poplatky za STK</t>
  </si>
  <si>
    <t>Údržba parku /kosenie,ošetrenie drevín, /nákup drevin, kvetín na výsadbu</t>
  </si>
  <si>
    <t>637015-03</t>
  </si>
  <si>
    <t>Nezamestnaní-poistenie úrazové-Komunálna poisťovňa</t>
  </si>
  <si>
    <t>Stavebný poriadok-tlačivá, publikácie</t>
  </si>
  <si>
    <t>Ul.Medová-proj.dokumentácia-asf.komunikácia</t>
  </si>
  <si>
    <t>Družba Skalité-autobus, futbalisti</t>
  </si>
  <si>
    <t>Mierové slávnosti-prenájom nafukovacích atrakcií</t>
  </si>
  <si>
    <t>637003-01</t>
  </si>
  <si>
    <t>Mierovné slávnosti-hudobná produkcia</t>
  </si>
  <si>
    <t>Mierové slávnosti-ozvučenie</t>
  </si>
  <si>
    <t>Zberný dvor-telefonne poplatky</t>
  </si>
  <si>
    <t xml:space="preserve">                            - nákup repasovaného počítača</t>
  </si>
  <si>
    <t>633013-06</t>
  </si>
  <si>
    <t xml:space="preserve">                            - softver do počítača</t>
  </si>
  <si>
    <t>Rekonštrukcia Námestia LR-zhotovenie tabule- o finananc.z EF</t>
  </si>
  <si>
    <t>633006-54</t>
  </si>
  <si>
    <t>Námestie LR-farby na náter lavičiek</t>
  </si>
  <si>
    <t>637011-1</t>
  </si>
  <si>
    <t>Infocentrum Námestia LR-energetický certifikát</t>
  </si>
  <si>
    <t>Lednické Rovne-úprava verejných priestranstiev-parkovisko pred predajňou pekárne-práce</t>
  </si>
  <si>
    <t>11K2,41</t>
  </si>
  <si>
    <t>717001-22</t>
  </si>
  <si>
    <t>NN-prípojka el.energia Ul.Javorová-smer H.Hôrka</t>
  </si>
  <si>
    <t>Oprava a rekonštrukcia detských ihrísk na Ul Staré dvory,Háj, Súhradka a Majerská</t>
  </si>
  <si>
    <t>637011-07</t>
  </si>
  <si>
    <t>OS 20 bj-I.et.č.248-revízie</t>
  </si>
  <si>
    <t>637011-08</t>
  </si>
  <si>
    <t>OS 20 bj-I.et.č.247-revízie</t>
  </si>
  <si>
    <t>637011-033</t>
  </si>
  <si>
    <t>Znalecké posudky na predaj nehnuteľností</t>
  </si>
  <si>
    <t>ŠFRB č.248-náj.dom-preplatok z RZ ,2013-služby</t>
  </si>
  <si>
    <t>ŠFRB č.247-náj.dom-preplatok z RZ ,2013-služby</t>
  </si>
  <si>
    <t>711001-5</t>
  </si>
  <si>
    <t>Výkup pozemkov-FG investing-Ul.Medová</t>
  </si>
  <si>
    <t>713004-06</t>
  </si>
  <si>
    <t>Zostava-detská dvojhojdačka a lavičky na detské ihriská</t>
  </si>
  <si>
    <t xml:space="preserve">Príspevky na nákup zdravot.materiálu,EKG papier </t>
  </si>
  <si>
    <t>Príspevok darcom krvi-Slovenský červený kríž, kvety</t>
  </si>
  <si>
    <t>635006-05</t>
  </si>
  <si>
    <t>Kúpalisko-oprava-prepojenie čerpadla</t>
  </si>
  <si>
    <t>635006-06</t>
  </si>
  <si>
    <t>KD LR-letné kino-farby na náter lavičiek</t>
  </si>
  <si>
    <t>KD LR-letné kino-rezivo na lavičky</t>
  </si>
  <si>
    <t>Prenájom zariadení-detské atrakcie-hrady k MDD</t>
  </si>
  <si>
    <t>Cintorín LR-plech pod sviečky, štrk, železo</t>
  </si>
  <si>
    <t>633011-1</t>
  </si>
  <si>
    <t>Pomoc v hmotnej núdzi rodičom žiakov ZŠ-príspevok</t>
  </si>
  <si>
    <t>Základná umelecká škola LR-vodné</t>
  </si>
  <si>
    <t>10.7.0.1</t>
  </si>
  <si>
    <t>Posedenie s dôchodcami-hrnčeky-darčeky</t>
  </si>
  <si>
    <t>Vianočné posedenie s dôchodcami-strava a občerstvenie</t>
  </si>
  <si>
    <t>Vianočné posedenie s dôchodcami-ozvučenie</t>
  </si>
  <si>
    <t>Príloha č.1</t>
  </si>
  <si>
    <r>
      <rPr>
        <b/>
        <sz val="16"/>
        <rFont val="Arial CE"/>
        <charset val="238"/>
      </rPr>
      <t>Čerpanie programového  rozpočtu obce Lednické Rovne  za  01-12/2014</t>
    </r>
    <r>
      <rPr>
        <sz val="16"/>
        <rFont val="Arial CE"/>
        <charset val="238"/>
      </rPr>
      <t xml:space="preserve"> </t>
    </r>
  </si>
  <si>
    <r>
      <t xml:space="preserve">                                         </t>
    </r>
    <r>
      <rPr>
        <b/>
        <sz val="14"/>
        <rFont val="Arial CE"/>
        <charset val="238"/>
      </rPr>
      <t xml:space="preserve"> Čerpanie programového  rozpočtu obce Lednické Rovne  za  01-12/2014 </t>
    </r>
  </si>
  <si>
    <t>Kód zdroja 11K2- dotácie z európ.fondu reg.rozvoja, so spoluúčasťou zo  ŠR</t>
  </si>
  <si>
    <t>Kód zdroja 46- iné zdroje-prebytok hospodárenia za predchádzajúci rok</t>
  </si>
  <si>
    <t>Kód zdroja 1318- prebytok hospodárenia za predchádzajúci rok-nevyčerpané dotácie</t>
  </si>
  <si>
    <t xml:space="preserve">Stavebný poriadok-PV ŠS-dotácia na mzdy </t>
  </si>
  <si>
    <t>Delimit.výdavkov-pozemné komunikácie-PV ŠS-dotácia na mzdy</t>
  </si>
  <si>
    <t xml:space="preserve">Dotácia na financovanie matriky-PV ŠS </t>
  </si>
  <si>
    <t>Dotácia-prenes.výkon štát,správy-evidencia a registrácia obyvateľstva</t>
  </si>
  <si>
    <t>Prenes. výkon ŠS.-ochrana prírody,ovzdušia,štát.vod.spr.-dotácia-na mzdy</t>
  </si>
  <si>
    <t>Dotácia na prenesený výkon ŠS-základná škola LR-mzdy a bežné výdavky-normatívne</t>
  </si>
  <si>
    <t>Dotácia ZŠ na úhradu dopravného žiakom</t>
  </si>
  <si>
    <t>plnenie</t>
  </si>
  <si>
    <t>čerpania</t>
  </si>
  <si>
    <t xml:space="preserve">                                                                                                      starosta obce</t>
  </si>
</sst>
</file>

<file path=xl/styles.xml><?xml version="1.0" encoding="utf-8"?>
<styleSheet xmlns="http://schemas.openxmlformats.org/spreadsheetml/2006/main">
  <fonts count="29">
    <font>
      <sz val="10"/>
      <name val="Arial CE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3"/>
      <name val="Arial CE"/>
      <family val="2"/>
      <charset val="238"/>
    </font>
    <font>
      <i/>
      <sz val="10"/>
      <name val="Arial CE"/>
      <family val="2"/>
      <charset val="238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name val="Arial CE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b/>
      <sz val="14"/>
      <name val="Arial CE"/>
      <family val="2"/>
      <charset val="238"/>
    </font>
    <font>
      <b/>
      <sz val="11"/>
      <name val="Arial CE"/>
      <charset val="238"/>
    </font>
    <font>
      <b/>
      <i/>
      <sz val="11"/>
      <name val="Arial CE"/>
      <family val="2"/>
      <charset val="238"/>
    </font>
    <font>
      <sz val="11"/>
      <name val="Arial CE"/>
      <charset val="238"/>
    </font>
    <font>
      <sz val="10"/>
      <color indexed="10"/>
      <name val="Arial CE"/>
      <charset val="238"/>
    </font>
    <font>
      <sz val="10"/>
      <color indexed="8"/>
      <name val="Arial CE"/>
      <family val="2"/>
      <charset val="238"/>
    </font>
    <font>
      <b/>
      <i/>
      <sz val="10"/>
      <name val="Arial CE"/>
      <family val="2"/>
      <charset val="238"/>
    </font>
    <font>
      <b/>
      <sz val="10"/>
      <name val="Arial CE"/>
      <charset val="238"/>
    </font>
    <font>
      <b/>
      <sz val="10"/>
      <color indexed="10"/>
      <name val="Arial CE"/>
      <family val="2"/>
      <charset val="238"/>
    </font>
    <font>
      <b/>
      <sz val="10"/>
      <color indexed="10"/>
      <name val="Arial CE"/>
      <family val="2"/>
      <charset val="238"/>
    </font>
    <font>
      <sz val="11"/>
      <color indexed="10"/>
      <name val="Arial CE"/>
      <family val="2"/>
      <charset val="238"/>
    </font>
    <font>
      <b/>
      <sz val="9"/>
      <name val="Arial CE"/>
      <family val="2"/>
      <charset val="238"/>
    </font>
    <font>
      <b/>
      <i/>
      <sz val="10"/>
      <name val="Arial CE"/>
      <charset val="238"/>
    </font>
    <font>
      <sz val="6"/>
      <name val="Arial CE"/>
      <family val="2"/>
      <charset val="238"/>
    </font>
    <font>
      <sz val="16"/>
      <name val="Arial CE"/>
      <charset val="238"/>
    </font>
    <font>
      <b/>
      <sz val="16"/>
      <name val="Arial CE"/>
      <charset val="238"/>
    </font>
    <font>
      <b/>
      <sz val="14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3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/>
    <xf numFmtId="0" fontId="3" fillId="0" borderId="0" xfId="0" applyFont="1"/>
    <xf numFmtId="0" fontId="6" fillId="0" borderId="0" xfId="0" applyFont="1"/>
    <xf numFmtId="1" fontId="0" fillId="0" borderId="0" xfId="0" applyNumberFormat="1" applyBorder="1"/>
    <xf numFmtId="1" fontId="0" fillId="0" borderId="0" xfId="0" applyNumberFormat="1"/>
    <xf numFmtId="0" fontId="2" fillId="0" borderId="3" xfId="0" applyFont="1" applyBorder="1"/>
    <xf numFmtId="0" fontId="2" fillId="2" borderId="0" xfId="0" applyFont="1" applyFill="1" applyAlignment="1"/>
    <xf numFmtId="0" fontId="0" fillId="0" borderId="0" xfId="0" applyFill="1" applyBorder="1"/>
    <xf numFmtId="1" fontId="3" fillId="0" borderId="0" xfId="0" applyNumberFormat="1" applyFont="1" applyFill="1" applyBorder="1"/>
    <xf numFmtId="0" fontId="4" fillId="0" borderId="0" xfId="0" applyFont="1"/>
    <xf numFmtId="1" fontId="4" fillId="0" borderId="0" xfId="0" applyNumberFormat="1" applyFont="1" applyBorder="1"/>
    <xf numFmtId="1" fontId="7" fillId="0" borderId="0" xfId="0" applyNumberFormat="1" applyFont="1" applyBorder="1"/>
    <xf numFmtId="0" fontId="7" fillId="0" borderId="0" xfId="0" applyFont="1"/>
    <xf numFmtId="0" fontId="2" fillId="0" borderId="4" xfId="0" applyFont="1" applyBorder="1"/>
    <xf numFmtId="1" fontId="6" fillId="0" borderId="0" xfId="0" applyNumberFormat="1" applyFont="1" applyBorder="1"/>
    <xf numFmtId="0" fontId="2" fillId="0" borderId="0" xfId="0" applyFont="1"/>
    <xf numFmtId="0" fontId="2" fillId="0" borderId="0" xfId="0" applyFont="1" applyBorder="1"/>
    <xf numFmtId="0" fontId="7" fillId="0" borderId="0" xfId="0" applyFont="1" applyBorder="1"/>
    <xf numFmtId="0" fontId="2" fillId="0" borderId="0" xfId="0" applyFont="1" applyBorder="1" applyAlignment="1">
      <alignment horizontal="center"/>
    </xf>
    <xf numFmtId="1" fontId="3" fillId="0" borderId="0" xfId="0" applyNumberFormat="1" applyFont="1"/>
    <xf numFmtId="0" fontId="7" fillId="2" borderId="0" xfId="0" applyFont="1" applyFill="1" applyBorder="1"/>
    <xf numFmtId="0" fontId="8" fillId="0" borderId="0" xfId="0" applyFont="1"/>
    <xf numFmtId="0" fontId="8" fillId="0" borderId="0" xfId="0" applyFont="1" applyBorder="1"/>
    <xf numFmtId="0" fontId="0" fillId="0" borderId="0" xfId="0" applyFill="1"/>
    <xf numFmtId="0" fontId="2" fillId="0" borderId="0" xfId="0" applyFont="1" applyAlignment="1">
      <alignment horizontal="left"/>
    </xf>
    <xf numFmtId="1" fontId="0" fillId="0" borderId="0" xfId="0" applyNumberFormat="1" applyFill="1" applyBorder="1"/>
    <xf numFmtId="0" fontId="3" fillId="0" borderId="5" xfId="0" applyFont="1" applyBorder="1" applyAlignment="1">
      <alignment horizontal="center"/>
    </xf>
    <xf numFmtId="0" fontId="2" fillId="2" borderId="6" xfId="0" applyFont="1" applyFill="1" applyBorder="1"/>
    <xf numFmtId="0" fontId="2" fillId="0" borderId="0" xfId="0" applyFont="1" applyFill="1" applyBorder="1"/>
    <xf numFmtId="0" fontId="5" fillId="0" borderId="0" xfId="0" applyFont="1" applyAlignment="1">
      <alignment horizontal="center"/>
    </xf>
    <xf numFmtId="0" fontId="7" fillId="0" borderId="3" xfId="0" applyFont="1" applyBorder="1"/>
    <xf numFmtId="1" fontId="2" fillId="0" borderId="0" xfId="0" applyNumberFormat="1" applyFont="1" applyBorder="1"/>
    <xf numFmtId="0" fontId="2" fillId="0" borderId="7" xfId="0" applyFont="1" applyBorder="1"/>
    <xf numFmtId="0" fontId="2" fillId="0" borderId="6" xfId="0" applyFont="1" applyBorder="1"/>
    <xf numFmtId="1" fontId="0" fillId="0" borderId="0" xfId="0" applyNumberFormat="1" applyFill="1"/>
    <xf numFmtId="0" fontId="7" fillId="0" borderId="0" xfId="0" applyFont="1" applyAlignment="1">
      <alignment horizontal="left"/>
    </xf>
    <xf numFmtId="0" fontId="7" fillId="2" borderId="0" xfId="0" applyFont="1" applyFill="1"/>
    <xf numFmtId="0" fontId="2" fillId="0" borderId="5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4" xfId="0" applyFont="1" applyBorder="1"/>
    <xf numFmtId="0" fontId="2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0" fontId="2" fillId="0" borderId="12" xfId="0" applyFont="1" applyBorder="1"/>
    <xf numFmtId="0" fontId="7" fillId="0" borderId="0" xfId="0" applyFont="1" applyFill="1" applyBorder="1"/>
    <xf numFmtId="1" fontId="7" fillId="0" borderId="0" xfId="0" applyNumberFormat="1" applyFont="1" applyFill="1" applyBorder="1"/>
    <xf numFmtId="0" fontId="2" fillId="0" borderId="0" xfId="0" applyNumberFormat="1" applyFont="1" applyAlignment="1"/>
    <xf numFmtId="0" fontId="10" fillId="0" borderId="3" xfId="0" applyFont="1" applyBorder="1"/>
    <xf numFmtId="0" fontId="11" fillId="0" borderId="5" xfId="0" applyFont="1" applyBorder="1"/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2" fillId="0" borderId="0" xfId="0" applyNumberFormat="1" applyFont="1" applyAlignment="1"/>
    <xf numFmtId="0" fontId="10" fillId="0" borderId="8" xfId="0" applyFont="1" applyBorder="1"/>
    <xf numFmtId="0" fontId="11" fillId="0" borderId="0" xfId="0" applyFont="1" applyBorder="1"/>
    <xf numFmtId="0" fontId="11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/>
    <xf numFmtId="0" fontId="14" fillId="0" borderId="12" xfId="0" applyFont="1" applyBorder="1"/>
    <xf numFmtId="0" fontId="11" fillId="0" borderId="12" xfId="0" applyFont="1" applyBorder="1" applyAlignment="1">
      <alignment horizontal="right"/>
    </xf>
    <xf numFmtId="0" fontId="11" fillId="0" borderId="12" xfId="0" applyFont="1" applyBorder="1"/>
    <xf numFmtId="1" fontId="11" fillId="0" borderId="12" xfId="0" applyNumberFormat="1" applyFont="1" applyBorder="1"/>
    <xf numFmtId="0" fontId="10" fillId="0" borderId="0" xfId="0" applyFont="1" applyFill="1" applyBorder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1" fontId="4" fillId="0" borderId="0" xfId="0" applyNumberFormat="1" applyFont="1" applyFill="1" applyBorder="1"/>
    <xf numFmtId="0" fontId="2" fillId="0" borderId="0" xfId="0" applyFont="1" applyAlignment="1">
      <alignment horizontal="center"/>
    </xf>
    <xf numFmtId="1" fontId="0" fillId="0" borderId="0" xfId="0" applyNumberFormat="1" applyFont="1" applyFill="1" applyBorder="1"/>
    <xf numFmtId="1" fontId="15" fillId="0" borderId="0" xfId="0" applyNumberFormat="1" applyFont="1"/>
    <xf numFmtId="1" fontId="15" fillId="0" borderId="0" xfId="0" applyNumberFormat="1" applyFont="1" applyFill="1"/>
    <xf numFmtId="0" fontId="9" fillId="0" borderId="16" xfId="0" applyFont="1" applyBorder="1" applyAlignment="1">
      <alignment horizontal="center"/>
    </xf>
    <xf numFmtId="2" fontId="0" fillId="0" borderId="0" xfId="0" applyNumberFormat="1"/>
    <xf numFmtId="2" fontId="4" fillId="0" borderId="0" xfId="0" applyNumberFormat="1" applyFont="1" applyBorder="1"/>
    <xf numFmtId="2" fontId="3" fillId="0" borderId="0" xfId="0" applyNumberFormat="1" applyFont="1" applyFill="1" applyBorder="1"/>
    <xf numFmtId="2" fontId="0" fillId="0" borderId="0" xfId="0" applyNumberFormat="1" applyFill="1"/>
    <xf numFmtId="2" fontId="8" fillId="0" borderId="0" xfId="0" applyNumberFormat="1" applyFont="1"/>
    <xf numFmtId="2" fontId="10" fillId="0" borderId="0" xfId="0" applyNumberFormat="1" applyFont="1"/>
    <xf numFmtId="0" fontId="9" fillId="0" borderId="3" xfId="0" applyFont="1" applyBorder="1"/>
    <xf numFmtId="2" fontId="0" fillId="0" borderId="0" xfId="0" applyNumberFormat="1" applyFont="1" applyFill="1" applyBorder="1"/>
    <xf numFmtId="2" fontId="2" fillId="0" borderId="0" xfId="0" applyNumberFormat="1" applyFont="1" applyFill="1" applyBorder="1"/>
    <xf numFmtId="0" fontId="4" fillId="0" borderId="3" xfId="0" applyFont="1" applyBorder="1"/>
    <xf numFmtId="0" fontId="13" fillId="0" borderId="0" xfId="0" applyFont="1" applyFill="1" applyBorder="1"/>
    <xf numFmtId="1" fontId="10" fillId="0" borderId="0" xfId="0" applyNumberFormat="1" applyFont="1"/>
    <xf numFmtId="0" fontId="4" fillId="0" borderId="4" xfId="0" applyFont="1" applyBorder="1"/>
    <xf numFmtId="0" fontId="4" fillId="0" borderId="9" xfId="0" applyFont="1" applyBorder="1"/>
    <xf numFmtId="9" fontId="0" fillId="0" borderId="0" xfId="1" applyFont="1"/>
    <xf numFmtId="0" fontId="9" fillId="0" borderId="0" xfId="0" applyFont="1" applyFill="1" applyBorder="1"/>
    <xf numFmtId="0" fontId="3" fillId="0" borderId="3" xfId="0" applyFont="1" applyBorder="1"/>
    <xf numFmtId="0" fontId="4" fillId="0" borderId="8" xfId="0" applyFont="1" applyBorder="1"/>
    <xf numFmtId="0" fontId="17" fillId="0" borderId="3" xfId="0" applyNumberFormat="1" applyFont="1" applyFill="1" applyBorder="1"/>
    <xf numFmtId="1" fontId="4" fillId="0" borderId="3" xfId="0" applyNumberFormat="1" applyFont="1" applyBorder="1"/>
    <xf numFmtId="0" fontId="3" fillId="0" borderId="3" xfId="0" applyNumberFormat="1" applyFont="1" applyBorder="1"/>
    <xf numFmtId="0" fontId="4" fillId="0" borderId="3" xfId="0" applyNumberFormat="1" applyFont="1" applyBorder="1"/>
    <xf numFmtId="0" fontId="3" fillId="0" borderId="17" xfId="0" applyFont="1" applyBorder="1"/>
    <xf numFmtId="0" fontId="4" fillId="0" borderId="17" xfId="0" applyNumberFormat="1" applyFont="1" applyBorder="1"/>
    <xf numFmtId="0" fontId="4" fillId="0" borderId="3" xfId="0" applyFont="1" applyFill="1" applyBorder="1"/>
    <xf numFmtId="0" fontId="4" fillId="0" borderId="3" xfId="0" applyNumberFormat="1" applyFont="1" applyFill="1" applyBorder="1"/>
    <xf numFmtId="0" fontId="3" fillId="0" borderId="9" xfId="0" applyFont="1" applyBorder="1"/>
    <xf numFmtId="0" fontId="3" fillId="0" borderId="9" xfId="0" applyNumberFormat="1" applyFont="1" applyBorder="1"/>
    <xf numFmtId="0" fontId="3" fillId="0" borderId="4" xfId="0" applyFont="1" applyBorder="1"/>
    <xf numFmtId="0" fontId="4" fillId="0" borderId="4" xfId="0" applyNumberFormat="1" applyFont="1" applyBorder="1"/>
    <xf numFmtId="0" fontId="3" fillId="0" borderId="8" xfId="0" applyFont="1" applyBorder="1"/>
    <xf numFmtId="0" fontId="4" fillId="0" borderId="8" xfId="0" applyNumberFormat="1" applyFont="1" applyBorder="1"/>
    <xf numFmtId="0" fontId="3" fillId="0" borderId="0" xfId="0" applyFont="1" applyBorder="1"/>
    <xf numFmtId="0" fontId="4" fillId="0" borderId="0" xfId="0" applyNumberFormat="1" applyFont="1" applyBorder="1"/>
    <xf numFmtId="0" fontId="3" fillId="0" borderId="18" xfId="0" applyFont="1" applyBorder="1"/>
    <xf numFmtId="0" fontId="3" fillId="0" borderId="9" xfId="0" applyNumberFormat="1" applyFont="1" applyFill="1" applyBorder="1"/>
    <xf numFmtId="0" fontId="3" fillId="0" borderId="3" xfId="0" applyNumberFormat="1" applyFont="1" applyFill="1" applyBorder="1"/>
    <xf numFmtId="0" fontId="3" fillId="0" borderId="0" xfId="0" applyNumberFormat="1" applyFont="1" applyFill="1" applyBorder="1"/>
    <xf numFmtId="0" fontId="4" fillId="0" borderId="17" xfId="0" applyFont="1" applyBorder="1"/>
    <xf numFmtId="1" fontId="4" fillId="0" borderId="17" xfId="0" applyNumberFormat="1" applyFont="1" applyBorder="1"/>
    <xf numFmtId="0" fontId="4" fillId="0" borderId="9" xfId="0" applyNumberFormat="1" applyFont="1" applyBorder="1"/>
    <xf numFmtId="0" fontId="3" fillId="2" borderId="19" xfId="0" applyFont="1" applyFill="1" applyBorder="1"/>
    <xf numFmtId="0" fontId="3" fillId="2" borderId="16" xfId="0" applyNumberFormat="1" applyFont="1" applyFill="1" applyBorder="1"/>
    <xf numFmtId="0" fontId="4" fillId="0" borderId="0" xfId="0" applyNumberFormat="1" applyFont="1"/>
    <xf numFmtId="1" fontId="3" fillId="2" borderId="16" xfId="0" applyNumberFormat="1" applyFont="1" applyFill="1" applyBorder="1"/>
    <xf numFmtId="0" fontId="4" fillId="0" borderId="0" xfId="0" applyFont="1" applyFill="1" applyBorder="1"/>
    <xf numFmtId="0" fontId="3" fillId="0" borderId="9" xfId="0" applyFont="1" applyFill="1" applyBorder="1"/>
    <xf numFmtId="0" fontId="3" fillId="0" borderId="8" xfId="0" applyFont="1" applyFill="1" applyBorder="1"/>
    <xf numFmtId="0" fontId="3" fillId="0" borderId="8" xfId="0" applyNumberFormat="1" applyFont="1" applyBorder="1"/>
    <xf numFmtId="0" fontId="3" fillId="0" borderId="3" xfId="0" applyFont="1" applyFill="1" applyBorder="1"/>
    <xf numFmtId="0" fontId="3" fillId="0" borderId="20" xfId="0" applyFont="1" applyBorder="1"/>
    <xf numFmtId="1" fontId="3" fillId="0" borderId="16" xfId="0" applyNumberFormat="1" applyFont="1" applyFill="1" applyBorder="1"/>
    <xf numFmtId="0" fontId="4" fillId="0" borderId="21" xfId="0" applyFont="1" applyBorder="1"/>
    <xf numFmtId="0" fontId="3" fillId="0" borderId="4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0" xfId="0" applyFont="1" applyBorder="1"/>
    <xf numFmtId="0" fontId="4" fillId="0" borderId="11" xfId="0" applyFont="1" applyBorder="1" applyAlignment="1">
      <alignment horizontal="right"/>
    </xf>
    <xf numFmtId="0" fontId="4" fillId="0" borderId="11" xfId="0" applyFont="1" applyBorder="1"/>
    <xf numFmtId="0" fontId="3" fillId="0" borderId="11" xfId="0" applyFont="1" applyBorder="1"/>
    <xf numFmtId="0" fontId="4" fillId="2" borderId="19" xfId="0" applyFont="1" applyFill="1" applyBorder="1"/>
    <xf numFmtId="0" fontId="3" fillId="0" borderId="12" xfId="0" applyFont="1" applyBorder="1"/>
    <xf numFmtId="0" fontId="4" fillId="0" borderId="8" xfId="0" applyFont="1" applyBorder="1" applyAlignment="1">
      <alignment horizontal="right"/>
    </xf>
    <xf numFmtId="0" fontId="3" fillId="2" borderId="22" xfId="0" applyFont="1" applyFill="1" applyBorder="1"/>
    <xf numFmtId="0" fontId="3" fillId="2" borderId="23" xfId="0" applyFont="1" applyFill="1" applyBorder="1"/>
    <xf numFmtId="0" fontId="4" fillId="0" borderId="19" xfId="0" applyFont="1" applyBorder="1"/>
    <xf numFmtId="0" fontId="3" fillId="0" borderId="19" xfId="0" applyFont="1" applyBorder="1"/>
    <xf numFmtId="0" fontId="3" fillId="0" borderId="0" xfId="0" applyNumberFormat="1" applyFont="1" applyBorder="1"/>
    <xf numFmtId="0" fontId="4" fillId="0" borderId="12" xfId="0" applyFont="1" applyBorder="1"/>
    <xf numFmtId="0" fontId="9" fillId="0" borderId="0" xfId="0" applyFont="1" applyBorder="1"/>
    <xf numFmtId="0" fontId="4" fillId="0" borderId="24" xfId="0" applyFont="1" applyBorder="1"/>
    <xf numFmtId="0" fontId="4" fillId="0" borderId="25" xfId="0" applyFont="1" applyBorder="1"/>
    <xf numFmtId="0" fontId="3" fillId="0" borderId="0" xfId="0" applyFont="1" applyFill="1" applyBorder="1"/>
    <xf numFmtId="0" fontId="18" fillId="0" borderId="0" xfId="0" applyFont="1" applyBorder="1"/>
    <xf numFmtId="0" fontId="6" fillId="0" borderId="0" xfId="0" applyFont="1" applyBorder="1" applyAlignment="1">
      <alignment horizontal="right"/>
    </xf>
    <xf numFmtId="0" fontId="6" fillId="0" borderId="0" xfId="0" applyFont="1" applyBorder="1"/>
    <xf numFmtId="0" fontId="6" fillId="0" borderId="0" xfId="0" applyNumberFormat="1" applyFont="1" applyBorder="1"/>
    <xf numFmtId="14" fontId="3" fillId="0" borderId="3" xfId="0" applyNumberFormat="1" applyFont="1" applyBorder="1"/>
    <xf numFmtId="0" fontId="18" fillId="0" borderId="3" xfId="0" applyFont="1" applyBorder="1"/>
    <xf numFmtId="0" fontId="3" fillId="0" borderId="17" xfId="0" applyNumberFormat="1" applyFont="1" applyBorder="1"/>
    <xf numFmtId="0" fontId="3" fillId="0" borderId="26" xfId="0" applyFont="1" applyBorder="1"/>
    <xf numFmtId="0" fontId="18" fillId="0" borderId="12" xfId="0" applyFont="1" applyBorder="1"/>
    <xf numFmtId="0" fontId="4" fillId="0" borderId="12" xfId="0" applyFont="1" applyBorder="1" applyAlignment="1">
      <alignment horizontal="right"/>
    </xf>
    <xf numFmtId="0" fontId="4" fillId="0" borderId="12" xfId="0" applyNumberFormat="1" applyFont="1" applyBorder="1"/>
    <xf numFmtId="0" fontId="18" fillId="0" borderId="8" xfId="0" applyFont="1" applyBorder="1"/>
    <xf numFmtId="0" fontId="4" fillId="0" borderId="20" xfId="0" applyFont="1" applyBorder="1"/>
    <xf numFmtId="0" fontId="4" fillId="0" borderId="26" xfId="0" applyFont="1" applyBorder="1"/>
    <xf numFmtId="0" fontId="4" fillId="0" borderId="26" xfId="0" applyFont="1" applyBorder="1" applyAlignment="1">
      <alignment horizontal="right"/>
    </xf>
    <xf numFmtId="0" fontId="4" fillId="0" borderId="26" xfId="0" applyNumberFormat="1" applyFont="1" applyBorder="1"/>
    <xf numFmtId="0" fontId="3" fillId="0" borderId="27" xfId="0" applyFont="1" applyBorder="1"/>
    <xf numFmtId="0" fontId="4" fillId="0" borderId="27" xfId="0" applyNumberFormat="1" applyFont="1" applyBorder="1"/>
    <xf numFmtId="0" fontId="18" fillId="0" borderId="4" xfId="0" applyFont="1" applyBorder="1"/>
    <xf numFmtId="0" fontId="4" fillId="0" borderId="4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4" fillId="0" borderId="28" xfId="0" applyFont="1" applyBorder="1"/>
    <xf numFmtId="0" fontId="3" fillId="0" borderId="26" xfId="0" applyFont="1" applyBorder="1" applyAlignment="1">
      <alignment horizontal="right"/>
    </xf>
    <xf numFmtId="0" fontId="3" fillId="0" borderId="3" xfId="0" applyNumberFormat="1" applyFont="1" applyBorder="1" applyAlignment="1">
      <alignment horizontal="right"/>
    </xf>
    <xf numFmtId="0" fontId="18" fillId="0" borderId="9" xfId="0" applyFont="1" applyBorder="1"/>
    <xf numFmtId="0" fontId="4" fillId="0" borderId="27" xfId="0" applyFont="1" applyBorder="1"/>
    <xf numFmtId="9" fontId="4" fillId="0" borderId="3" xfId="1" applyFont="1" applyBorder="1"/>
    <xf numFmtId="0" fontId="3" fillId="0" borderId="20" xfId="0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0" fontId="6" fillId="0" borderId="12" xfId="0" applyFont="1" applyBorder="1"/>
    <xf numFmtId="0" fontId="6" fillId="0" borderId="12" xfId="0" applyNumberFormat="1" applyFont="1" applyBorder="1"/>
    <xf numFmtId="0" fontId="3" fillId="0" borderId="29" xfId="0" applyFont="1" applyBorder="1"/>
    <xf numFmtId="0" fontId="3" fillId="0" borderId="30" xfId="0" applyFont="1" applyBorder="1" applyAlignment="1">
      <alignment horizontal="right"/>
    </xf>
    <xf numFmtId="0" fontId="18" fillId="0" borderId="12" xfId="0" applyFont="1" applyBorder="1" applyAlignment="1">
      <alignment horizontal="right"/>
    </xf>
    <xf numFmtId="0" fontId="18" fillId="0" borderId="3" xfId="0" applyFont="1" applyFill="1" applyBorder="1"/>
    <xf numFmtId="2" fontId="4" fillId="0" borderId="3" xfId="0" applyNumberFormat="1" applyFont="1" applyBorder="1"/>
    <xf numFmtId="0" fontId="4" fillId="0" borderId="3" xfId="0" applyNumberFormat="1" applyFont="1" applyBorder="1" applyAlignment="1">
      <alignment horizontal="right"/>
    </xf>
    <xf numFmtId="0" fontId="18" fillId="0" borderId="3" xfId="0" applyFont="1" applyBorder="1" applyAlignment="1">
      <alignment horizontal="right"/>
    </xf>
    <xf numFmtId="0" fontId="18" fillId="0" borderId="27" xfId="0" applyFont="1" applyBorder="1"/>
    <xf numFmtId="0" fontId="4" fillId="0" borderId="31" xfId="0" applyFont="1" applyBorder="1"/>
    <xf numFmtId="0" fontId="3" fillId="0" borderId="0" xfId="0" applyFont="1" applyBorder="1" applyAlignment="1">
      <alignment horizontal="center"/>
    </xf>
    <xf numFmtId="0" fontId="3" fillId="0" borderId="11" xfId="0" applyNumberFormat="1" applyFont="1" applyBorder="1"/>
    <xf numFmtId="0" fontId="3" fillId="2" borderId="32" xfId="0" applyFont="1" applyFill="1" applyBorder="1"/>
    <xf numFmtId="0" fontId="3" fillId="2" borderId="22" xfId="0" applyFont="1" applyFill="1" applyBorder="1" applyAlignment="1">
      <alignment horizontal="right"/>
    </xf>
    <xf numFmtId="0" fontId="3" fillId="2" borderId="33" xfId="0" applyFont="1" applyFill="1" applyBorder="1"/>
    <xf numFmtId="0" fontId="3" fillId="2" borderId="25" xfId="0" applyFont="1" applyFill="1" applyBorder="1"/>
    <xf numFmtId="0" fontId="4" fillId="2" borderId="0" xfId="0" applyFont="1" applyFill="1" applyBorder="1"/>
    <xf numFmtId="0" fontId="4" fillId="2" borderId="0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center"/>
    </xf>
    <xf numFmtId="0" fontId="4" fillId="2" borderId="0" xfId="0" applyNumberFormat="1" applyFont="1" applyFill="1" applyBorder="1"/>
    <xf numFmtId="0" fontId="3" fillId="0" borderId="9" xfId="0" applyFont="1" applyBorder="1" applyAlignment="1">
      <alignment horizontal="right"/>
    </xf>
    <xf numFmtId="0" fontId="3" fillId="2" borderId="0" xfId="0" applyFont="1" applyFill="1" applyBorder="1" applyAlignment="1">
      <alignment horizontal="right"/>
    </xf>
    <xf numFmtId="0" fontId="3" fillId="2" borderId="0" xfId="0" applyFont="1" applyFill="1" applyBorder="1"/>
    <xf numFmtId="0" fontId="18" fillId="0" borderId="34" xfId="0" applyFont="1" applyBorder="1"/>
    <xf numFmtId="0" fontId="3" fillId="0" borderId="3" xfId="0" applyFont="1" applyFill="1" applyBorder="1" applyAlignment="1">
      <alignment horizontal="right"/>
    </xf>
    <xf numFmtId="0" fontId="4" fillId="2" borderId="22" xfId="0" applyFont="1" applyFill="1" applyBorder="1"/>
    <xf numFmtId="0" fontId="3" fillId="0" borderId="35" xfId="0" applyFont="1" applyBorder="1"/>
    <xf numFmtId="0" fontId="4" fillId="0" borderId="36" xfId="0" applyFont="1" applyBorder="1"/>
    <xf numFmtId="0" fontId="4" fillId="0" borderId="13" xfId="0" applyFont="1" applyBorder="1"/>
    <xf numFmtId="0" fontId="3" fillId="0" borderId="6" xfId="0" applyFont="1" applyBorder="1"/>
    <xf numFmtId="0" fontId="3" fillId="0" borderId="37" xfId="0" applyFont="1" applyBorder="1"/>
    <xf numFmtId="0" fontId="4" fillId="0" borderId="15" xfId="0" applyFont="1" applyBorder="1"/>
    <xf numFmtId="0" fontId="3" fillId="2" borderId="6" xfId="0" applyFont="1" applyFill="1" applyBorder="1"/>
    <xf numFmtId="0" fontId="4" fillId="2" borderId="25" xfId="0" applyFont="1" applyFill="1" applyBorder="1"/>
    <xf numFmtId="0" fontId="19" fillId="0" borderId="3" xfId="0" applyFont="1" applyBorder="1"/>
    <xf numFmtId="1" fontId="19" fillId="0" borderId="3" xfId="0" applyNumberFormat="1" applyFont="1" applyBorder="1"/>
    <xf numFmtId="0" fontId="0" fillId="0" borderId="3" xfId="0" applyFont="1" applyBorder="1"/>
    <xf numFmtId="0" fontId="19" fillId="0" borderId="3" xfId="0" applyFont="1" applyBorder="1" applyAlignment="1">
      <alignment horizontal="right"/>
    </xf>
    <xf numFmtId="0" fontId="19" fillId="0" borderId="3" xfId="0" applyNumberFormat="1" applyFont="1" applyBorder="1"/>
    <xf numFmtId="0" fontId="19" fillId="0" borderId="17" xfId="0" applyNumberFormat="1" applyFont="1" applyBorder="1"/>
    <xf numFmtId="0" fontId="3" fillId="0" borderId="0" xfId="0" applyFont="1" applyFill="1" applyBorder="1" applyAlignment="1">
      <alignment horizontal="right"/>
    </xf>
    <xf numFmtId="0" fontId="3" fillId="0" borderId="38" xfId="0" applyFont="1" applyBorder="1"/>
    <xf numFmtId="0" fontId="0" fillId="0" borderId="3" xfId="0" applyBorder="1"/>
    <xf numFmtId="1" fontId="20" fillId="0" borderId="0" xfId="0" applyNumberFormat="1" applyFont="1" applyFill="1" applyBorder="1"/>
    <xf numFmtId="0" fontId="20" fillId="0" borderId="0" xfId="0" applyNumberFormat="1" applyFont="1" applyFill="1" applyBorder="1"/>
    <xf numFmtId="0" fontId="21" fillId="0" borderId="0" xfId="0" applyNumberFormat="1" applyFont="1" applyFill="1" applyBorder="1"/>
    <xf numFmtId="1" fontId="3" fillId="0" borderId="6" xfId="0" applyNumberFormat="1" applyFont="1" applyBorder="1"/>
    <xf numFmtId="1" fontId="2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left"/>
    </xf>
    <xf numFmtId="1" fontId="11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7" fillId="0" borderId="0" xfId="0" applyNumberFormat="1" applyFont="1"/>
    <xf numFmtId="1" fontId="6" fillId="0" borderId="0" xfId="0" applyNumberFormat="1" applyFont="1"/>
    <xf numFmtId="1" fontId="4" fillId="0" borderId="0" xfId="0" applyNumberFormat="1" applyFont="1"/>
    <xf numFmtId="1" fontId="2" fillId="0" borderId="0" xfId="0" applyNumberFormat="1" applyFont="1"/>
    <xf numFmtId="1" fontId="7" fillId="0" borderId="0" xfId="0" applyNumberFormat="1" applyFont="1" applyFill="1"/>
    <xf numFmtId="1" fontId="4" fillId="0" borderId="0" xfId="0" applyNumberFormat="1" applyFont="1" applyFill="1"/>
    <xf numFmtId="1" fontId="16" fillId="0" borderId="0" xfId="0" applyNumberFormat="1" applyFont="1" applyFill="1"/>
    <xf numFmtId="1" fontId="3" fillId="2" borderId="25" xfId="0" applyNumberFormat="1" applyFont="1" applyFill="1" applyBorder="1"/>
    <xf numFmtId="0" fontId="0" fillId="0" borderId="0" xfId="0" applyFont="1"/>
    <xf numFmtId="2" fontId="0" fillId="0" borderId="0" xfId="0" applyNumberFormat="1" applyFont="1"/>
    <xf numFmtId="0" fontId="0" fillId="0" borderId="0" xfId="0" applyFont="1" applyFill="1" applyBorder="1"/>
    <xf numFmtId="0" fontId="19" fillId="0" borderId="0" xfId="0" applyFont="1" applyBorder="1"/>
    <xf numFmtId="2" fontId="0" fillId="0" borderId="0" xfId="0" applyNumberFormat="1" applyBorder="1"/>
    <xf numFmtId="1" fontId="3" fillId="0" borderId="3" xfId="0" applyNumberFormat="1" applyFont="1" applyBorder="1"/>
    <xf numFmtId="0" fontId="4" fillId="2" borderId="19" xfId="0" applyNumberFormat="1" applyFont="1" applyFill="1" applyBorder="1"/>
    <xf numFmtId="0" fontId="0" fillId="2" borderId="0" xfId="0" applyFill="1"/>
    <xf numFmtId="0" fontId="9" fillId="2" borderId="32" xfId="0" applyFont="1" applyFill="1" applyBorder="1"/>
    <xf numFmtId="0" fontId="13" fillId="2" borderId="32" xfId="0" applyFont="1" applyFill="1" applyBorder="1"/>
    <xf numFmtId="0" fontId="4" fillId="2" borderId="23" xfId="0" applyFont="1" applyFill="1" applyBorder="1"/>
    <xf numFmtId="0" fontId="0" fillId="3" borderId="0" xfId="0" applyFill="1"/>
    <xf numFmtId="2" fontId="0" fillId="3" borderId="0" xfId="0" applyNumberFormat="1" applyFill="1"/>
    <xf numFmtId="2" fontId="2" fillId="3" borderId="0" xfId="0" applyNumberFormat="1" applyFont="1" applyFill="1" applyBorder="1"/>
    <xf numFmtId="0" fontId="2" fillId="3" borderId="0" xfId="0" applyFont="1" applyFill="1" applyBorder="1"/>
    <xf numFmtId="0" fontId="22" fillId="0" borderId="0" xfId="0" applyFont="1"/>
    <xf numFmtId="0" fontId="16" fillId="0" borderId="0" xfId="0" applyFont="1"/>
    <xf numFmtId="0" fontId="7" fillId="0" borderId="0" xfId="0" applyFont="1" applyFill="1"/>
    <xf numFmtId="0" fontId="23" fillId="0" borderId="5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19" fillId="0" borderId="0" xfId="0" applyFont="1" applyFill="1" applyBorder="1"/>
    <xf numFmtId="1" fontId="19" fillId="0" borderId="0" xfId="0" applyNumberFormat="1" applyFont="1" applyFill="1"/>
    <xf numFmtId="0" fontId="19" fillId="2" borderId="16" xfId="0" applyNumberFormat="1" applyFont="1" applyFill="1" applyBorder="1"/>
    <xf numFmtId="1" fontId="19" fillId="0" borderId="17" xfId="0" applyNumberFormat="1" applyFont="1" applyBorder="1"/>
    <xf numFmtId="1" fontId="19" fillId="0" borderId="0" xfId="0" applyNumberFormat="1" applyFont="1" applyBorder="1"/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3" xfId="0" applyFont="1" applyBorder="1" applyAlignment="1">
      <alignment horizontal="right"/>
    </xf>
    <xf numFmtId="0" fontId="3" fillId="2" borderId="39" xfId="0" applyFont="1" applyFill="1" applyBorder="1"/>
    <xf numFmtId="0" fontId="4" fillId="2" borderId="21" xfId="0" applyFont="1" applyFill="1" applyBorder="1"/>
    <xf numFmtId="0" fontId="3" fillId="2" borderId="40" xfId="0" applyFont="1" applyFill="1" applyBorder="1" applyAlignment="1">
      <alignment horizontal="right"/>
    </xf>
    <xf numFmtId="0" fontId="3" fillId="2" borderId="40" xfId="0" applyFont="1" applyFill="1" applyBorder="1"/>
    <xf numFmtId="1" fontId="3" fillId="2" borderId="2" xfId="0" applyNumberFormat="1" applyFont="1" applyFill="1" applyBorder="1"/>
    <xf numFmtId="0" fontId="7" fillId="0" borderId="0" xfId="0" applyFont="1" applyAlignment="1">
      <alignment horizontal="center"/>
    </xf>
    <xf numFmtId="0" fontId="3" fillId="0" borderId="5" xfId="0" applyNumberFormat="1" applyFont="1" applyFill="1" applyBorder="1"/>
    <xf numFmtId="0" fontId="0" fillId="0" borderId="9" xfId="0" applyFont="1" applyBorder="1"/>
    <xf numFmtId="0" fontId="0" fillId="0" borderId="9" xfId="0" applyFont="1" applyBorder="1" applyAlignment="1">
      <alignment horizontal="right"/>
    </xf>
    <xf numFmtId="0" fontId="0" fillId="0" borderId="9" xfId="0" applyBorder="1"/>
    <xf numFmtId="0" fontId="19" fillId="0" borderId="9" xfId="0" applyNumberFormat="1" applyFont="1" applyBorder="1"/>
    <xf numFmtId="0" fontId="25" fillId="0" borderId="3" xfId="0" applyFont="1" applyBorder="1"/>
    <xf numFmtId="1" fontId="3" fillId="4" borderId="6" xfId="0" applyNumberFormat="1" applyFont="1" applyFill="1" applyBorder="1"/>
    <xf numFmtId="0" fontId="7" fillId="0" borderId="20" xfId="0" applyFont="1" applyBorder="1"/>
    <xf numFmtId="0" fontId="4" fillId="0" borderId="17" xfId="0" applyNumberFormat="1" applyFont="1" applyFill="1" applyBorder="1"/>
    <xf numFmtId="2" fontId="4" fillId="0" borderId="8" xfId="0" applyNumberFormat="1" applyFont="1" applyBorder="1"/>
    <xf numFmtId="2" fontId="17" fillId="0" borderId="3" xfId="0" applyNumberFormat="1" applyFont="1" applyFill="1" applyBorder="1"/>
    <xf numFmtId="2" fontId="3" fillId="0" borderId="3" xfId="0" applyNumberFormat="1" applyFont="1" applyBorder="1"/>
    <xf numFmtId="2" fontId="4" fillId="0" borderId="17" xfId="0" applyNumberFormat="1" applyFont="1" applyBorder="1"/>
    <xf numFmtId="2" fontId="4" fillId="0" borderId="3" xfId="0" applyNumberFormat="1" applyFont="1" applyFill="1" applyBorder="1"/>
    <xf numFmtId="2" fontId="3" fillId="0" borderId="9" xfId="0" applyNumberFormat="1" applyFont="1" applyBorder="1"/>
    <xf numFmtId="2" fontId="4" fillId="0" borderId="4" xfId="0" applyNumberFormat="1" applyFont="1" applyBorder="1"/>
    <xf numFmtId="2" fontId="3" fillId="0" borderId="3" xfId="0" applyNumberFormat="1" applyFont="1" applyFill="1" applyBorder="1"/>
    <xf numFmtId="2" fontId="4" fillId="0" borderId="28" xfId="0" applyNumberFormat="1" applyFont="1" applyBorder="1"/>
    <xf numFmtId="2" fontId="4" fillId="0" borderId="18" xfId="0" applyNumberFormat="1" applyFont="1" applyBorder="1"/>
    <xf numFmtId="2" fontId="3" fillId="0" borderId="28" xfId="0" applyNumberFormat="1" applyFont="1" applyFill="1" applyBorder="1"/>
    <xf numFmtId="2" fontId="3" fillId="2" borderId="6" xfId="0" applyNumberFormat="1" applyFont="1" applyFill="1" applyBorder="1"/>
    <xf numFmtId="2" fontId="4" fillId="0" borderId="0" xfId="0" applyNumberFormat="1" applyFont="1"/>
    <xf numFmtId="2" fontId="4" fillId="0" borderId="18" xfId="0" applyNumberFormat="1" applyFont="1" applyFill="1" applyBorder="1"/>
    <xf numFmtId="2" fontId="4" fillId="0" borderId="4" xfId="0" applyNumberFormat="1" applyFont="1" applyFill="1" applyBorder="1"/>
    <xf numFmtId="2" fontId="4" fillId="2" borderId="19" xfId="0" applyNumberFormat="1" applyFont="1" applyFill="1" applyBorder="1"/>
    <xf numFmtId="2" fontId="3" fillId="0" borderId="28" xfId="0" applyNumberFormat="1" applyFont="1" applyBorder="1"/>
    <xf numFmtId="2" fontId="3" fillId="2" borderId="19" xfId="0" applyNumberFormat="1" applyFont="1" applyFill="1" applyBorder="1"/>
    <xf numFmtId="2" fontId="3" fillId="0" borderId="0" xfId="0" applyNumberFormat="1" applyFont="1" applyBorder="1"/>
    <xf numFmtId="2" fontId="3" fillId="0" borderId="18" xfId="0" applyNumberFormat="1" applyFont="1" applyBorder="1"/>
    <xf numFmtId="2" fontId="3" fillId="0" borderId="31" xfId="0" applyNumberFormat="1" applyFont="1" applyBorder="1"/>
    <xf numFmtId="2" fontId="19" fillId="2" borderId="6" xfId="0" applyNumberFormat="1" applyFont="1" applyFill="1" applyBorder="1"/>
    <xf numFmtId="2" fontId="20" fillId="0" borderId="0" xfId="0" applyNumberFormat="1" applyFont="1" applyFill="1" applyBorder="1"/>
    <xf numFmtId="2" fontId="4" fillId="2" borderId="0" xfId="0" applyNumberFormat="1" applyFont="1" applyFill="1" applyBorder="1"/>
    <xf numFmtId="2" fontId="3" fillId="0" borderId="24" xfId="0" applyNumberFormat="1" applyFont="1" applyFill="1" applyBorder="1"/>
    <xf numFmtId="2" fontId="3" fillId="0" borderId="6" xfId="0" applyNumberFormat="1" applyFont="1" applyFill="1" applyBorder="1"/>
    <xf numFmtId="2" fontId="19" fillId="0" borderId="18" xfId="0" applyNumberFormat="1" applyFont="1" applyBorder="1"/>
    <xf numFmtId="2" fontId="6" fillId="0" borderId="0" xfId="0" applyNumberFormat="1" applyFont="1" applyBorder="1"/>
    <xf numFmtId="2" fontId="19" fillId="0" borderId="3" xfId="0" applyNumberFormat="1" applyFont="1" applyBorder="1"/>
    <xf numFmtId="2" fontId="19" fillId="0" borderId="17" xfId="0" applyNumberFormat="1" applyFont="1" applyBorder="1"/>
    <xf numFmtId="2" fontId="19" fillId="0" borderId="0" xfId="0" applyNumberFormat="1" applyFont="1" applyBorder="1"/>
    <xf numFmtId="2" fontId="4" fillId="0" borderId="9" xfId="0" applyNumberFormat="1" applyFont="1" applyBorder="1"/>
    <xf numFmtId="2" fontId="4" fillId="0" borderId="12" xfId="0" applyNumberFormat="1" applyFont="1" applyBorder="1"/>
    <xf numFmtId="2" fontId="4" fillId="0" borderId="27" xfId="0" applyNumberFormat="1" applyFont="1" applyBorder="1"/>
    <xf numFmtId="2" fontId="3" fillId="0" borderId="17" xfId="0" applyNumberFormat="1" applyFont="1" applyBorder="1"/>
    <xf numFmtId="2" fontId="3" fillId="0" borderId="4" xfId="0" applyNumberFormat="1" applyFont="1" applyBorder="1"/>
    <xf numFmtId="2" fontId="4" fillId="0" borderId="26" xfId="0" applyNumberFormat="1" applyFont="1" applyBorder="1"/>
    <xf numFmtId="2" fontId="6" fillId="0" borderId="12" xfId="0" applyNumberFormat="1" applyFont="1" applyBorder="1"/>
    <xf numFmtId="2" fontId="4" fillId="0" borderId="3" xfId="0" applyNumberFormat="1" applyFont="1" applyBorder="1" applyAlignment="1">
      <alignment horizontal="right"/>
    </xf>
    <xf numFmtId="2" fontId="3" fillId="0" borderId="41" xfId="0" applyNumberFormat="1" applyFont="1" applyBorder="1"/>
    <xf numFmtId="2" fontId="0" fillId="0" borderId="18" xfId="0" applyNumberFormat="1" applyBorder="1"/>
    <xf numFmtId="2" fontId="3" fillId="2" borderId="37" xfId="0" applyNumberFormat="1" applyFont="1" applyFill="1" applyBorder="1"/>
    <xf numFmtId="2" fontId="21" fillId="0" borderId="0" xfId="0" applyNumberFormat="1" applyFont="1" applyFill="1" applyBorder="1"/>
    <xf numFmtId="0" fontId="3" fillId="0" borderId="3" xfId="0" applyFont="1" applyBorder="1" applyAlignment="1">
      <alignment horizontal="left"/>
    </xf>
    <xf numFmtId="0" fontId="3" fillId="5" borderId="16" xfId="0" applyNumberFormat="1" applyFont="1" applyFill="1" applyBorder="1"/>
    <xf numFmtId="0" fontId="10" fillId="5" borderId="0" xfId="0" applyFont="1" applyFill="1"/>
    <xf numFmtId="1" fontId="3" fillId="4" borderId="16" xfId="0" applyNumberFormat="1" applyFont="1" applyFill="1" applyBorder="1"/>
    <xf numFmtId="0" fontId="19" fillId="0" borderId="16" xfId="0" applyFont="1" applyBorder="1"/>
    <xf numFmtId="0" fontId="0" fillId="4" borderId="0" xfId="0" applyFill="1" applyBorder="1"/>
    <xf numFmtId="2" fontId="0" fillId="4" borderId="0" xfId="0" applyNumberFormat="1" applyFill="1"/>
    <xf numFmtId="0" fontId="0" fillId="4" borderId="0" xfId="0" applyFill="1"/>
    <xf numFmtId="0" fontId="7" fillId="4" borderId="0" xfId="0" applyFont="1" applyFill="1" applyBorder="1"/>
    <xf numFmtId="1" fontId="0" fillId="4" borderId="0" xfId="0" applyNumberFormat="1" applyFill="1"/>
    <xf numFmtId="1" fontId="0" fillId="4" borderId="0" xfId="0" applyNumberFormat="1" applyFill="1" applyProtection="1">
      <protection hidden="1"/>
    </xf>
    <xf numFmtId="0" fontId="24" fillId="0" borderId="3" xfId="0" applyFont="1" applyBorder="1"/>
    <xf numFmtId="0" fontId="24" fillId="0" borderId="3" xfId="0" applyFont="1" applyBorder="1" applyAlignment="1">
      <alignment horizontal="right"/>
    </xf>
    <xf numFmtId="2" fontId="3" fillId="0" borderId="6" xfId="0" applyNumberFormat="1" applyFont="1" applyBorder="1"/>
    <xf numFmtId="2" fontId="3" fillId="2" borderId="16" xfId="0" applyNumberFormat="1" applyFont="1" applyFill="1" applyBorder="1"/>
    <xf numFmtId="0" fontId="26" fillId="0" borderId="0" xfId="0" applyFont="1"/>
    <xf numFmtId="0" fontId="7" fillId="4" borderId="0" xfId="0" applyFont="1" applyFill="1"/>
    <xf numFmtId="0" fontId="19" fillId="0" borderId="5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3" fillId="5" borderId="0" xfId="0" applyFont="1" applyFill="1" applyBorder="1"/>
    <xf numFmtId="0" fontId="4" fillId="5" borderId="0" xfId="0" applyFont="1" applyFill="1" applyBorder="1"/>
    <xf numFmtId="1" fontId="3" fillId="5" borderId="0" xfId="0" applyNumberFormat="1" applyFont="1" applyFill="1" applyBorder="1"/>
    <xf numFmtId="2" fontId="3" fillId="5" borderId="0" xfId="0" applyNumberFormat="1" applyFont="1" applyFill="1" applyBorder="1"/>
    <xf numFmtId="2" fontId="19" fillId="0" borderId="28" xfId="0" applyNumberFormat="1" applyFont="1" applyBorder="1"/>
    <xf numFmtId="0" fontId="11" fillId="2" borderId="6" xfId="0" applyFont="1" applyFill="1" applyBorder="1"/>
    <xf numFmtId="0" fontId="11" fillId="2" borderId="19" xfId="0" applyFont="1" applyFill="1" applyBorder="1"/>
    <xf numFmtId="0" fontId="11" fillId="2" borderId="25" xfId="0" applyFont="1" applyFill="1" applyBorder="1"/>
    <xf numFmtId="1" fontId="11" fillId="2" borderId="16" xfId="0" applyNumberFormat="1" applyFont="1" applyFill="1" applyBorder="1"/>
    <xf numFmtId="2" fontId="11" fillId="2" borderId="19" xfId="0" applyNumberFormat="1" applyFont="1" applyFill="1" applyBorder="1"/>
    <xf numFmtId="0" fontId="10" fillId="2" borderId="19" xfId="0" applyFont="1" applyFill="1" applyBorder="1"/>
    <xf numFmtId="0" fontId="10" fillId="2" borderId="25" xfId="0" applyFont="1" applyFill="1" applyBorder="1"/>
    <xf numFmtId="0" fontId="11" fillId="2" borderId="16" xfId="0" applyNumberFormat="1" applyFont="1" applyFill="1" applyBorder="1"/>
    <xf numFmtId="2" fontId="11" fillId="2" borderId="6" xfId="0" applyNumberFormat="1" applyFont="1" applyFill="1" applyBorder="1"/>
    <xf numFmtId="2" fontId="0" fillId="0" borderId="3" xfId="0" applyNumberFormat="1" applyBorder="1"/>
    <xf numFmtId="2" fontId="0" fillId="0" borderId="9" xfId="0" applyNumberFormat="1" applyBorder="1"/>
    <xf numFmtId="2" fontId="0" fillId="0" borderId="8" xfId="0" applyNumberFormat="1" applyBorder="1"/>
    <xf numFmtId="2" fontId="4" fillId="0" borderId="31" xfId="0" applyNumberFormat="1" applyFont="1" applyBorder="1"/>
    <xf numFmtId="2" fontId="0" fillId="0" borderId="16" xfId="0" applyNumberFormat="1" applyBorder="1"/>
    <xf numFmtId="2" fontId="0" fillId="4" borderId="16" xfId="0" applyNumberFormat="1" applyFill="1" applyBorder="1"/>
    <xf numFmtId="2" fontId="19" fillId="0" borderId="16" xfId="0" applyNumberFormat="1" applyFont="1" applyBorder="1"/>
    <xf numFmtId="2" fontId="19" fillId="4" borderId="16" xfId="0" applyNumberFormat="1" applyFont="1" applyFill="1" applyBorder="1"/>
    <xf numFmtId="2" fontId="0" fillId="4" borderId="0" xfId="0" applyNumberFormat="1" applyFill="1" applyBorder="1"/>
    <xf numFmtId="2" fontId="19" fillId="0" borderId="9" xfId="0" applyNumberFormat="1" applyFont="1" applyBorder="1"/>
    <xf numFmtId="2" fontId="0" fillId="0" borderId="34" xfId="0" applyNumberFormat="1" applyBorder="1"/>
    <xf numFmtId="2" fontId="0" fillId="0" borderId="19" xfId="0" applyNumberFormat="1" applyBorder="1"/>
    <xf numFmtId="2" fontId="0" fillId="4" borderId="21" xfId="0" applyNumberFormat="1" applyFill="1" applyBorder="1"/>
    <xf numFmtId="0" fontId="24" fillId="0" borderId="9" xfId="0" applyFont="1" applyBorder="1"/>
  </cellXfs>
  <cellStyles count="2">
    <cellStyle name="normálne" xfId="0" builtinId="0"/>
    <cellStyle name="percentá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506"/>
  <sheetViews>
    <sheetView showWhiteSpace="0" view="pageLayout" topLeftCell="A466" zoomScale="60" zoomScaleNormal="90" zoomScalePageLayoutView="60" workbookViewId="0">
      <selection activeCell="E477" sqref="E477"/>
    </sheetView>
  </sheetViews>
  <sheetFormatPr defaultRowHeight="12.5"/>
  <cols>
    <col min="1" max="1" width="5.54296875" customWidth="1"/>
    <col min="2" max="2" width="9.81640625" customWidth="1"/>
    <col min="3" max="3" width="11.81640625" customWidth="1"/>
    <col min="4" max="4" width="7.1796875" customWidth="1"/>
    <col min="5" max="5" width="74.1796875" customWidth="1"/>
    <col min="6" max="7" width="12.1796875" customWidth="1"/>
    <col min="8" max="8" width="10.54296875" customWidth="1"/>
    <col min="9" max="10" width="12.81640625" customWidth="1"/>
    <col min="11" max="11" width="17.453125" hidden="1" customWidth="1"/>
    <col min="12" max="12" width="15.1796875" hidden="1" customWidth="1"/>
    <col min="13" max="13" width="15" hidden="1" customWidth="1"/>
    <col min="14" max="14" width="13.81640625" hidden="1" customWidth="1"/>
    <col min="15" max="15" width="12.81640625" hidden="1" customWidth="1"/>
    <col min="16" max="17" width="12.1796875" customWidth="1"/>
    <col min="18" max="18" width="15" customWidth="1"/>
    <col min="20" max="20" width="10.1796875" customWidth="1"/>
  </cols>
  <sheetData>
    <row r="1" spans="1:18" ht="20">
      <c r="A1" s="76"/>
      <c r="B1" s="76"/>
      <c r="D1" s="351" t="s">
        <v>819</v>
      </c>
      <c r="E1" s="58"/>
      <c r="F1" s="58"/>
      <c r="G1" s="58"/>
      <c r="I1" s="58" t="s">
        <v>818</v>
      </c>
      <c r="J1" s="58"/>
      <c r="K1" s="235"/>
      <c r="L1" s="235"/>
      <c r="M1" s="235"/>
      <c r="N1" s="235"/>
      <c r="O1" s="8"/>
      <c r="P1" s="8"/>
      <c r="Q1" s="8"/>
      <c r="R1" s="8"/>
    </row>
    <row r="2" spans="1:18" ht="18">
      <c r="A2" s="33"/>
      <c r="B2" s="33"/>
      <c r="C2" s="53"/>
      <c r="D2" s="58" t="s">
        <v>331</v>
      </c>
      <c r="E2" s="58"/>
      <c r="F2" s="58"/>
      <c r="G2" s="58"/>
      <c r="H2" s="58"/>
      <c r="I2" s="58"/>
      <c r="J2" s="33"/>
      <c r="K2" s="236"/>
      <c r="L2" s="236"/>
      <c r="M2" s="237"/>
      <c r="N2" s="8"/>
      <c r="O2" s="8"/>
      <c r="P2" s="8"/>
      <c r="Q2" s="8"/>
      <c r="R2" s="8"/>
    </row>
    <row r="3" spans="1:18" ht="16" thickBot="1">
      <c r="E3" s="22" t="s">
        <v>417</v>
      </c>
      <c r="F3" s="22"/>
      <c r="G3" s="22"/>
      <c r="H3" s="22"/>
      <c r="I3" s="22"/>
      <c r="J3" s="22"/>
      <c r="K3" s="8"/>
      <c r="L3" s="8"/>
      <c r="M3" s="238"/>
      <c r="N3" s="8"/>
      <c r="O3" s="8"/>
      <c r="P3" s="8"/>
      <c r="Q3" s="8"/>
      <c r="R3" s="8"/>
    </row>
    <row r="4" spans="1:18" s="5" customFormat="1" ht="16" customHeight="1">
      <c r="A4" s="30" t="s">
        <v>686</v>
      </c>
      <c r="B4" s="30" t="s">
        <v>16</v>
      </c>
      <c r="C4" s="71" t="s">
        <v>17</v>
      </c>
      <c r="D4" s="30" t="s">
        <v>18</v>
      </c>
      <c r="E4" s="55"/>
      <c r="F4" s="353" t="s">
        <v>693</v>
      </c>
      <c r="G4" s="353" t="s">
        <v>695</v>
      </c>
      <c r="H4" s="267" t="s">
        <v>696</v>
      </c>
      <c r="I4" s="30" t="s">
        <v>721</v>
      </c>
      <c r="J4" s="30" t="s">
        <v>697</v>
      </c>
      <c r="K4" s="239"/>
      <c r="L4" s="23"/>
      <c r="M4" s="23"/>
      <c r="N4" s="23"/>
      <c r="O4" s="23"/>
      <c r="P4" s="23"/>
      <c r="Q4" s="23"/>
      <c r="R4" s="23"/>
    </row>
    <row r="5" spans="1:18" s="5" customFormat="1" ht="16" customHeight="1">
      <c r="A5" s="2" t="s">
        <v>687</v>
      </c>
      <c r="B5" s="2" t="s">
        <v>19</v>
      </c>
      <c r="C5" s="72" t="s">
        <v>20</v>
      </c>
      <c r="D5" s="2" t="s">
        <v>21</v>
      </c>
      <c r="E5" s="56" t="s">
        <v>22</v>
      </c>
      <c r="F5" s="354" t="s">
        <v>694</v>
      </c>
      <c r="G5" s="354" t="s">
        <v>466</v>
      </c>
      <c r="H5" s="268" t="s">
        <v>466</v>
      </c>
      <c r="I5" s="2" t="s">
        <v>722</v>
      </c>
      <c r="J5" s="2" t="s">
        <v>832</v>
      </c>
      <c r="K5" s="239"/>
      <c r="L5" s="23"/>
      <c r="M5" s="23"/>
      <c r="N5" s="23"/>
      <c r="O5" s="23"/>
      <c r="P5" s="23"/>
      <c r="Q5" s="23"/>
      <c r="R5" s="23"/>
    </row>
    <row r="6" spans="1:18" s="5" customFormat="1" ht="16" customHeight="1" thickBot="1">
      <c r="A6" s="2" t="s">
        <v>359</v>
      </c>
      <c r="B6" s="2" t="s">
        <v>381</v>
      </c>
      <c r="C6" s="72"/>
      <c r="D6" s="2"/>
      <c r="E6" s="56"/>
      <c r="F6" s="354" t="s">
        <v>467</v>
      </c>
      <c r="G6" s="354" t="s">
        <v>467</v>
      </c>
      <c r="H6" s="269" t="s">
        <v>467</v>
      </c>
      <c r="I6" s="2" t="s">
        <v>699</v>
      </c>
      <c r="J6" s="2" t="s">
        <v>699</v>
      </c>
      <c r="K6" s="239"/>
      <c r="L6" s="23"/>
      <c r="M6" s="23"/>
      <c r="N6" s="23"/>
      <c r="O6" s="23"/>
      <c r="P6" s="23"/>
      <c r="Q6" s="23"/>
      <c r="R6" s="23"/>
    </row>
    <row r="7" spans="1:18" ht="16" customHeight="1" thickBot="1">
      <c r="A7" s="73"/>
      <c r="B7" s="3" t="s">
        <v>382</v>
      </c>
      <c r="C7" s="74"/>
      <c r="D7" s="3"/>
      <c r="E7" s="57"/>
      <c r="F7" s="80" t="s">
        <v>384</v>
      </c>
      <c r="G7" s="80" t="s">
        <v>384</v>
      </c>
      <c r="H7" s="80" t="s">
        <v>384</v>
      </c>
      <c r="I7" s="80" t="s">
        <v>384</v>
      </c>
      <c r="J7" s="80" t="s">
        <v>384</v>
      </c>
      <c r="K7" s="240"/>
      <c r="L7" s="8"/>
      <c r="M7" s="8"/>
      <c r="N7" s="8"/>
      <c r="O7" s="8"/>
      <c r="P7" s="8"/>
      <c r="Q7" s="8"/>
      <c r="R7" s="8"/>
    </row>
    <row r="8" spans="1:18" ht="16" customHeight="1">
      <c r="A8" s="24"/>
      <c r="B8" s="40"/>
      <c r="C8" s="40"/>
      <c r="D8" s="24"/>
      <c r="E8" s="1" t="s">
        <v>445</v>
      </c>
      <c r="F8" s="1"/>
      <c r="G8" s="1"/>
      <c r="H8" s="40"/>
      <c r="I8" s="1"/>
      <c r="J8" s="343"/>
      <c r="K8" s="240"/>
      <c r="L8" s="8"/>
      <c r="M8" s="8"/>
      <c r="N8" s="8"/>
      <c r="O8" s="8"/>
      <c r="P8" s="8"/>
      <c r="Q8" s="8"/>
      <c r="R8" s="8"/>
    </row>
    <row r="9" spans="1:18" s="16" customFormat="1" ht="16" customHeight="1">
      <c r="A9" s="20" t="s">
        <v>358</v>
      </c>
      <c r="B9" s="20"/>
      <c r="C9" s="22"/>
      <c r="D9" s="22"/>
      <c r="E9" s="22"/>
      <c r="F9" s="22"/>
      <c r="G9" s="22"/>
      <c r="H9" s="21"/>
      <c r="I9" s="21"/>
      <c r="K9" s="241"/>
      <c r="L9" s="241"/>
      <c r="M9" s="241"/>
      <c r="N9" s="241"/>
      <c r="O9" s="241"/>
      <c r="P9" s="241"/>
      <c r="Q9" s="241"/>
      <c r="R9" s="241"/>
    </row>
    <row r="10" spans="1:18" s="5" customFormat="1" ht="16" customHeight="1">
      <c r="A10" s="60" t="s">
        <v>499</v>
      </c>
      <c r="B10" s="64" t="s">
        <v>500</v>
      </c>
      <c r="C10" s="65"/>
      <c r="D10" s="66"/>
      <c r="E10" s="66"/>
      <c r="F10" s="66"/>
      <c r="G10" s="66"/>
      <c r="H10" s="67"/>
      <c r="I10" s="67"/>
      <c r="K10" s="23"/>
      <c r="L10" s="23"/>
      <c r="M10" s="23"/>
      <c r="N10" s="23"/>
      <c r="O10" s="23"/>
      <c r="P10" s="23"/>
      <c r="Q10" s="23"/>
      <c r="R10" s="23"/>
    </row>
    <row r="11" spans="1:18" ht="16" customHeight="1">
      <c r="A11" s="90"/>
      <c r="B11" s="111" t="s">
        <v>23</v>
      </c>
      <c r="C11" s="139"/>
      <c r="D11" s="111"/>
      <c r="E11" s="111" t="s">
        <v>24</v>
      </c>
      <c r="F11" s="98"/>
      <c r="G11" s="98"/>
      <c r="H11" s="98"/>
      <c r="I11" s="293"/>
      <c r="J11" s="230"/>
      <c r="K11" s="7"/>
      <c r="L11" s="8"/>
      <c r="M11" s="8"/>
      <c r="N11" s="8"/>
      <c r="O11" s="8"/>
      <c r="P11" s="8"/>
      <c r="Q11" s="8"/>
      <c r="R11" s="8"/>
    </row>
    <row r="12" spans="1:18" ht="16" customHeight="1">
      <c r="A12" s="97" t="s">
        <v>470</v>
      </c>
      <c r="B12" s="119"/>
      <c r="C12" s="136">
        <v>611</v>
      </c>
      <c r="D12" s="90">
        <v>41</v>
      </c>
      <c r="E12" s="90" t="s">
        <v>25</v>
      </c>
      <c r="F12" s="100">
        <v>150000</v>
      </c>
      <c r="G12" s="100">
        <v>150000</v>
      </c>
      <c r="H12" s="100">
        <v>150000</v>
      </c>
      <c r="I12" s="193">
        <v>142091.43</v>
      </c>
      <c r="J12" s="369">
        <f>SUM(I12/H12)*100</f>
        <v>94.727619999999987</v>
      </c>
      <c r="K12" s="7"/>
      <c r="L12" s="8"/>
      <c r="M12" s="8"/>
      <c r="N12" s="8"/>
      <c r="O12" s="8"/>
      <c r="P12" s="7"/>
      <c r="Q12" s="8"/>
      <c r="R12" s="8"/>
    </row>
    <row r="13" spans="1:18" ht="16" customHeight="1">
      <c r="A13" s="90"/>
      <c r="B13" s="119"/>
      <c r="C13" s="136" t="s">
        <v>26</v>
      </c>
      <c r="D13" s="90">
        <v>41</v>
      </c>
      <c r="E13" s="90" t="s">
        <v>27</v>
      </c>
      <c r="F13" s="102">
        <v>52400</v>
      </c>
      <c r="G13" s="102">
        <v>52400</v>
      </c>
      <c r="H13" s="102">
        <v>52400</v>
      </c>
      <c r="I13" s="193">
        <v>50449.93</v>
      </c>
      <c r="J13" s="369">
        <f t="shared" ref="J13:J75" si="0">SUM(I13/H13)*100</f>
        <v>96.278492366412223</v>
      </c>
      <c r="K13" s="7"/>
      <c r="L13" s="8"/>
      <c r="M13" s="8"/>
      <c r="N13" s="8"/>
      <c r="O13" s="8"/>
      <c r="P13" s="7"/>
      <c r="Q13" s="8"/>
      <c r="R13" s="8"/>
    </row>
    <row r="14" spans="1:18" ht="16" customHeight="1">
      <c r="A14" s="90"/>
      <c r="B14" s="119"/>
      <c r="C14" s="136" t="s">
        <v>28</v>
      </c>
      <c r="D14" s="90">
        <v>41</v>
      </c>
      <c r="E14" s="90" t="s">
        <v>29</v>
      </c>
      <c r="F14" s="102">
        <v>41000</v>
      </c>
      <c r="G14" s="102">
        <v>41000</v>
      </c>
      <c r="H14" s="102">
        <v>41000</v>
      </c>
      <c r="I14" s="193">
        <v>41444.379999999997</v>
      </c>
      <c r="J14" s="369">
        <f t="shared" si="0"/>
        <v>101.08385365853658</v>
      </c>
      <c r="K14" s="7"/>
      <c r="L14" s="8"/>
      <c r="M14" s="8"/>
      <c r="N14" s="8"/>
      <c r="O14" s="8"/>
      <c r="P14" s="7"/>
      <c r="Q14" s="8"/>
      <c r="R14" s="8"/>
    </row>
    <row r="15" spans="1:18" ht="16" customHeight="1">
      <c r="A15" s="90"/>
      <c r="B15" s="119"/>
      <c r="C15" s="136" t="s">
        <v>30</v>
      </c>
      <c r="D15" s="90">
        <v>111</v>
      </c>
      <c r="E15" s="90" t="s">
        <v>31</v>
      </c>
      <c r="F15" s="102">
        <v>446</v>
      </c>
      <c r="G15" s="102">
        <v>446</v>
      </c>
      <c r="H15" s="102">
        <v>446</v>
      </c>
      <c r="I15" s="193">
        <v>381.08</v>
      </c>
      <c r="J15" s="369">
        <f t="shared" si="0"/>
        <v>85.443946188340803</v>
      </c>
      <c r="K15" s="7"/>
      <c r="L15" s="8"/>
      <c r="M15" s="8"/>
      <c r="N15" s="8"/>
      <c r="O15" s="8"/>
      <c r="P15" s="7"/>
      <c r="Q15" s="8"/>
      <c r="R15" s="8"/>
    </row>
    <row r="16" spans="1:18" ht="16" customHeight="1">
      <c r="A16" s="90"/>
      <c r="B16" s="119"/>
      <c r="C16" s="136" t="s">
        <v>26</v>
      </c>
      <c r="D16" s="90">
        <v>41</v>
      </c>
      <c r="E16" s="90" t="s">
        <v>32</v>
      </c>
      <c r="F16" s="102">
        <v>14500</v>
      </c>
      <c r="G16" s="102">
        <v>14500</v>
      </c>
      <c r="H16" s="102">
        <v>14500</v>
      </c>
      <c r="I16" s="193">
        <v>14826.42</v>
      </c>
      <c r="J16" s="369">
        <f t="shared" si="0"/>
        <v>102.25117241379311</v>
      </c>
      <c r="K16" s="7"/>
      <c r="L16" s="8"/>
      <c r="M16" s="8"/>
      <c r="N16" s="8"/>
      <c r="O16" s="8"/>
      <c r="P16" s="7"/>
      <c r="Q16" s="8"/>
      <c r="R16" s="8"/>
    </row>
    <row r="17" spans="1:18" ht="16" customHeight="1">
      <c r="A17" s="90"/>
      <c r="B17" s="119"/>
      <c r="C17" s="136">
        <v>625</v>
      </c>
      <c r="D17" s="90">
        <v>41</v>
      </c>
      <c r="E17" s="90" t="s">
        <v>526</v>
      </c>
      <c r="F17" s="102">
        <v>1100</v>
      </c>
      <c r="G17" s="102">
        <v>1100</v>
      </c>
      <c r="H17" s="102">
        <v>1100</v>
      </c>
      <c r="I17" s="193">
        <v>666.26</v>
      </c>
      <c r="J17" s="369">
        <f t="shared" si="0"/>
        <v>60.569090909090903</v>
      </c>
      <c r="K17" s="7"/>
      <c r="L17" s="8"/>
      <c r="M17" s="8"/>
      <c r="N17" s="8"/>
      <c r="O17" s="8"/>
      <c r="P17" s="7"/>
      <c r="Q17" s="8"/>
      <c r="R17" s="8"/>
    </row>
    <row r="18" spans="1:18" ht="16" customHeight="1">
      <c r="A18" s="90"/>
      <c r="B18" s="119"/>
      <c r="C18" s="136">
        <v>631001</v>
      </c>
      <c r="D18" s="90">
        <v>41</v>
      </c>
      <c r="E18" s="90" t="s">
        <v>33</v>
      </c>
      <c r="F18" s="102">
        <v>150</v>
      </c>
      <c r="G18" s="102">
        <v>150</v>
      </c>
      <c r="H18" s="102">
        <v>150</v>
      </c>
      <c r="I18" s="193">
        <v>31.22</v>
      </c>
      <c r="J18" s="369">
        <f t="shared" si="0"/>
        <v>20.813333333333333</v>
      </c>
      <c r="K18" s="7"/>
      <c r="L18" s="8"/>
      <c r="M18" s="8"/>
      <c r="N18" s="8"/>
      <c r="O18" s="8"/>
      <c r="P18" s="7"/>
      <c r="Q18" s="8"/>
      <c r="R18" s="8"/>
    </row>
    <row r="19" spans="1:18" ht="16" customHeight="1">
      <c r="A19" s="90"/>
      <c r="B19" s="119"/>
      <c r="C19" s="136">
        <v>631003</v>
      </c>
      <c r="D19" s="90">
        <v>41</v>
      </c>
      <c r="E19" s="90" t="s">
        <v>34</v>
      </c>
      <c r="F19" s="102">
        <v>150</v>
      </c>
      <c r="G19" s="102">
        <v>150</v>
      </c>
      <c r="H19" s="102">
        <v>150</v>
      </c>
      <c r="I19" s="193">
        <v>29.88</v>
      </c>
      <c r="J19" s="369">
        <f t="shared" si="0"/>
        <v>19.919999999999998</v>
      </c>
      <c r="K19" s="7"/>
      <c r="L19" s="8"/>
      <c r="M19" s="8"/>
      <c r="N19" s="8"/>
      <c r="O19" s="8"/>
      <c r="P19" s="7"/>
      <c r="Q19" s="8"/>
      <c r="R19" s="8"/>
    </row>
    <row r="20" spans="1:18" ht="16" customHeight="1">
      <c r="A20" s="90"/>
      <c r="B20" s="119"/>
      <c r="C20" s="136">
        <v>632001</v>
      </c>
      <c r="D20" s="90">
        <v>41</v>
      </c>
      <c r="E20" s="90" t="s">
        <v>40</v>
      </c>
      <c r="F20" s="102">
        <v>4980</v>
      </c>
      <c r="G20" s="102">
        <v>4980</v>
      </c>
      <c r="H20" s="102">
        <v>4980</v>
      </c>
      <c r="I20" s="193">
        <v>4054.38</v>
      </c>
      <c r="J20" s="369">
        <f t="shared" si="0"/>
        <v>81.413253012048187</v>
      </c>
      <c r="K20" s="7"/>
      <c r="L20" s="8"/>
      <c r="M20" s="8"/>
      <c r="N20" s="8"/>
      <c r="O20" s="8"/>
      <c r="P20" s="7"/>
      <c r="Q20" s="8"/>
      <c r="R20" s="8"/>
    </row>
    <row r="21" spans="1:18" ht="16" customHeight="1">
      <c r="A21" s="90"/>
      <c r="B21" s="119"/>
      <c r="C21" s="136" t="s">
        <v>41</v>
      </c>
      <c r="D21" s="90">
        <v>41</v>
      </c>
      <c r="E21" s="90" t="s">
        <v>42</v>
      </c>
      <c r="F21" s="102">
        <v>1330</v>
      </c>
      <c r="G21" s="102">
        <v>1330</v>
      </c>
      <c r="H21" s="102">
        <v>1330</v>
      </c>
      <c r="I21" s="193">
        <v>1429.29</v>
      </c>
      <c r="J21" s="369">
        <f t="shared" si="0"/>
        <v>107.46541353383459</v>
      </c>
      <c r="K21" s="7"/>
      <c r="L21" s="8"/>
      <c r="M21" s="8"/>
      <c r="N21" s="8"/>
      <c r="O21" s="8"/>
      <c r="P21" s="7"/>
      <c r="Q21" s="8"/>
      <c r="R21" s="8"/>
    </row>
    <row r="22" spans="1:18" ht="16" customHeight="1">
      <c r="A22" s="90"/>
      <c r="B22" s="119"/>
      <c r="C22" s="136" t="s">
        <v>43</v>
      </c>
      <c r="D22" s="90">
        <v>41</v>
      </c>
      <c r="E22" s="90" t="s">
        <v>44</v>
      </c>
      <c r="F22" s="102">
        <v>8300</v>
      </c>
      <c r="G22" s="102">
        <v>8300</v>
      </c>
      <c r="H22" s="102">
        <v>8300</v>
      </c>
      <c r="I22" s="193">
        <v>11219.6</v>
      </c>
      <c r="J22" s="369">
        <f t="shared" si="0"/>
        <v>135.17590361445784</v>
      </c>
      <c r="K22" s="7"/>
      <c r="L22" s="8"/>
      <c r="M22" s="8"/>
      <c r="N22" s="8"/>
      <c r="O22" s="8"/>
      <c r="P22" s="7"/>
      <c r="Q22" s="8"/>
      <c r="R22" s="8"/>
    </row>
    <row r="23" spans="1:18" ht="16" customHeight="1">
      <c r="A23" s="90"/>
      <c r="B23" s="119"/>
      <c r="C23" s="136" t="s">
        <v>45</v>
      </c>
      <c r="D23" s="90">
        <v>41</v>
      </c>
      <c r="E23" s="90" t="s">
        <v>594</v>
      </c>
      <c r="F23" s="102">
        <v>1990</v>
      </c>
      <c r="G23" s="102">
        <v>1990</v>
      </c>
      <c r="H23" s="102">
        <v>1990</v>
      </c>
      <c r="I23" s="193">
        <v>2118.23</v>
      </c>
      <c r="J23" s="369">
        <f t="shared" si="0"/>
        <v>106.44371859296481</v>
      </c>
      <c r="K23" s="7"/>
      <c r="L23" s="8"/>
      <c r="M23" s="8"/>
      <c r="N23" s="8"/>
      <c r="O23" s="8"/>
      <c r="P23" s="7"/>
      <c r="Q23" s="8"/>
      <c r="R23" s="8"/>
    </row>
    <row r="24" spans="1:18" ht="16" customHeight="1">
      <c r="A24" s="90"/>
      <c r="B24" s="119"/>
      <c r="C24" s="136" t="s">
        <v>46</v>
      </c>
      <c r="D24" s="90">
        <v>41</v>
      </c>
      <c r="E24" s="90" t="s">
        <v>47</v>
      </c>
      <c r="F24" s="102">
        <v>660</v>
      </c>
      <c r="G24" s="102">
        <v>660</v>
      </c>
      <c r="H24" s="102">
        <v>660</v>
      </c>
      <c r="I24" s="193">
        <v>351.51</v>
      </c>
      <c r="J24" s="369">
        <f t="shared" si="0"/>
        <v>53.259090909090915</v>
      </c>
      <c r="K24" s="7"/>
      <c r="L24" s="8"/>
      <c r="M24" s="8"/>
      <c r="N24" s="8"/>
      <c r="O24" s="8"/>
      <c r="P24" s="7"/>
      <c r="Q24" s="8"/>
      <c r="R24" s="8"/>
    </row>
    <row r="25" spans="1:18" ht="16" customHeight="1">
      <c r="A25" s="90"/>
      <c r="B25" s="119"/>
      <c r="C25" s="136" t="s">
        <v>48</v>
      </c>
      <c r="D25" s="90">
        <v>41</v>
      </c>
      <c r="E25" s="90" t="s">
        <v>49</v>
      </c>
      <c r="F25" s="102">
        <v>760</v>
      </c>
      <c r="G25" s="102">
        <v>760</v>
      </c>
      <c r="H25" s="102">
        <v>760</v>
      </c>
      <c r="I25" s="193">
        <v>774.84</v>
      </c>
      <c r="J25" s="369">
        <f t="shared" si="0"/>
        <v>101.95263157894739</v>
      </c>
      <c r="K25" s="7"/>
      <c r="L25" s="8"/>
      <c r="M25" s="8"/>
      <c r="N25" s="8"/>
      <c r="O25" s="8"/>
      <c r="P25" s="7"/>
      <c r="Q25" s="8"/>
      <c r="R25" s="8"/>
    </row>
    <row r="26" spans="1:18" ht="16" customHeight="1">
      <c r="A26" s="90"/>
      <c r="B26" s="119"/>
      <c r="C26" s="136" t="s">
        <v>50</v>
      </c>
      <c r="D26" s="90">
        <v>41</v>
      </c>
      <c r="E26" s="90" t="s">
        <v>51</v>
      </c>
      <c r="F26" s="102">
        <v>430</v>
      </c>
      <c r="G26" s="102">
        <v>430</v>
      </c>
      <c r="H26" s="102">
        <v>430</v>
      </c>
      <c r="I26" s="193">
        <v>167.07</v>
      </c>
      <c r="J26" s="369">
        <f t="shared" si="0"/>
        <v>38.853488372093018</v>
      </c>
      <c r="K26" s="7"/>
      <c r="L26" s="8"/>
      <c r="M26" s="8"/>
      <c r="N26" s="8"/>
      <c r="O26" s="8"/>
      <c r="P26" s="7"/>
      <c r="Q26" s="8"/>
      <c r="R26" s="8"/>
    </row>
    <row r="27" spans="1:18" ht="16" customHeight="1">
      <c r="A27" s="90"/>
      <c r="B27" s="119"/>
      <c r="C27" s="136">
        <v>632003</v>
      </c>
      <c r="D27" s="90">
        <v>41</v>
      </c>
      <c r="E27" s="90" t="s">
        <v>52</v>
      </c>
      <c r="F27" s="102">
        <v>5000</v>
      </c>
      <c r="G27" s="102">
        <v>5000</v>
      </c>
      <c r="H27" s="102">
        <v>5000</v>
      </c>
      <c r="I27" s="193">
        <v>3902.21</v>
      </c>
      <c r="J27" s="369">
        <f t="shared" si="0"/>
        <v>78.044200000000004</v>
      </c>
      <c r="K27" s="7"/>
      <c r="L27" s="8"/>
      <c r="M27" s="8"/>
      <c r="N27" s="8"/>
      <c r="O27" s="8"/>
      <c r="P27" s="7"/>
      <c r="Q27" s="8"/>
      <c r="R27" s="8"/>
    </row>
    <row r="28" spans="1:18" ht="16" customHeight="1">
      <c r="A28" s="90"/>
      <c r="B28" s="119"/>
      <c r="C28" s="136" t="s">
        <v>53</v>
      </c>
      <c r="D28" s="90">
        <v>41</v>
      </c>
      <c r="E28" s="90" t="s">
        <v>54</v>
      </c>
      <c r="F28" s="102">
        <v>300</v>
      </c>
      <c r="G28" s="102">
        <v>300</v>
      </c>
      <c r="H28" s="102">
        <v>300</v>
      </c>
      <c r="I28" s="193">
        <v>142.18</v>
      </c>
      <c r="J28" s="369">
        <f t="shared" si="0"/>
        <v>47.393333333333338</v>
      </c>
      <c r="K28" s="7"/>
      <c r="L28" s="8"/>
      <c r="M28" s="8"/>
      <c r="N28" s="8"/>
      <c r="O28" s="8"/>
      <c r="P28" s="7"/>
      <c r="Q28" s="8"/>
      <c r="R28" s="8"/>
    </row>
    <row r="29" spans="1:18" ht="16" customHeight="1">
      <c r="A29" s="90"/>
      <c r="B29" s="119"/>
      <c r="C29" s="136" t="s">
        <v>55</v>
      </c>
      <c r="D29" s="90">
        <v>41</v>
      </c>
      <c r="E29" s="90" t="s">
        <v>595</v>
      </c>
      <c r="F29" s="102">
        <v>2100</v>
      </c>
      <c r="G29" s="102">
        <v>2100</v>
      </c>
      <c r="H29" s="102">
        <v>2100</v>
      </c>
      <c r="I29" s="193">
        <v>1418.58</v>
      </c>
      <c r="J29" s="369">
        <f t="shared" si="0"/>
        <v>67.551428571428573</v>
      </c>
      <c r="K29" s="7"/>
      <c r="L29" s="8"/>
      <c r="M29" s="8"/>
      <c r="N29" s="8"/>
      <c r="O29" s="8"/>
      <c r="P29" s="7"/>
      <c r="Q29" s="8"/>
      <c r="R29" s="8"/>
    </row>
    <row r="30" spans="1:18" ht="16" customHeight="1">
      <c r="A30" s="90"/>
      <c r="B30" s="119"/>
      <c r="C30" s="136" t="s">
        <v>57</v>
      </c>
      <c r="D30" s="90">
        <v>41</v>
      </c>
      <c r="E30" s="90" t="s">
        <v>520</v>
      </c>
      <c r="F30" s="102">
        <v>1940</v>
      </c>
      <c r="G30" s="102">
        <v>1940</v>
      </c>
      <c r="H30" s="102">
        <v>1940</v>
      </c>
      <c r="I30" s="193">
        <v>2837.65</v>
      </c>
      <c r="J30" s="369">
        <f t="shared" si="0"/>
        <v>146.27061855670104</v>
      </c>
      <c r="K30" s="7"/>
      <c r="L30" s="8"/>
      <c r="M30" s="8"/>
      <c r="N30" s="8"/>
      <c r="O30" s="8"/>
      <c r="P30" s="7"/>
      <c r="Q30" s="8"/>
      <c r="R30" s="8"/>
    </row>
    <row r="31" spans="1:18" ht="16" customHeight="1">
      <c r="A31" s="90"/>
      <c r="B31" s="119"/>
      <c r="C31" s="136" t="s">
        <v>58</v>
      </c>
      <c r="D31" s="90">
        <v>41</v>
      </c>
      <c r="E31" s="90" t="s">
        <v>59</v>
      </c>
      <c r="F31" s="102">
        <v>700</v>
      </c>
      <c r="G31" s="102">
        <v>700</v>
      </c>
      <c r="H31" s="102">
        <v>700</v>
      </c>
      <c r="I31" s="193">
        <v>423.91</v>
      </c>
      <c r="J31" s="369">
        <f t="shared" si="0"/>
        <v>60.558571428571426</v>
      </c>
      <c r="K31" s="7"/>
      <c r="L31" s="8"/>
      <c r="M31" s="8"/>
      <c r="N31" s="8"/>
      <c r="O31" s="8"/>
      <c r="P31" s="7"/>
      <c r="Q31" s="8"/>
      <c r="R31" s="8"/>
    </row>
    <row r="32" spans="1:18" ht="16" customHeight="1">
      <c r="A32" s="90"/>
      <c r="B32" s="119"/>
      <c r="C32" s="136">
        <v>633002</v>
      </c>
      <c r="D32" s="90">
        <v>41</v>
      </c>
      <c r="E32" s="90" t="s">
        <v>519</v>
      </c>
      <c r="F32" s="102">
        <v>300</v>
      </c>
      <c r="G32" s="102">
        <v>300</v>
      </c>
      <c r="H32" s="102">
        <v>300</v>
      </c>
      <c r="I32" s="193">
        <v>1142.52</v>
      </c>
      <c r="J32" s="369">
        <f t="shared" si="0"/>
        <v>380.84</v>
      </c>
      <c r="K32" s="7"/>
      <c r="L32" s="8"/>
      <c r="M32" s="8"/>
      <c r="N32" s="8"/>
      <c r="O32" s="8"/>
      <c r="P32" s="7"/>
      <c r="Q32" s="8"/>
      <c r="R32" s="8"/>
    </row>
    <row r="33" spans="1:18" ht="16" customHeight="1">
      <c r="A33" s="90"/>
      <c r="B33" s="119"/>
      <c r="C33" s="136" t="s">
        <v>710</v>
      </c>
      <c r="D33" s="90">
        <v>41</v>
      </c>
      <c r="E33" s="90" t="s">
        <v>751</v>
      </c>
      <c r="F33" s="102">
        <v>0</v>
      </c>
      <c r="G33" s="102">
        <v>0</v>
      </c>
      <c r="H33" s="102">
        <v>0</v>
      </c>
      <c r="I33" s="193">
        <v>430</v>
      </c>
      <c r="J33" s="369">
        <v>0</v>
      </c>
      <c r="K33" s="7"/>
      <c r="L33" s="8"/>
      <c r="M33" s="8"/>
      <c r="N33" s="8"/>
      <c r="O33" s="8"/>
      <c r="P33" s="7"/>
      <c r="Q33" s="8"/>
      <c r="R33" s="8"/>
    </row>
    <row r="34" spans="1:18" ht="16" customHeight="1">
      <c r="A34" s="90"/>
      <c r="B34" s="119"/>
      <c r="C34" s="136" t="s">
        <v>60</v>
      </c>
      <c r="D34" s="90">
        <v>41</v>
      </c>
      <c r="E34" s="90" t="s">
        <v>61</v>
      </c>
      <c r="F34" s="102">
        <v>2000</v>
      </c>
      <c r="G34" s="102">
        <v>2000</v>
      </c>
      <c r="H34" s="102">
        <v>2000</v>
      </c>
      <c r="I34" s="193">
        <v>1224.93</v>
      </c>
      <c r="J34" s="369">
        <f t="shared" si="0"/>
        <v>61.246500000000005</v>
      </c>
      <c r="K34" s="7"/>
      <c r="L34" s="8"/>
      <c r="M34" s="8"/>
      <c r="N34" s="8"/>
      <c r="O34" s="8"/>
      <c r="P34" s="7"/>
      <c r="Q34" s="8"/>
      <c r="R34" s="8"/>
    </row>
    <row r="35" spans="1:18" ht="16" customHeight="1">
      <c r="A35" s="90"/>
      <c r="B35" s="119"/>
      <c r="C35" s="136">
        <v>633004</v>
      </c>
      <c r="D35" s="90">
        <v>41</v>
      </c>
      <c r="E35" s="90" t="s">
        <v>748</v>
      </c>
      <c r="F35" s="102">
        <v>0</v>
      </c>
      <c r="G35" s="102">
        <v>0</v>
      </c>
      <c r="H35" s="102">
        <v>0</v>
      </c>
      <c r="I35" s="193">
        <v>1398</v>
      </c>
      <c r="J35" s="369">
        <v>0</v>
      </c>
      <c r="K35" s="7"/>
      <c r="L35" s="8"/>
      <c r="M35" s="8"/>
      <c r="N35" s="8"/>
      <c r="O35" s="8"/>
      <c r="P35" s="7"/>
      <c r="Q35" s="8"/>
      <c r="R35" s="8"/>
    </row>
    <row r="36" spans="1:18" ht="16" customHeight="1">
      <c r="A36" s="90"/>
      <c r="B36" s="119"/>
      <c r="C36" s="136">
        <v>633006</v>
      </c>
      <c r="D36" s="90">
        <v>41</v>
      </c>
      <c r="E36" s="90" t="s">
        <v>750</v>
      </c>
      <c r="F36" s="102">
        <v>650</v>
      </c>
      <c r="G36" s="102">
        <v>650</v>
      </c>
      <c r="H36" s="102">
        <v>650</v>
      </c>
      <c r="I36" s="193">
        <v>82.67</v>
      </c>
      <c r="J36" s="369">
        <f t="shared" si="0"/>
        <v>12.71846153846154</v>
      </c>
      <c r="K36" s="7"/>
      <c r="L36" s="8"/>
      <c r="M36" s="8"/>
      <c r="N36" s="8"/>
      <c r="O36" s="8"/>
      <c r="P36" s="7"/>
      <c r="Q36" s="8"/>
      <c r="R36" s="8"/>
    </row>
    <row r="37" spans="1:18" ht="16" customHeight="1">
      <c r="A37" s="90"/>
      <c r="B37" s="119"/>
      <c r="C37" s="136" t="s">
        <v>755</v>
      </c>
      <c r="D37" s="90">
        <v>41</v>
      </c>
      <c r="E37" s="90" t="s">
        <v>756</v>
      </c>
      <c r="F37" s="102">
        <v>0</v>
      </c>
      <c r="G37" s="102">
        <v>0</v>
      </c>
      <c r="H37" s="102">
        <v>0</v>
      </c>
      <c r="I37" s="193">
        <v>990</v>
      </c>
      <c r="J37" s="369">
        <v>0</v>
      </c>
      <c r="K37" s="7"/>
      <c r="L37" s="8"/>
      <c r="M37" s="8"/>
      <c r="N37" s="8"/>
      <c r="O37" s="8"/>
      <c r="P37" s="7"/>
      <c r="Q37" s="8"/>
      <c r="R37" s="8"/>
    </row>
    <row r="38" spans="1:18" ht="15.65" customHeight="1">
      <c r="A38" s="90"/>
      <c r="B38" s="119"/>
      <c r="C38" s="136" t="s">
        <v>62</v>
      </c>
      <c r="D38" s="90">
        <v>41</v>
      </c>
      <c r="E38" s="90" t="s">
        <v>63</v>
      </c>
      <c r="F38" s="102">
        <v>168</v>
      </c>
      <c r="G38" s="102">
        <v>168</v>
      </c>
      <c r="H38" s="102">
        <v>168</v>
      </c>
      <c r="I38" s="193">
        <v>468.96</v>
      </c>
      <c r="J38" s="369">
        <f t="shared" si="0"/>
        <v>279.14285714285711</v>
      </c>
      <c r="K38" s="7"/>
      <c r="L38" s="8"/>
      <c r="M38" s="8"/>
      <c r="N38" s="8"/>
      <c r="O38" s="8"/>
      <c r="P38" s="7"/>
      <c r="Q38" s="8"/>
      <c r="R38" s="8"/>
    </row>
    <row r="39" spans="1:18" ht="16" customHeight="1">
      <c r="A39" s="90"/>
      <c r="B39" s="119"/>
      <c r="C39" s="136" t="s">
        <v>64</v>
      </c>
      <c r="D39" s="90">
        <v>41</v>
      </c>
      <c r="E39" s="90" t="s">
        <v>749</v>
      </c>
      <c r="F39" s="102">
        <v>660</v>
      </c>
      <c r="G39" s="102">
        <v>660</v>
      </c>
      <c r="H39" s="102">
        <v>660</v>
      </c>
      <c r="I39" s="193">
        <v>962.71</v>
      </c>
      <c r="J39" s="369">
        <f t="shared" si="0"/>
        <v>145.86515151515152</v>
      </c>
      <c r="K39" s="7"/>
      <c r="L39" s="8"/>
      <c r="M39" s="8"/>
      <c r="N39" s="8"/>
      <c r="O39" s="8"/>
      <c r="P39" s="7"/>
      <c r="Q39" s="8"/>
      <c r="R39" s="8"/>
    </row>
    <row r="40" spans="1:18" ht="16" customHeight="1">
      <c r="A40" s="90"/>
      <c r="B40" s="119"/>
      <c r="C40" s="136">
        <v>633009</v>
      </c>
      <c r="D40" s="90">
        <v>41</v>
      </c>
      <c r="E40" s="90" t="s">
        <v>65</v>
      </c>
      <c r="F40" s="102">
        <v>1000</v>
      </c>
      <c r="G40" s="102">
        <v>1000</v>
      </c>
      <c r="H40" s="102">
        <v>1000</v>
      </c>
      <c r="I40" s="193">
        <v>370.11</v>
      </c>
      <c r="J40" s="369">
        <f t="shared" si="0"/>
        <v>37.011000000000003</v>
      </c>
      <c r="K40" s="7"/>
      <c r="L40" s="8"/>
      <c r="M40" s="8"/>
      <c r="N40" s="8"/>
      <c r="O40" s="8"/>
      <c r="P40" s="7"/>
      <c r="Q40" s="8"/>
      <c r="R40" s="8"/>
    </row>
    <row r="41" spans="1:18" ht="16" customHeight="1">
      <c r="A41" s="90"/>
      <c r="B41" s="119"/>
      <c r="C41" s="136">
        <v>633016</v>
      </c>
      <c r="D41" s="90">
        <v>41</v>
      </c>
      <c r="E41" s="90" t="s">
        <v>521</v>
      </c>
      <c r="F41" s="102">
        <v>1400</v>
      </c>
      <c r="G41" s="102">
        <v>1400</v>
      </c>
      <c r="H41" s="102">
        <v>1400</v>
      </c>
      <c r="I41" s="302">
        <v>717.72</v>
      </c>
      <c r="J41" s="369">
        <f t="shared" si="0"/>
        <v>51.265714285714296</v>
      </c>
      <c r="K41" s="7"/>
      <c r="L41" s="8"/>
      <c r="M41" s="8"/>
      <c r="N41" s="8"/>
      <c r="O41" s="8"/>
      <c r="P41" s="7"/>
      <c r="Q41" s="8"/>
      <c r="R41" s="8"/>
    </row>
    <row r="42" spans="1:18" ht="16" customHeight="1">
      <c r="A42" s="90"/>
      <c r="B42" s="119"/>
      <c r="C42" s="136">
        <v>633018</v>
      </c>
      <c r="D42" s="90">
        <v>41</v>
      </c>
      <c r="E42" s="90" t="s">
        <v>752</v>
      </c>
      <c r="F42" s="102">
        <v>0</v>
      </c>
      <c r="G42" s="102">
        <v>0</v>
      </c>
      <c r="H42" s="102">
        <v>0</v>
      </c>
      <c r="I42" s="302">
        <v>359.49</v>
      </c>
      <c r="J42" s="369">
        <v>0</v>
      </c>
      <c r="K42" s="7"/>
      <c r="L42" s="8"/>
      <c r="M42" s="8"/>
      <c r="N42" s="8"/>
      <c r="O42" s="8"/>
      <c r="P42" s="7"/>
      <c r="Q42" s="8"/>
      <c r="R42" s="8"/>
    </row>
    <row r="43" spans="1:18" ht="16" customHeight="1">
      <c r="A43" s="90"/>
      <c r="B43" s="103"/>
      <c r="C43" s="136">
        <v>634001</v>
      </c>
      <c r="D43" s="90">
        <v>41</v>
      </c>
      <c r="E43" s="90" t="s">
        <v>685</v>
      </c>
      <c r="F43" s="102">
        <v>2200</v>
      </c>
      <c r="G43" s="102">
        <v>2200</v>
      </c>
      <c r="H43" s="102">
        <v>2200</v>
      </c>
      <c r="I43" s="302">
        <v>1926.28</v>
      </c>
      <c r="J43" s="369">
        <f t="shared" si="0"/>
        <v>87.558181818181808</v>
      </c>
      <c r="K43" s="7"/>
      <c r="L43" s="8"/>
      <c r="M43" s="8"/>
      <c r="N43" s="8"/>
      <c r="O43" s="8"/>
      <c r="P43" s="7"/>
      <c r="Q43" s="8"/>
      <c r="R43" s="8"/>
    </row>
    <row r="44" spans="1:18" ht="16" customHeight="1">
      <c r="A44" s="90"/>
      <c r="B44" s="119"/>
      <c r="C44" s="136" t="s">
        <v>66</v>
      </c>
      <c r="D44" s="90">
        <v>41</v>
      </c>
      <c r="E44" s="90" t="s">
        <v>522</v>
      </c>
      <c r="F44" s="102">
        <v>5000</v>
      </c>
      <c r="G44" s="102">
        <v>5000</v>
      </c>
      <c r="H44" s="102">
        <v>5000</v>
      </c>
      <c r="I44" s="302">
        <v>4124.74</v>
      </c>
      <c r="J44" s="369">
        <f t="shared" si="0"/>
        <v>82.494799999999984</v>
      </c>
      <c r="K44" s="7"/>
      <c r="L44" s="8"/>
      <c r="M44" s="8"/>
      <c r="N44" s="8"/>
      <c r="O44" s="8"/>
      <c r="P44" s="7"/>
      <c r="Q44" s="8"/>
      <c r="R44" s="8"/>
    </row>
    <row r="45" spans="1:18" ht="16" customHeight="1">
      <c r="A45" s="90"/>
      <c r="B45" s="119"/>
      <c r="C45" s="136" t="s">
        <v>8</v>
      </c>
      <c r="D45" s="90">
        <v>41</v>
      </c>
      <c r="E45" s="90" t="s">
        <v>9</v>
      </c>
      <c r="F45" s="102">
        <v>50</v>
      </c>
      <c r="G45" s="102">
        <v>50</v>
      </c>
      <c r="H45" s="102">
        <v>50</v>
      </c>
      <c r="I45" s="302">
        <v>0</v>
      </c>
      <c r="J45" s="369">
        <f t="shared" si="0"/>
        <v>0</v>
      </c>
      <c r="K45" s="7"/>
      <c r="L45" s="8"/>
      <c r="M45" s="8"/>
      <c r="N45" s="8"/>
      <c r="O45" s="8"/>
      <c r="P45" s="7"/>
      <c r="Q45" s="8"/>
      <c r="R45" s="8"/>
    </row>
    <row r="46" spans="1:18" ht="16" customHeight="1">
      <c r="A46" s="90"/>
      <c r="B46" s="119"/>
      <c r="C46" s="136">
        <v>634003</v>
      </c>
      <c r="D46" s="90">
        <v>41</v>
      </c>
      <c r="E46" s="90" t="s">
        <v>596</v>
      </c>
      <c r="F46" s="102">
        <v>800</v>
      </c>
      <c r="G46" s="102">
        <v>800</v>
      </c>
      <c r="H46" s="102">
        <v>800</v>
      </c>
      <c r="I46" s="302">
        <v>595.77</v>
      </c>
      <c r="J46" s="369">
        <f t="shared" si="0"/>
        <v>74.471249999999998</v>
      </c>
      <c r="K46" s="7"/>
      <c r="L46" s="8"/>
      <c r="M46" s="8"/>
      <c r="N46" s="8"/>
      <c r="O46" s="8"/>
      <c r="P46" s="7"/>
      <c r="Q46" s="8"/>
      <c r="R46" s="8"/>
    </row>
    <row r="47" spans="1:18" ht="16" customHeight="1">
      <c r="A47" s="90"/>
      <c r="B47" s="119"/>
      <c r="C47" s="136" t="s">
        <v>67</v>
      </c>
      <c r="D47" s="90">
        <v>41</v>
      </c>
      <c r="E47" s="90" t="s">
        <v>68</v>
      </c>
      <c r="F47" s="102">
        <v>2300</v>
      </c>
      <c r="G47" s="102">
        <v>2300</v>
      </c>
      <c r="H47" s="102">
        <v>2300</v>
      </c>
      <c r="I47" s="302">
        <v>1164.21</v>
      </c>
      <c r="J47" s="369">
        <f t="shared" si="0"/>
        <v>50.617826086956519</v>
      </c>
      <c r="K47" s="7"/>
      <c r="L47" s="8"/>
      <c r="M47" s="8"/>
      <c r="N47" s="8"/>
      <c r="O47" s="8"/>
      <c r="P47" s="7"/>
      <c r="Q47" s="8"/>
      <c r="R47" s="8"/>
    </row>
    <row r="48" spans="1:18" ht="16" customHeight="1">
      <c r="A48" s="90"/>
      <c r="B48" s="119"/>
      <c r="C48" s="136">
        <v>635002</v>
      </c>
      <c r="D48" s="90">
        <v>41</v>
      </c>
      <c r="E48" s="90" t="s">
        <v>597</v>
      </c>
      <c r="F48" s="102">
        <v>400</v>
      </c>
      <c r="G48" s="102">
        <v>400</v>
      </c>
      <c r="H48" s="102">
        <v>400</v>
      </c>
      <c r="I48" s="302">
        <v>308.39999999999998</v>
      </c>
      <c r="J48" s="369">
        <f t="shared" si="0"/>
        <v>77.099999999999994</v>
      </c>
      <c r="K48" s="7"/>
      <c r="L48" s="8"/>
      <c r="M48" s="8"/>
      <c r="N48" s="8"/>
      <c r="O48" s="8"/>
      <c r="P48" s="7"/>
      <c r="Q48" s="8"/>
      <c r="R48" s="8"/>
    </row>
    <row r="49" spans="1:23" ht="16" customHeight="1">
      <c r="A49" s="90"/>
      <c r="B49" s="119"/>
      <c r="C49" s="136">
        <v>635004</v>
      </c>
      <c r="D49" s="90">
        <v>41</v>
      </c>
      <c r="E49" s="90" t="s">
        <v>70</v>
      </c>
      <c r="F49" s="102">
        <v>114</v>
      </c>
      <c r="G49" s="102">
        <v>114</v>
      </c>
      <c r="H49" s="102">
        <v>114</v>
      </c>
      <c r="I49" s="302">
        <v>326.32</v>
      </c>
      <c r="J49" s="369">
        <f t="shared" si="0"/>
        <v>286.24561403508773</v>
      </c>
      <c r="K49" s="7"/>
      <c r="L49" s="8"/>
      <c r="M49" s="8"/>
      <c r="N49" s="8"/>
      <c r="O49" s="8"/>
      <c r="P49" s="7"/>
      <c r="Q49" s="8"/>
      <c r="R49" s="8"/>
    </row>
    <row r="50" spans="1:23" ht="16" customHeight="1">
      <c r="A50" s="90"/>
      <c r="B50" s="119"/>
      <c r="C50" s="136">
        <v>635005</v>
      </c>
      <c r="D50" s="90">
        <v>41</v>
      </c>
      <c r="E50" s="90" t="s">
        <v>71</v>
      </c>
      <c r="F50" s="102">
        <v>1140</v>
      </c>
      <c r="G50" s="102">
        <v>1140</v>
      </c>
      <c r="H50" s="102">
        <v>1140</v>
      </c>
      <c r="I50" s="302">
        <v>253.95</v>
      </c>
      <c r="J50" s="369">
        <f t="shared" si="0"/>
        <v>22.276315789473681</v>
      </c>
      <c r="K50" s="7"/>
      <c r="L50" s="8"/>
      <c r="M50" s="8"/>
      <c r="N50" s="8"/>
      <c r="O50" s="8"/>
      <c r="P50" s="7"/>
      <c r="Q50" s="8"/>
      <c r="R50" s="8"/>
    </row>
    <row r="51" spans="1:23" ht="16" customHeight="1">
      <c r="A51" s="90"/>
      <c r="B51" s="90"/>
      <c r="C51" s="136" t="s">
        <v>72</v>
      </c>
      <c r="D51" s="90">
        <v>41</v>
      </c>
      <c r="E51" s="90" t="s">
        <v>73</v>
      </c>
      <c r="F51" s="102">
        <v>3500</v>
      </c>
      <c r="G51" s="102">
        <v>3500</v>
      </c>
      <c r="H51" s="102">
        <v>3500</v>
      </c>
      <c r="I51" s="302">
        <v>3155</v>
      </c>
      <c r="J51" s="369">
        <f t="shared" si="0"/>
        <v>90.142857142857153</v>
      </c>
      <c r="K51" s="7"/>
      <c r="L51" s="8"/>
      <c r="M51" s="8"/>
      <c r="N51" s="8"/>
      <c r="O51" s="8"/>
      <c r="P51" s="7"/>
      <c r="Q51" s="8"/>
      <c r="R51" s="8"/>
    </row>
    <row r="52" spans="1:23" ht="16" customHeight="1">
      <c r="A52" s="90"/>
      <c r="B52" s="119"/>
      <c r="C52" s="136" t="s">
        <v>74</v>
      </c>
      <c r="D52" s="90">
        <v>41</v>
      </c>
      <c r="E52" s="90" t="s">
        <v>75</v>
      </c>
      <c r="F52" s="102">
        <v>500</v>
      </c>
      <c r="G52" s="102">
        <v>500</v>
      </c>
      <c r="H52" s="102">
        <v>500</v>
      </c>
      <c r="I52" s="302">
        <v>446.65</v>
      </c>
      <c r="J52" s="369">
        <f t="shared" si="0"/>
        <v>89.33</v>
      </c>
      <c r="K52" s="7"/>
      <c r="L52" s="8"/>
      <c r="M52" s="8"/>
      <c r="N52" s="8"/>
      <c r="O52" s="8"/>
      <c r="P52" s="7"/>
      <c r="Q52" s="8"/>
      <c r="R52" s="8"/>
    </row>
    <row r="53" spans="1:23" ht="16" customHeight="1">
      <c r="A53" s="90"/>
      <c r="B53" s="119"/>
      <c r="C53" s="136" t="s">
        <v>598</v>
      </c>
      <c r="D53" s="90">
        <v>41</v>
      </c>
      <c r="E53" s="90" t="s">
        <v>599</v>
      </c>
      <c r="F53" s="102">
        <v>50</v>
      </c>
      <c r="G53" s="102">
        <v>50</v>
      </c>
      <c r="H53" s="102">
        <v>50</v>
      </c>
      <c r="I53" s="302">
        <v>40.5</v>
      </c>
      <c r="J53" s="369">
        <f t="shared" si="0"/>
        <v>81</v>
      </c>
      <c r="K53" s="7"/>
      <c r="L53" s="8"/>
      <c r="M53" s="8"/>
      <c r="N53" s="8"/>
      <c r="O53" s="8"/>
      <c r="P53" s="7"/>
      <c r="Q53" s="8"/>
      <c r="R53" s="8"/>
    </row>
    <row r="54" spans="1:23" ht="16" customHeight="1">
      <c r="A54" s="90"/>
      <c r="B54" s="119"/>
      <c r="C54" s="136" t="s">
        <v>76</v>
      </c>
      <c r="D54" s="90">
        <v>41</v>
      </c>
      <c r="E54" s="90" t="s">
        <v>329</v>
      </c>
      <c r="F54" s="102">
        <v>256</v>
      </c>
      <c r="G54" s="102">
        <v>256</v>
      </c>
      <c r="H54" s="102">
        <v>256</v>
      </c>
      <c r="I54" s="302">
        <v>278.82</v>
      </c>
      <c r="J54" s="369">
        <f t="shared" si="0"/>
        <v>108.9140625</v>
      </c>
      <c r="K54" s="7"/>
      <c r="L54" s="8"/>
      <c r="M54" s="8"/>
      <c r="N54" s="8"/>
      <c r="O54" s="8"/>
      <c r="P54" s="7"/>
      <c r="Q54" s="8"/>
      <c r="R54" s="8"/>
    </row>
    <row r="55" spans="1:23" ht="16" customHeight="1">
      <c r="A55" s="90"/>
      <c r="B55" s="119"/>
      <c r="C55" s="136" t="s">
        <v>421</v>
      </c>
      <c r="D55" s="90">
        <v>41</v>
      </c>
      <c r="E55" s="90" t="s">
        <v>422</v>
      </c>
      <c r="F55" s="102">
        <v>70</v>
      </c>
      <c r="G55" s="102">
        <v>70</v>
      </c>
      <c r="H55" s="102">
        <v>70</v>
      </c>
      <c r="I55" s="302">
        <v>51.46</v>
      </c>
      <c r="J55" s="369">
        <f t="shared" si="0"/>
        <v>73.51428571428572</v>
      </c>
      <c r="K55" s="7"/>
      <c r="L55" s="8"/>
      <c r="M55" s="8"/>
      <c r="N55" s="8"/>
      <c r="O55" s="8"/>
      <c r="P55" s="7"/>
      <c r="Q55" s="8"/>
      <c r="R55" s="8"/>
    </row>
    <row r="56" spans="1:23" ht="16" customHeight="1">
      <c r="A56" s="90"/>
      <c r="B56" s="119"/>
      <c r="C56" s="136" t="s">
        <v>419</v>
      </c>
      <c r="D56" s="90">
        <v>41</v>
      </c>
      <c r="E56" s="90" t="s">
        <v>600</v>
      </c>
      <c r="F56" s="102">
        <v>100</v>
      </c>
      <c r="G56" s="102">
        <v>100</v>
      </c>
      <c r="H56" s="102">
        <v>100</v>
      </c>
      <c r="I56" s="302">
        <v>388.62</v>
      </c>
      <c r="J56" s="369">
        <f t="shared" si="0"/>
        <v>388.62</v>
      </c>
      <c r="K56" s="7"/>
      <c r="L56" s="8"/>
      <c r="M56" s="8"/>
      <c r="N56" s="8"/>
      <c r="O56" s="8"/>
      <c r="P56" s="7"/>
      <c r="Q56" s="8"/>
      <c r="R56" s="8"/>
    </row>
    <row r="57" spans="1:23" ht="16" customHeight="1">
      <c r="A57" s="90"/>
      <c r="B57" s="119"/>
      <c r="C57" s="136">
        <v>637011</v>
      </c>
      <c r="D57" s="90">
        <v>41</v>
      </c>
      <c r="E57" s="90" t="s">
        <v>601</v>
      </c>
      <c r="F57" s="102">
        <v>1000</v>
      </c>
      <c r="G57" s="102">
        <v>1000</v>
      </c>
      <c r="H57" s="102">
        <v>1000</v>
      </c>
      <c r="I57" s="302">
        <v>2831.98</v>
      </c>
      <c r="J57" s="369">
        <f t="shared" si="0"/>
        <v>283.19800000000004</v>
      </c>
      <c r="K57" s="7"/>
      <c r="L57" s="8"/>
      <c r="M57" s="8"/>
      <c r="N57" s="8"/>
      <c r="O57" s="8"/>
      <c r="P57" s="7"/>
      <c r="Q57" s="8"/>
      <c r="R57" s="8"/>
    </row>
    <row r="58" spans="1:23" ht="16" customHeight="1">
      <c r="A58" s="90"/>
      <c r="B58" s="119"/>
      <c r="C58" s="136">
        <v>637012</v>
      </c>
      <c r="D58" s="90">
        <v>41</v>
      </c>
      <c r="E58" s="90" t="s">
        <v>396</v>
      </c>
      <c r="F58" s="102">
        <v>500</v>
      </c>
      <c r="G58" s="102">
        <v>500</v>
      </c>
      <c r="H58" s="102">
        <v>500</v>
      </c>
      <c r="I58" s="302">
        <v>129</v>
      </c>
      <c r="J58" s="369">
        <f t="shared" si="0"/>
        <v>25.8</v>
      </c>
      <c r="K58" s="7"/>
      <c r="L58" s="8"/>
      <c r="M58" s="8"/>
      <c r="N58" s="8"/>
      <c r="O58" s="8"/>
      <c r="P58" s="7"/>
      <c r="Q58" s="8"/>
      <c r="R58" s="8"/>
    </row>
    <row r="59" spans="1:23" ht="16" customHeight="1">
      <c r="A59" s="90"/>
      <c r="B59" s="119"/>
      <c r="C59" s="136" t="s">
        <v>423</v>
      </c>
      <c r="D59" s="90">
        <v>41</v>
      </c>
      <c r="E59" s="90" t="s">
        <v>605</v>
      </c>
      <c r="F59" s="102">
        <v>930</v>
      </c>
      <c r="G59" s="102">
        <v>930</v>
      </c>
      <c r="H59" s="102">
        <v>930</v>
      </c>
      <c r="I59" s="302">
        <v>951</v>
      </c>
      <c r="J59" s="369">
        <f t="shared" si="0"/>
        <v>102.25806451612902</v>
      </c>
      <c r="K59" s="7"/>
      <c r="L59" s="8"/>
      <c r="M59" s="8"/>
      <c r="N59" s="8"/>
      <c r="O59" s="8"/>
      <c r="P59" s="7"/>
      <c r="Q59" s="8"/>
      <c r="R59" s="8"/>
    </row>
    <row r="60" spans="1:23" ht="16" customHeight="1">
      <c r="A60" s="90"/>
      <c r="B60" s="119"/>
      <c r="C60" s="136">
        <v>637014</v>
      </c>
      <c r="D60" s="90">
        <v>41</v>
      </c>
      <c r="E60" s="90" t="s">
        <v>77</v>
      </c>
      <c r="F60" s="102">
        <v>6600</v>
      </c>
      <c r="G60" s="102">
        <v>6600</v>
      </c>
      <c r="H60" s="102">
        <v>6600</v>
      </c>
      <c r="I60" s="302">
        <v>6390.71</v>
      </c>
      <c r="J60" s="369">
        <f t="shared" si="0"/>
        <v>96.828939393939393</v>
      </c>
      <c r="K60" s="7"/>
      <c r="L60" s="8"/>
      <c r="M60" s="8"/>
      <c r="N60" s="8"/>
      <c r="O60" s="8"/>
      <c r="P60" s="7"/>
      <c r="Q60" s="8"/>
      <c r="R60" s="8"/>
      <c r="W60" s="6"/>
    </row>
    <row r="61" spans="1:23" ht="16" customHeight="1">
      <c r="A61" s="90"/>
      <c r="B61" s="119"/>
      <c r="C61" s="136" t="s">
        <v>78</v>
      </c>
      <c r="D61" s="90">
        <v>41</v>
      </c>
      <c r="E61" s="90" t="s">
        <v>79</v>
      </c>
      <c r="F61" s="102">
        <v>2750</v>
      </c>
      <c r="G61" s="102">
        <v>2750</v>
      </c>
      <c r="H61" s="102">
        <v>2750</v>
      </c>
      <c r="I61" s="302">
        <v>3206.41</v>
      </c>
      <c r="J61" s="369">
        <f t="shared" si="0"/>
        <v>116.59672727272728</v>
      </c>
      <c r="K61" s="7"/>
      <c r="L61" s="8"/>
      <c r="M61" s="8"/>
      <c r="N61" s="8"/>
      <c r="O61" s="8"/>
      <c r="P61" s="7"/>
      <c r="Q61" s="8"/>
      <c r="R61" s="8"/>
    </row>
    <row r="62" spans="1:23" ht="16" customHeight="1">
      <c r="A62" s="90"/>
      <c r="B62" s="119"/>
      <c r="C62" s="136" t="s">
        <v>80</v>
      </c>
      <c r="D62" s="90">
        <v>41</v>
      </c>
      <c r="E62" s="90" t="s">
        <v>357</v>
      </c>
      <c r="F62" s="102">
        <v>1182</v>
      </c>
      <c r="G62" s="102">
        <v>1182</v>
      </c>
      <c r="H62" s="102">
        <v>1182</v>
      </c>
      <c r="I62" s="302">
        <v>1969.53</v>
      </c>
      <c r="J62" s="369">
        <f t="shared" si="0"/>
        <v>166.62690355329948</v>
      </c>
      <c r="K62" s="7"/>
      <c r="L62" s="8"/>
      <c r="M62" s="8"/>
      <c r="N62" s="8"/>
      <c r="O62" s="8"/>
      <c r="P62" s="7"/>
      <c r="Q62" s="8"/>
      <c r="R62" s="8"/>
    </row>
    <row r="63" spans="1:23" ht="16" customHeight="1">
      <c r="A63" s="90"/>
      <c r="B63" s="119"/>
      <c r="C63" s="136">
        <v>637016</v>
      </c>
      <c r="D63" s="90">
        <v>41</v>
      </c>
      <c r="E63" s="90" t="s">
        <v>81</v>
      </c>
      <c r="F63" s="102">
        <v>2400</v>
      </c>
      <c r="G63" s="102">
        <v>2400</v>
      </c>
      <c r="H63" s="102">
        <v>2400</v>
      </c>
      <c r="I63" s="302">
        <v>2966</v>
      </c>
      <c r="J63" s="369">
        <f t="shared" si="0"/>
        <v>123.58333333333333</v>
      </c>
      <c r="K63" s="7"/>
      <c r="L63" s="8"/>
      <c r="M63" s="8"/>
      <c r="N63" s="8"/>
      <c r="O63" s="8"/>
      <c r="P63" s="7"/>
      <c r="Q63" s="8"/>
      <c r="R63" s="8"/>
    </row>
    <row r="64" spans="1:23" ht="16" customHeight="1">
      <c r="A64" s="90"/>
      <c r="B64" s="119"/>
      <c r="C64" s="136">
        <v>637023</v>
      </c>
      <c r="D64" s="90">
        <v>41</v>
      </c>
      <c r="E64" s="90" t="s">
        <v>397</v>
      </c>
      <c r="F64" s="102">
        <v>300</v>
      </c>
      <c r="G64" s="102">
        <v>300</v>
      </c>
      <c r="H64" s="102">
        <v>300</v>
      </c>
      <c r="I64" s="302">
        <v>419.5</v>
      </c>
      <c r="J64" s="369">
        <f t="shared" si="0"/>
        <v>139.83333333333334</v>
      </c>
      <c r="K64" s="7"/>
      <c r="L64" s="8"/>
      <c r="M64" s="8"/>
      <c r="N64" s="8"/>
      <c r="O64" s="8"/>
      <c r="P64" s="7"/>
      <c r="Q64" s="8"/>
      <c r="R64" s="8"/>
    </row>
    <row r="65" spans="1:20" ht="16" customHeight="1">
      <c r="A65" s="90"/>
      <c r="B65" s="119"/>
      <c r="C65" s="136">
        <v>637003</v>
      </c>
      <c r="D65" s="90">
        <v>41</v>
      </c>
      <c r="E65" s="90" t="s">
        <v>754</v>
      </c>
      <c r="F65" s="102">
        <v>0</v>
      </c>
      <c r="G65" s="102">
        <v>0</v>
      </c>
      <c r="H65" s="102">
        <v>0</v>
      </c>
      <c r="I65" s="302">
        <v>714.6</v>
      </c>
      <c r="J65" s="369">
        <v>0</v>
      </c>
      <c r="K65" s="7"/>
      <c r="L65" s="8"/>
      <c r="M65" s="8"/>
      <c r="N65" s="8"/>
      <c r="O65" s="8"/>
      <c r="P65" s="7"/>
      <c r="Q65" s="8"/>
      <c r="R65" s="8"/>
    </row>
    <row r="66" spans="1:20" ht="16" customHeight="1">
      <c r="A66" s="90"/>
      <c r="B66" s="119"/>
      <c r="C66" s="136">
        <v>637004</v>
      </c>
      <c r="D66" s="90">
        <v>41</v>
      </c>
      <c r="E66" s="90" t="s">
        <v>524</v>
      </c>
      <c r="F66" s="102">
        <v>150</v>
      </c>
      <c r="G66" s="102">
        <v>150</v>
      </c>
      <c r="H66" s="102">
        <v>150</v>
      </c>
      <c r="I66" s="302">
        <v>148.51</v>
      </c>
      <c r="J66" s="369">
        <f t="shared" si="0"/>
        <v>99.006666666666661</v>
      </c>
      <c r="K66" s="7"/>
      <c r="L66" s="8"/>
      <c r="M66" s="8"/>
      <c r="N66" s="8"/>
      <c r="O66" s="8"/>
      <c r="P66" s="7"/>
      <c r="Q66" s="8"/>
      <c r="R66" s="8"/>
    </row>
    <row r="67" spans="1:20" ht="16" customHeight="1">
      <c r="A67" s="90"/>
      <c r="B67" s="119"/>
      <c r="C67" s="136">
        <v>642015</v>
      </c>
      <c r="D67" s="90">
        <v>41</v>
      </c>
      <c r="E67" s="90" t="s">
        <v>574</v>
      </c>
      <c r="F67" s="102">
        <v>0</v>
      </c>
      <c r="G67" s="102">
        <v>0</v>
      </c>
      <c r="H67" s="102">
        <v>0</v>
      </c>
      <c r="I67" s="302">
        <v>372.16</v>
      </c>
      <c r="J67" s="369">
        <v>0</v>
      </c>
      <c r="K67" s="7"/>
      <c r="L67" s="8"/>
      <c r="M67" s="8"/>
      <c r="N67" s="8"/>
      <c r="O67" s="8"/>
      <c r="P67" s="7"/>
      <c r="Q67" s="8"/>
      <c r="R67" s="8"/>
    </row>
    <row r="68" spans="1:20" ht="16" customHeight="1">
      <c r="A68" s="90"/>
      <c r="B68" s="90"/>
      <c r="C68" s="136" t="s">
        <v>606</v>
      </c>
      <c r="D68" s="90">
        <v>41</v>
      </c>
      <c r="E68" s="90" t="s">
        <v>607</v>
      </c>
      <c r="F68" s="102">
        <v>0</v>
      </c>
      <c r="G68" s="102">
        <v>0</v>
      </c>
      <c r="H68" s="102">
        <v>0</v>
      </c>
      <c r="I68" s="302">
        <v>59.01</v>
      </c>
      <c r="J68" s="369">
        <v>0</v>
      </c>
      <c r="K68" s="7"/>
      <c r="L68" s="8"/>
      <c r="M68" s="8"/>
      <c r="N68" s="8"/>
      <c r="O68" s="8"/>
      <c r="P68" s="7"/>
      <c r="Q68" s="8"/>
      <c r="R68" s="8"/>
    </row>
    <row r="69" spans="1:20" ht="16" customHeight="1">
      <c r="A69" s="90"/>
      <c r="B69" s="90"/>
      <c r="C69" s="136">
        <v>637026</v>
      </c>
      <c r="D69" s="90">
        <v>41</v>
      </c>
      <c r="E69" s="90" t="s">
        <v>525</v>
      </c>
      <c r="F69" s="102">
        <v>3600</v>
      </c>
      <c r="G69" s="102">
        <v>3600</v>
      </c>
      <c r="H69" s="102">
        <v>3600</v>
      </c>
      <c r="I69" s="302">
        <v>3208</v>
      </c>
      <c r="J69" s="369">
        <f t="shared" si="0"/>
        <v>89.111111111111114</v>
      </c>
      <c r="K69" s="7"/>
      <c r="L69" s="8"/>
      <c r="M69" s="8"/>
      <c r="N69" s="8"/>
      <c r="O69" s="8"/>
      <c r="P69" s="7"/>
      <c r="Q69" s="8"/>
      <c r="R69" s="8"/>
    </row>
    <row r="70" spans="1:20" ht="16" customHeight="1">
      <c r="A70" s="90"/>
      <c r="B70" s="90"/>
      <c r="C70" s="136">
        <v>635001</v>
      </c>
      <c r="D70" s="90">
        <v>41</v>
      </c>
      <c r="E70" s="90" t="s">
        <v>753</v>
      </c>
      <c r="F70" s="102">
        <v>0</v>
      </c>
      <c r="G70" s="102">
        <v>0</v>
      </c>
      <c r="H70" s="102">
        <v>0</v>
      </c>
      <c r="I70" s="302">
        <v>76.94</v>
      </c>
      <c r="J70" s="369">
        <v>0</v>
      </c>
      <c r="K70" s="7"/>
      <c r="L70" s="8"/>
      <c r="M70" s="8"/>
      <c r="N70" s="8"/>
      <c r="O70" s="8"/>
      <c r="P70" s="7"/>
      <c r="Q70" s="8"/>
      <c r="R70" s="8"/>
    </row>
    <row r="71" spans="1:20" ht="16" customHeight="1">
      <c r="A71" s="97" t="s">
        <v>470</v>
      </c>
      <c r="B71" s="90"/>
      <c r="C71" s="136"/>
      <c r="D71" s="222"/>
      <c r="E71" s="222" t="s">
        <v>83</v>
      </c>
      <c r="F71" s="223">
        <f>SUM(F11:F70)</f>
        <v>330306</v>
      </c>
      <c r="G71" s="223">
        <f>SUM(G11:G70)</f>
        <v>330306</v>
      </c>
      <c r="H71" s="223">
        <f>SUM(H11:H70)</f>
        <v>330306</v>
      </c>
      <c r="I71" s="319">
        <f>SUM(I12:I70)</f>
        <v>323411.23000000016</v>
      </c>
      <c r="J71" s="321">
        <f t="shared" si="0"/>
        <v>97.91261133615501</v>
      </c>
      <c r="K71" s="274">
        <f>SUM(I71)</f>
        <v>323411.23000000016</v>
      </c>
      <c r="L71" s="274" t="e">
        <f>SUM(#REF!)</f>
        <v>#REF!</v>
      </c>
      <c r="M71" s="274" t="e">
        <f>SUM(#REF!)</f>
        <v>#REF!</v>
      </c>
      <c r="N71" s="273">
        <f>SUM(N11:N70)</f>
        <v>0</v>
      </c>
      <c r="O71" s="8"/>
      <c r="P71" s="7"/>
      <c r="Q71" s="8"/>
      <c r="R71" s="8"/>
      <c r="S71" s="81"/>
      <c r="T71" s="81"/>
    </row>
    <row r="72" spans="1:20" s="6" customFormat="1" ht="16" customHeight="1">
      <c r="A72" s="158"/>
      <c r="B72" s="158" t="s">
        <v>497</v>
      </c>
      <c r="C72" s="159"/>
      <c r="D72" s="160"/>
      <c r="E72" s="158"/>
      <c r="F72" s="18"/>
      <c r="G72" s="18"/>
      <c r="H72" s="18"/>
      <c r="I72" s="320"/>
      <c r="J72" s="253"/>
      <c r="K72" s="18"/>
      <c r="L72" s="242"/>
      <c r="M72" s="242"/>
      <c r="N72" s="242"/>
      <c r="O72" s="242"/>
      <c r="P72" s="18"/>
      <c r="Q72" s="242"/>
      <c r="R72" s="242"/>
    </row>
    <row r="73" spans="1:20" ht="16" customHeight="1">
      <c r="A73" s="97" t="s">
        <v>496</v>
      </c>
      <c r="B73" s="90"/>
      <c r="C73" s="136">
        <v>637026.61100000003</v>
      </c>
      <c r="D73" s="90">
        <v>41</v>
      </c>
      <c r="E73" s="90" t="s">
        <v>671</v>
      </c>
      <c r="F73" s="102">
        <v>23140</v>
      </c>
      <c r="G73" s="102">
        <v>23140</v>
      </c>
      <c r="H73" s="102">
        <v>23140</v>
      </c>
      <c r="I73" s="302">
        <v>18433.59</v>
      </c>
      <c r="J73" s="369">
        <f t="shared" si="0"/>
        <v>79.661149524632663</v>
      </c>
      <c r="K73" s="7"/>
      <c r="L73" s="8"/>
      <c r="M73" s="8"/>
      <c r="N73" s="8"/>
      <c r="O73" s="8"/>
      <c r="P73" s="7"/>
      <c r="Q73" s="8"/>
      <c r="R73" s="8"/>
    </row>
    <row r="74" spans="1:20" ht="16" customHeight="1">
      <c r="A74" s="90"/>
      <c r="B74" s="90"/>
      <c r="C74" s="136" t="s">
        <v>82</v>
      </c>
      <c r="D74" s="90">
        <v>41</v>
      </c>
      <c r="E74" s="90" t="s">
        <v>672</v>
      </c>
      <c r="F74" s="102">
        <v>5180</v>
      </c>
      <c r="G74" s="102">
        <v>5180</v>
      </c>
      <c r="H74" s="102">
        <v>5180</v>
      </c>
      <c r="I74" s="302">
        <v>6250.06</v>
      </c>
      <c r="J74" s="369">
        <f t="shared" si="0"/>
        <v>120.65752895752897</v>
      </c>
      <c r="K74" s="7"/>
      <c r="L74" s="8"/>
      <c r="M74" s="8"/>
      <c r="N74" s="8"/>
      <c r="O74" s="8"/>
      <c r="P74" s="7"/>
      <c r="Q74" s="8"/>
      <c r="R74" s="8"/>
    </row>
    <row r="75" spans="1:20" ht="16" customHeight="1">
      <c r="A75" s="97" t="s">
        <v>496</v>
      </c>
      <c r="B75" s="90"/>
      <c r="C75" s="136"/>
      <c r="D75" s="222"/>
      <c r="E75" s="222" t="s">
        <v>83</v>
      </c>
      <c r="F75" s="223">
        <f>SUM(F73:F74)</f>
        <v>28320</v>
      </c>
      <c r="G75" s="223">
        <f>SUM(G73:G74)</f>
        <v>28320</v>
      </c>
      <c r="H75" s="223">
        <f>SUM(H73:H74)</f>
        <v>28320</v>
      </c>
      <c r="I75" s="319">
        <f>SUM(I73:I74)</f>
        <v>24683.65</v>
      </c>
      <c r="J75" s="321">
        <f t="shared" si="0"/>
        <v>87.159781073446325</v>
      </c>
      <c r="K75" s="8">
        <f>SUM(I75)</f>
        <v>24683.65</v>
      </c>
      <c r="L75" s="8" t="e">
        <f>SUM(#REF!)</f>
        <v>#REF!</v>
      </c>
      <c r="M75" s="8" t="e">
        <f>SUM(#REF!)</f>
        <v>#REF!</v>
      </c>
      <c r="N75" s="8"/>
      <c r="O75" s="8"/>
      <c r="P75" s="7"/>
      <c r="Q75" s="8"/>
      <c r="R75" s="8"/>
    </row>
    <row r="76" spans="1:20" ht="16" customHeight="1">
      <c r="A76" s="113"/>
      <c r="B76" s="141"/>
      <c r="C76" s="140"/>
      <c r="D76" s="252"/>
      <c r="E76" s="252"/>
      <c r="F76" s="274"/>
      <c r="G76" s="274"/>
      <c r="H76" s="274"/>
      <c r="I76" s="323"/>
      <c r="J76" s="4"/>
      <c r="K76" s="8"/>
      <c r="L76" s="8"/>
      <c r="M76" s="8"/>
      <c r="N76" s="8"/>
      <c r="O76" s="8"/>
      <c r="P76" s="7"/>
      <c r="Q76" s="8"/>
      <c r="R76" s="8"/>
    </row>
    <row r="77" spans="1:20" s="6" customFormat="1" ht="16" customHeight="1">
      <c r="A77" s="158"/>
      <c r="B77" s="158" t="s">
        <v>449</v>
      </c>
      <c r="C77" s="159"/>
      <c r="D77" s="160"/>
      <c r="E77" s="158"/>
      <c r="F77" s="161"/>
      <c r="G77" s="161"/>
      <c r="H77" s="161"/>
      <c r="I77" s="320"/>
      <c r="K77" s="242"/>
      <c r="L77" s="8"/>
      <c r="M77" s="242"/>
      <c r="N77" s="242"/>
      <c r="O77" s="242"/>
      <c r="P77" s="18"/>
      <c r="Q77" s="242"/>
      <c r="R77" s="242"/>
    </row>
    <row r="78" spans="1:20" ht="16" customHeight="1">
      <c r="A78" s="90"/>
      <c r="B78" s="162" t="s">
        <v>84</v>
      </c>
      <c r="C78" s="135"/>
      <c r="D78" s="97"/>
      <c r="E78" s="97" t="s">
        <v>85</v>
      </c>
      <c r="F78" s="102"/>
      <c r="G78" s="102"/>
      <c r="H78" s="102"/>
      <c r="I78" s="193"/>
      <c r="J78" s="230"/>
      <c r="K78" s="8"/>
      <c r="L78" s="8"/>
      <c r="M78" s="8"/>
      <c r="N78" s="8"/>
      <c r="O78" s="8"/>
      <c r="P78" s="7"/>
      <c r="Q78" s="8"/>
      <c r="R78" s="8"/>
    </row>
    <row r="79" spans="1:20" ht="16" customHeight="1">
      <c r="A79" s="163" t="s">
        <v>360</v>
      </c>
      <c r="B79" s="90"/>
      <c r="C79" s="136" t="s">
        <v>28</v>
      </c>
      <c r="D79" s="90">
        <v>41</v>
      </c>
      <c r="E79" s="90" t="s">
        <v>86</v>
      </c>
      <c r="F79" s="102">
        <v>2900</v>
      </c>
      <c r="G79" s="102">
        <v>2900</v>
      </c>
      <c r="H79" s="102">
        <v>2900</v>
      </c>
      <c r="I79" s="193">
        <v>2604.02</v>
      </c>
      <c r="J79" s="369">
        <f>SUM(I79/H79)*100</f>
        <v>89.793793103448266</v>
      </c>
      <c r="K79" s="8"/>
      <c r="L79" s="8"/>
      <c r="M79" s="8"/>
      <c r="N79" s="8"/>
      <c r="O79" s="8"/>
      <c r="P79" s="7"/>
      <c r="Q79" s="8"/>
      <c r="R79" s="8"/>
    </row>
    <row r="80" spans="1:20" ht="16" customHeight="1">
      <c r="A80" s="90"/>
      <c r="B80" s="90"/>
      <c r="C80" s="136" t="s">
        <v>26</v>
      </c>
      <c r="D80" s="90">
        <v>41</v>
      </c>
      <c r="E80" s="90" t="s">
        <v>87</v>
      </c>
      <c r="F80" s="102">
        <v>1013</v>
      </c>
      <c r="G80" s="102">
        <v>1013</v>
      </c>
      <c r="H80" s="102">
        <v>1013</v>
      </c>
      <c r="I80" s="193">
        <v>805.68</v>
      </c>
      <c r="J80" s="369">
        <f t="shared" ref="J80:J114" si="1">SUM(I80/H80)*100</f>
        <v>79.534057255676203</v>
      </c>
      <c r="K80" s="8"/>
      <c r="L80" s="8"/>
      <c r="M80" s="8"/>
      <c r="N80" s="8"/>
      <c r="O80" s="8"/>
      <c r="P80" s="7"/>
      <c r="Q80" s="8"/>
      <c r="R80" s="8"/>
    </row>
    <row r="81" spans="1:18" ht="16" customHeight="1">
      <c r="A81" s="163" t="s">
        <v>360</v>
      </c>
      <c r="B81" s="90"/>
      <c r="C81" s="136">
        <v>637011</v>
      </c>
      <c r="D81" s="90">
        <v>41</v>
      </c>
      <c r="E81" s="90" t="s">
        <v>88</v>
      </c>
      <c r="F81" s="102">
        <v>2000</v>
      </c>
      <c r="G81" s="102">
        <v>2000</v>
      </c>
      <c r="H81" s="102">
        <v>2000</v>
      </c>
      <c r="I81" s="193">
        <v>2900</v>
      </c>
      <c r="J81" s="369">
        <f t="shared" si="1"/>
        <v>145</v>
      </c>
      <c r="K81" s="8"/>
      <c r="L81" s="8"/>
      <c r="M81" s="8"/>
      <c r="N81" s="8"/>
      <c r="O81" s="8"/>
      <c r="P81" s="7"/>
      <c r="Q81" s="8"/>
      <c r="R81" s="8"/>
    </row>
    <row r="82" spans="1:18" ht="16" customHeight="1">
      <c r="A82" s="163"/>
      <c r="B82" s="90"/>
      <c r="C82" s="136">
        <v>637005</v>
      </c>
      <c r="D82" s="90">
        <v>41</v>
      </c>
      <c r="E82" s="90" t="s">
        <v>527</v>
      </c>
      <c r="F82" s="102">
        <v>2880</v>
      </c>
      <c r="G82" s="102">
        <v>2880</v>
      </c>
      <c r="H82" s="102">
        <v>2880</v>
      </c>
      <c r="I82" s="193">
        <v>3515.83</v>
      </c>
      <c r="J82" s="369">
        <f t="shared" si="1"/>
        <v>122.07743055555555</v>
      </c>
      <c r="K82" s="8"/>
      <c r="L82" s="8"/>
      <c r="M82" s="8"/>
      <c r="N82" s="8"/>
      <c r="O82" s="8"/>
      <c r="P82" s="7"/>
      <c r="Q82" s="8"/>
      <c r="R82" s="8"/>
    </row>
    <row r="83" spans="1:18" ht="16" customHeight="1">
      <c r="A83" s="163" t="s">
        <v>360</v>
      </c>
      <c r="B83" s="90"/>
      <c r="C83" s="136">
        <v>637012</v>
      </c>
      <c r="D83" s="90">
        <v>41</v>
      </c>
      <c r="E83" s="90" t="s">
        <v>608</v>
      </c>
      <c r="F83" s="102">
        <v>1800</v>
      </c>
      <c r="G83" s="102">
        <v>1800</v>
      </c>
      <c r="H83" s="102">
        <v>1800</v>
      </c>
      <c r="I83" s="193">
        <v>2044.67</v>
      </c>
      <c r="J83" s="369">
        <f t="shared" si="1"/>
        <v>113.59277777777778</v>
      </c>
      <c r="K83" s="8"/>
      <c r="L83" s="8"/>
      <c r="M83" s="8"/>
      <c r="N83" s="8"/>
      <c r="O83" s="8"/>
      <c r="P83" s="7"/>
      <c r="Q83" s="8"/>
      <c r="R83" s="8"/>
    </row>
    <row r="84" spans="1:18" ht="16" customHeight="1">
      <c r="A84" s="163"/>
      <c r="B84" s="90"/>
      <c r="C84" s="136">
        <v>637035</v>
      </c>
      <c r="D84" s="90">
        <v>41</v>
      </c>
      <c r="E84" s="90" t="s">
        <v>757</v>
      </c>
      <c r="F84" s="102">
        <v>0</v>
      </c>
      <c r="G84" s="102">
        <v>0</v>
      </c>
      <c r="H84" s="102">
        <v>0</v>
      </c>
      <c r="I84" s="193">
        <v>5.5</v>
      </c>
      <c r="J84" s="369">
        <v>0</v>
      </c>
      <c r="K84" s="8"/>
      <c r="L84" s="8"/>
      <c r="M84" s="8"/>
      <c r="N84" s="8"/>
      <c r="O84" s="8"/>
      <c r="P84" s="7"/>
      <c r="Q84" s="8"/>
      <c r="R84" s="8"/>
    </row>
    <row r="85" spans="1:18" ht="16" customHeight="1">
      <c r="A85" s="163" t="s">
        <v>360</v>
      </c>
      <c r="B85" s="90"/>
      <c r="C85" s="90"/>
      <c r="D85" s="90"/>
      <c r="E85" s="97" t="s">
        <v>83</v>
      </c>
      <c r="F85" s="101">
        <f>SUM(F78:F84)</f>
        <v>10593</v>
      </c>
      <c r="G85" s="101">
        <f>SUM(G78:G84)</f>
        <v>10593</v>
      </c>
      <c r="H85" s="101">
        <f>SUM(H78:H84)</f>
        <v>10593</v>
      </c>
      <c r="I85" s="295">
        <f>SUM(I79:I84)</f>
        <v>11875.699999999999</v>
      </c>
      <c r="J85" s="321">
        <f t="shared" si="1"/>
        <v>112.10893986594921</v>
      </c>
      <c r="K85" s="29">
        <f>SUM(I85)</f>
        <v>11875.699999999999</v>
      </c>
      <c r="L85" s="29" t="e">
        <f>SUM(#REF!)</f>
        <v>#REF!</v>
      </c>
      <c r="M85" s="29" t="e">
        <f>SUM(#REF!)</f>
        <v>#REF!</v>
      </c>
      <c r="N85" s="29"/>
      <c r="O85" s="29"/>
      <c r="P85" s="7"/>
      <c r="Q85" s="8"/>
      <c r="R85" s="8"/>
    </row>
    <row r="86" spans="1:18" ht="16" customHeight="1">
      <c r="A86" s="163" t="s">
        <v>281</v>
      </c>
      <c r="B86" s="97" t="s">
        <v>612</v>
      </c>
      <c r="C86" s="90"/>
      <c r="D86" s="90"/>
      <c r="E86" s="97" t="s">
        <v>39</v>
      </c>
      <c r="F86" s="102"/>
      <c r="G86" s="102"/>
      <c r="H86" s="102"/>
      <c r="I86" s="193"/>
      <c r="J86" s="369"/>
      <c r="K86" s="29"/>
      <c r="L86" s="8"/>
      <c r="M86" s="29"/>
      <c r="N86" s="29"/>
      <c r="O86" s="8"/>
      <c r="P86" s="7"/>
      <c r="Q86" s="8"/>
      <c r="R86" s="8"/>
    </row>
    <row r="87" spans="1:18" ht="16" customHeight="1">
      <c r="A87" s="90"/>
      <c r="B87" s="90"/>
      <c r="C87" s="90">
        <v>633.63699999999994</v>
      </c>
      <c r="D87" s="90">
        <v>111</v>
      </c>
      <c r="E87" s="90" t="s">
        <v>759</v>
      </c>
      <c r="F87" s="102">
        <v>0</v>
      </c>
      <c r="G87" s="102">
        <v>0</v>
      </c>
      <c r="H87" s="102">
        <v>0</v>
      </c>
      <c r="I87" s="193">
        <v>3968.89</v>
      </c>
      <c r="J87" s="369">
        <v>0</v>
      </c>
      <c r="K87" s="29"/>
      <c r="L87" s="8"/>
      <c r="M87" s="29"/>
      <c r="N87" s="29"/>
      <c r="O87" s="8"/>
      <c r="P87" s="7"/>
      <c r="Q87" s="8"/>
      <c r="R87" s="8"/>
    </row>
    <row r="88" spans="1:18" ht="16" customHeight="1">
      <c r="A88" s="90"/>
      <c r="B88" s="90"/>
      <c r="C88" s="90">
        <v>633.63699999999994</v>
      </c>
      <c r="D88" s="90">
        <v>111</v>
      </c>
      <c r="E88" s="90" t="s">
        <v>760</v>
      </c>
      <c r="F88" s="102">
        <v>0</v>
      </c>
      <c r="G88" s="102">
        <v>0</v>
      </c>
      <c r="H88" s="102">
        <v>0</v>
      </c>
      <c r="I88" s="193">
        <v>2387.0300000000002</v>
      </c>
      <c r="J88" s="369">
        <v>0</v>
      </c>
      <c r="K88" s="29"/>
      <c r="L88" s="8"/>
      <c r="M88" s="29"/>
      <c r="N88" s="29"/>
      <c r="O88" s="8"/>
      <c r="P88" s="7"/>
      <c r="Q88" s="8"/>
      <c r="R88" s="8"/>
    </row>
    <row r="89" spans="1:18" ht="16" customHeight="1">
      <c r="A89" s="90"/>
      <c r="B89" s="90"/>
      <c r="C89" s="90">
        <v>633.63699999999994</v>
      </c>
      <c r="D89" s="90">
        <v>111</v>
      </c>
      <c r="E89" s="90" t="s">
        <v>761</v>
      </c>
      <c r="F89" s="102">
        <v>0</v>
      </c>
      <c r="G89" s="102">
        <v>0</v>
      </c>
      <c r="H89" s="102">
        <v>0</v>
      </c>
      <c r="I89" s="193">
        <v>2089.62</v>
      </c>
      <c r="J89" s="369">
        <v>0</v>
      </c>
      <c r="K89" s="29"/>
      <c r="L89" s="8"/>
      <c r="M89" s="29"/>
      <c r="N89" s="29"/>
      <c r="O89" s="8"/>
      <c r="P89" s="7"/>
      <c r="Q89" s="8"/>
      <c r="R89" s="8"/>
    </row>
    <row r="90" spans="1:18" ht="16" customHeight="1">
      <c r="A90" s="90"/>
      <c r="B90" s="90"/>
      <c r="C90" s="90">
        <v>633.63699999999994</v>
      </c>
      <c r="D90" s="90">
        <v>111</v>
      </c>
      <c r="E90" s="90" t="s">
        <v>762</v>
      </c>
      <c r="F90" s="102">
        <v>0</v>
      </c>
      <c r="G90" s="102">
        <v>0</v>
      </c>
      <c r="H90" s="102">
        <v>0</v>
      </c>
      <c r="I90" s="193">
        <v>2985.47</v>
      </c>
      <c r="J90" s="369">
        <v>0</v>
      </c>
      <c r="K90" s="29"/>
      <c r="L90" s="8"/>
      <c r="M90" s="29"/>
      <c r="N90" s="29"/>
      <c r="O90" s="8"/>
      <c r="P90" s="7"/>
      <c r="Q90" s="8"/>
      <c r="R90" s="8"/>
    </row>
    <row r="91" spans="1:18" ht="16" customHeight="1">
      <c r="A91" s="163" t="s">
        <v>281</v>
      </c>
      <c r="B91" s="90"/>
      <c r="C91" s="90"/>
      <c r="D91" s="90"/>
      <c r="E91" s="97" t="s">
        <v>83</v>
      </c>
      <c r="F91" s="101">
        <f>SUM(F87)</f>
        <v>0</v>
      </c>
      <c r="G91" s="101">
        <f>SUM(G87)</f>
        <v>0</v>
      </c>
      <c r="H91" s="101">
        <f>SUM(H87)</f>
        <v>0</v>
      </c>
      <c r="I91" s="321">
        <f>SUM(I87:I90)</f>
        <v>11431.01</v>
      </c>
      <c r="J91" s="321">
        <v>0</v>
      </c>
      <c r="K91" s="29">
        <f>SUM(I91)</f>
        <v>11431.01</v>
      </c>
      <c r="L91" s="29" t="e">
        <f>SUM(#REF!)</f>
        <v>#REF!</v>
      </c>
      <c r="M91" s="29" t="e">
        <f>SUM(#REF!)</f>
        <v>#REF!</v>
      </c>
      <c r="N91" s="29"/>
      <c r="O91" s="29"/>
      <c r="P91" s="7"/>
      <c r="Q91" s="8"/>
      <c r="R91" s="8"/>
    </row>
    <row r="92" spans="1:18" s="16" customFormat="1" ht="16" customHeight="1">
      <c r="A92" s="113" t="s">
        <v>361</v>
      </c>
      <c r="B92" s="141"/>
      <c r="C92" s="141"/>
      <c r="D92" s="141"/>
      <c r="E92" s="141"/>
      <c r="F92" s="114"/>
      <c r="G92" s="114"/>
      <c r="H92" s="114"/>
      <c r="I92" s="82"/>
      <c r="J92" s="253"/>
      <c r="K92" s="241"/>
      <c r="L92" s="8"/>
      <c r="M92" s="241"/>
      <c r="N92" s="241"/>
      <c r="O92" s="241"/>
      <c r="P92" s="15"/>
      <c r="Q92" s="241"/>
      <c r="R92" s="241"/>
    </row>
    <row r="93" spans="1:18" s="13" customFormat="1" ht="16" customHeight="1">
      <c r="A93" s="141"/>
      <c r="B93" s="158" t="s">
        <v>502</v>
      </c>
      <c r="C93" s="140"/>
      <c r="D93" s="141"/>
      <c r="E93" s="141"/>
      <c r="F93" s="114"/>
      <c r="G93" s="114"/>
      <c r="H93" s="114"/>
      <c r="I93" s="82"/>
      <c r="J93" s="253"/>
      <c r="K93" s="243"/>
      <c r="L93" s="8"/>
      <c r="M93" s="243"/>
      <c r="N93" s="243"/>
      <c r="O93" s="243"/>
      <c r="P93" s="14"/>
      <c r="Q93" s="243"/>
      <c r="R93" s="243"/>
    </row>
    <row r="94" spans="1:18" ht="16" customHeight="1">
      <c r="A94" s="163" t="s">
        <v>456</v>
      </c>
      <c r="B94" s="162" t="s">
        <v>90</v>
      </c>
      <c r="C94" s="136" t="s">
        <v>30</v>
      </c>
      <c r="D94" s="90">
        <v>111</v>
      </c>
      <c r="E94" s="90" t="s">
        <v>91</v>
      </c>
      <c r="F94" s="102">
        <v>6399</v>
      </c>
      <c r="G94" s="102">
        <v>6399</v>
      </c>
      <c r="H94" s="102">
        <v>6399</v>
      </c>
      <c r="I94" s="193">
        <v>6399</v>
      </c>
      <c r="J94" s="369">
        <f t="shared" si="1"/>
        <v>100</v>
      </c>
      <c r="K94" s="8"/>
      <c r="L94" s="8"/>
      <c r="M94" s="8"/>
      <c r="N94" s="8"/>
      <c r="O94" s="8"/>
      <c r="P94" s="7"/>
      <c r="Q94" s="8"/>
      <c r="R94" s="8"/>
    </row>
    <row r="95" spans="1:18" ht="16" customHeight="1">
      <c r="A95" s="90"/>
      <c r="B95" s="119"/>
      <c r="C95" s="136">
        <v>611</v>
      </c>
      <c r="D95" s="90">
        <v>41</v>
      </c>
      <c r="E95" s="90" t="s">
        <v>92</v>
      </c>
      <c r="F95" s="104">
        <v>4975</v>
      </c>
      <c r="G95" s="104">
        <v>4975</v>
      </c>
      <c r="H95" s="104">
        <v>4975</v>
      </c>
      <c r="I95" s="296">
        <v>3709.3</v>
      </c>
      <c r="J95" s="369">
        <f t="shared" si="1"/>
        <v>74.558793969849248</v>
      </c>
      <c r="K95" s="8"/>
      <c r="L95" s="8"/>
      <c r="M95" s="8"/>
      <c r="N95" s="8"/>
      <c r="O95" s="8"/>
      <c r="P95" s="7"/>
      <c r="Q95" s="8"/>
      <c r="R95" s="8"/>
    </row>
    <row r="96" spans="1:18" ht="16" customHeight="1">
      <c r="A96" s="90"/>
      <c r="B96" s="119"/>
      <c r="C96" s="136" t="s">
        <v>26</v>
      </c>
      <c r="D96" s="90">
        <v>41</v>
      </c>
      <c r="E96" s="90" t="s">
        <v>93</v>
      </c>
      <c r="F96" s="104">
        <v>2604</v>
      </c>
      <c r="G96" s="104">
        <v>2604</v>
      </c>
      <c r="H96" s="104">
        <v>2604</v>
      </c>
      <c r="I96" s="296">
        <v>2086.3000000000002</v>
      </c>
      <c r="J96" s="369">
        <f t="shared" si="1"/>
        <v>80.11904761904762</v>
      </c>
      <c r="K96" s="8"/>
      <c r="L96" s="8"/>
      <c r="M96" s="8"/>
      <c r="N96" s="8"/>
      <c r="O96" s="8"/>
      <c r="P96" s="7"/>
      <c r="Q96" s="8"/>
      <c r="R96" s="8"/>
    </row>
    <row r="97" spans="1:18" ht="16" customHeight="1">
      <c r="A97" s="90"/>
      <c r="B97" s="119"/>
      <c r="C97" s="136" t="s">
        <v>26</v>
      </c>
      <c r="D97" s="90">
        <v>111</v>
      </c>
      <c r="E97" s="90" t="s">
        <v>684</v>
      </c>
      <c r="F97" s="104">
        <v>1371</v>
      </c>
      <c r="G97" s="104">
        <v>1371</v>
      </c>
      <c r="H97" s="104">
        <v>1371</v>
      </c>
      <c r="I97" s="296">
        <v>1551.19</v>
      </c>
      <c r="J97" s="369">
        <f t="shared" si="1"/>
        <v>113.14296134208608</v>
      </c>
      <c r="K97" s="8"/>
      <c r="L97" s="8"/>
      <c r="M97" s="8"/>
      <c r="N97" s="8"/>
      <c r="O97" s="8"/>
      <c r="P97" s="7"/>
      <c r="Q97" s="8"/>
      <c r="R97" s="8"/>
    </row>
    <row r="98" spans="1:18" ht="16" customHeight="1">
      <c r="A98" s="90"/>
      <c r="B98" s="119"/>
      <c r="C98" s="136" t="s">
        <v>609</v>
      </c>
      <c r="D98" s="90">
        <v>41</v>
      </c>
      <c r="E98" s="90" t="s">
        <v>610</v>
      </c>
      <c r="F98" s="104">
        <v>22</v>
      </c>
      <c r="G98" s="104">
        <v>22</v>
      </c>
      <c r="H98" s="104">
        <v>22</v>
      </c>
      <c r="I98" s="296">
        <v>0</v>
      </c>
      <c r="J98" s="369">
        <f t="shared" si="1"/>
        <v>0</v>
      </c>
      <c r="K98" s="8"/>
      <c r="L98" s="8"/>
      <c r="M98" s="8"/>
      <c r="N98" s="8"/>
      <c r="O98" s="8"/>
      <c r="P98" s="7"/>
      <c r="Q98" s="8"/>
      <c r="R98" s="8"/>
    </row>
    <row r="99" spans="1:18" ht="16" customHeight="1">
      <c r="A99" s="90"/>
      <c r="B99" s="119"/>
      <c r="C99" s="136" t="s">
        <v>58</v>
      </c>
      <c r="D99" s="90">
        <v>41</v>
      </c>
      <c r="E99" s="90" t="s">
        <v>758</v>
      </c>
      <c r="F99" s="104">
        <v>62</v>
      </c>
      <c r="G99" s="104">
        <v>62</v>
      </c>
      <c r="H99" s="104">
        <v>62</v>
      </c>
      <c r="I99" s="296">
        <v>71.930000000000007</v>
      </c>
      <c r="J99" s="369">
        <f t="shared" si="1"/>
        <v>116.01612903225809</v>
      </c>
      <c r="K99" s="8"/>
      <c r="L99" s="8"/>
      <c r="M99" s="8"/>
      <c r="N99" s="8"/>
      <c r="O99" s="8"/>
      <c r="P99" s="7"/>
      <c r="Q99" s="8"/>
      <c r="R99" s="8"/>
    </row>
    <row r="100" spans="1:18" ht="16" customHeight="1">
      <c r="A100" s="90"/>
      <c r="B100" s="119"/>
      <c r="C100" s="136">
        <v>633009</v>
      </c>
      <c r="D100" s="90">
        <v>41</v>
      </c>
      <c r="E100" s="90" t="s">
        <v>100</v>
      </c>
      <c r="F100" s="104">
        <v>0</v>
      </c>
      <c r="G100" s="104">
        <v>0</v>
      </c>
      <c r="H100" s="104">
        <v>0</v>
      </c>
      <c r="I100" s="296">
        <v>82.59</v>
      </c>
      <c r="J100" s="369">
        <v>0</v>
      </c>
      <c r="K100" s="8"/>
      <c r="L100" s="8"/>
      <c r="M100" s="8"/>
      <c r="N100" s="8"/>
      <c r="O100" s="8"/>
      <c r="P100" s="7"/>
      <c r="Q100" s="8"/>
      <c r="R100" s="8"/>
    </row>
    <row r="101" spans="1:18" ht="16" customHeight="1">
      <c r="A101" s="90"/>
      <c r="B101" s="119"/>
      <c r="C101" s="136" t="s">
        <v>102</v>
      </c>
      <c r="D101" s="90">
        <v>41</v>
      </c>
      <c r="E101" s="90" t="s">
        <v>528</v>
      </c>
      <c r="F101" s="104">
        <v>25</v>
      </c>
      <c r="G101" s="104">
        <v>25</v>
      </c>
      <c r="H101" s="104">
        <v>25</v>
      </c>
      <c r="I101" s="296">
        <v>25.09</v>
      </c>
      <c r="J101" s="369">
        <f t="shared" si="1"/>
        <v>100.36</v>
      </c>
      <c r="K101" s="8"/>
      <c r="L101" s="8"/>
      <c r="M101" s="8"/>
      <c r="N101" s="8"/>
      <c r="O101" s="8"/>
      <c r="P101" s="7"/>
      <c r="Q101" s="8"/>
      <c r="R101" s="8"/>
    </row>
    <row r="102" spans="1:18" ht="16" customHeight="1">
      <c r="A102" s="90"/>
      <c r="B102" s="119"/>
      <c r="C102" s="136">
        <v>637001</v>
      </c>
      <c r="D102" s="90">
        <v>41</v>
      </c>
      <c r="E102" s="90" t="s">
        <v>611</v>
      </c>
      <c r="F102" s="104">
        <v>40</v>
      </c>
      <c r="G102" s="104">
        <v>40</v>
      </c>
      <c r="H102" s="104">
        <v>40</v>
      </c>
      <c r="I102" s="296">
        <v>238.12</v>
      </c>
      <c r="J102" s="369">
        <f t="shared" si="1"/>
        <v>595.30000000000007</v>
      </c>
      <c r="K102" s="8"/>
      <c r="L102" s="8"/>
      <c r="M102" s="8"/>
      <c r="N102" s="8"/>
      <c r="O102" s="8"/>
      <c r="P102" s="7"/>
      <c r="Q102" s="8"/>
      <c r="R102" s="8"/>
    </row>
    <row r="103" spans="1:18" ht="16" customHeight="1">
      <c r="A103" s="90"/>
      <c r="B103" s="119"/>
      <c r="C103" s="136" t="s">
        <v>103</v>
      </c>
      <c r="D103" s="90">
        <v>41</v>
      </c>
      <c r="E103" s="90" t="s">
        <v>104</v>
      </c>
      <c r="F103" s="104">
        <v>550</v>
      </c>
      <c r="G103" s="104">
        <v>550</v>
      </c>
      <c r="H103" s="104">
        <v>550</v>
      </c>
      <c r="I103" s="296">
        <v>539.38</v>
      </c>
      <c r="J103" s="369">
        <f t="shared" si="1"/>
        <v>98.069090909090903</v>
      </c>
      <c r="K103" s="8"/>
      <c r="L103" s="8"/>
      <c r="M103" s="8"/>
      <c r="N103" s="8"/>
      <c r="O103" s="8"/>
      <c r="P103" s="7"/>
      <c r="Q103" s="8"/>
      <c r="R103" s="8"/>
    </row>
    <row r="104" spans="1:18" ht="16" customHeight="1">
      <c r="A104" s="90"/>
      <c r="B104" s="90"/>
      <c r="C104" s="136">
        <v>637026</v>
      </c>
      <c r="D104" s="90">
        <v>111</v>
      </c>
      <c r="E104" s="90" t="s">
        <v>105</v>
      </c>
      <c r="F104" s="104">
        <v>100</v>
      </c>
      <c r="G104" s="104">
        <v>100</v>
      </c>
      <c r="H104" s="104">
        <v>100</v>
      </c>
      <c r="I104" s="296">
        <v>100</v>
      </c>
      <c r="J104" s="369">
        <f t="shared" si="1"/>
        <v>100</v>
      </c>
      <c r="K104" s="8"/>
      <c r="L104" s="8"/>
      <c r="M104" s="8"/>
      <c r="N104" s="8"/>
      <c r="O104" s="8"/>
      <c r="P104" s="7"/>
      <c r="Q104" s="8"/>
      <c r="R104" s="8"/>
    </row>
    <row r="105" spans="1:18" ht="16" customHeight="1">
      <c r="A105" s="222" t="s">
        <v>456</v>
      </c>
      <c r="B105" s="222"/>
      <c r="C105" s="225"/>
      <c r="D105" s="222"/>
      <c r="E105" s="222" t="s">
        <v>83</v>
      </c>
      <c r="F105" s="226">
        <f>SUM(F94:F104)</f>
        <v>16148</v>
      </c>
      <c r="G105" s="226">
        <f>SUM(G94:G104)</f>
        <v>16148</v>
      </c>
      <c r="H105" s="226">
        <f>SUM(H94:H104)</f>
        <v>16148</v>
      </c>
      <c r="I105" s="321">
        <v>14802.9</v>
      </c>
      <c r="J105" s="321">
        <f t="shared" si="1"/>
        <v>91.67017587317315</v>
      </c>
      <c r="K105" s="29">
        <f>SUM(I105)</f>
        <v>14802.9</v>
      </c>
      <c r="L105" s="29" t="e">
        <f>SUM(#REF!)</f>
        <v>#REF!</v>
      </c>
      <c r="M105" s="29" t="e">
        <f>SUM(#REF!)</f>
        <v>#REF!</v>
      </c>
      <c r="N105" s="29"/>
      <c r="O105" s="29"/>
      <c r="P105" s="7"/>
      <c r="Q105" s="8"/>
      <c r="R105" s="8"/>
    </row>
    <row r="106" spans="1:18" s="13" customFormat="1" ht="16" customHeight="1">
      <c r="A106" s="141" t="s">
        <v>501</v>
      </c>
      <c r="B106" s="158" t="s">
        <v>505</v>
      </c>
      <c r="C106" s="140"/>
      <c r="D106" s="141"/>
      <c r="E106" s="141"/>
      <c r="F106" s="114"/>
      <c r="G106" s="114"/>
      <c r="H106" s="114"/>
      <c r="I106" s="82"/>
      <c r="J106" s="253"/>
      <c r="K106" s="29"/>
      <c r="L106" s="8"/>
      <c r="M106" s="243"/>
      <c r="N106" s="243"/>
      <c r="O106" s="243"/>
      <c r="P106" s="14"/>
      <c r="Q106" s="243"/>
      <c r="R106" s="243"/>
    </row>
    <row r="107" spans="1:18" ht="16" customHeight="1">
      <c r="A107" s="163" t="s">
        <v>457</v>
      </c>
      <c r="B107" s="97" t="s">
        <v>23</v>
      </c>
      <c r="C107" s="136">
        <v>633006</v>
      </c>
      <c r="D107" s="90">
        <v>111</v>
      </c>
      <c r="E107" s="90" t="s">
        <v>56</v>
      </c>
      <c r="F107" s="102">
        <v>1000</v>
      </c>
      <c r="G107" s="102">
        <v>1000</v>
      </c>
      <c r="H107" s="102">
        <v>1000</v>
      </c>
      <c r="I107" s="193">
        <v>1028.1099999999999</v>
      </c>
      <c r="J107" s="369">
        <f t="shared" si="1"/>
        <v>102.81099999999998</v>
      </c>
      <c r="K107" s="29"/>
      <c r="L107" s="8"/>
      <c r="M107" s="8"/>
      <c r="N107" s="8"/>
      <c r="O107" s="8"/>
      <c r="P107" s="7"/>
      <c r="Q107" s="8"/>
      <c r="R107" s="8"/>
    </row>
    <row r="108" spans="1:18" ht="16" customHeight="1">
      <c r="A108" s="90"/>
      <c r="B108" s="90"/>
      <c r="C108" s="136">
        <v>635002</v>
      </c>
      <c r="D108" s="90">
        <v>111</v>
      </c>
      <c r="E108" s="90" t="s">
        <v>69</v>
      </c>
      <c r="F108" s="102">
        <v>314</v>
      </c>
      <c r="G108" s="102">
        <v>314</v>
      </c>
      <c r="H108" s="102">
        <v>314</v>
      </c>
      <c r="I108" s="193">
        <v>314</v>
      </c>
      <c r="J108" s="369">
        <f t="shared" si="1"/>
        <v>100</v>
      </c>
      <c r="K108" s="29"/>
      <c r="L108" s="8"/>
      <c r="M108" s="8"/>
      <c r="N108" s="8"/>
      <c r="O108" s="8"/>
      <c r="P108" s="7"/>
      <c r="Q108" s="8"/>
      <c r="R108" s="8"/>
    </row>
    <row r="109" spans="1:18" ht="16" customHeight="1">
      <c r="A109" s="90"/>
      <c r="B109" s="90"/>
      <c r="C109" s="136">
        <v>637001</v>
      </c>
      <c r="D109" s="90">
        <v>111</v>
      </c>
      <c r="E109" s="90" t="s">
        <v>523</v>
      </c>
      <c r="F109" s="104">
        <v>18</v>
      </c>
      <c r="G109" s="104">
        <v>18</v>
      </c>
      <c r="H109" s="104">
        <v>18</v>
      </c>
      <c r="I109" s="296">
        <v>0</v>
      </c>
      <c r="J109" s="369">
        <f t="shared" si="1"/>
        <v>0</v>
      </c>
      <c r="K109" s="29"/>
      <c r="L109" s="8"/>
      <c r="M109" s="8"/>
      <c r="N109" s="8"/>
      <c r="O109" s="8"/>
      <c r="P109" s="7"/>
      <c r="Q109" s="8"/>
      <c r="R109" s="8"/>
    </row>
    <row r="110" spans="1:18" ht="16" customHeight="1">
      <c r="A110" s="222" t="s">
        <v>457</v>
      </c>
      <c r="B110" s="224"/>
      <c r="C110" s="224"/>
      <c r="D110" s="224"/>
      <c r="E110" s="222" t="s">
        <v>83</v>
      </c>
      <c r="F110" s="227">
        <f>SUM(F107:F109)</f>
        <v>1332</v>
      </c>
      <c r="G110" s="227">
        <f>SUM(G107:G109)</f>
        <v>1332</v>
      </c>
      <c r="H110" s="227">
        <f>SUM(H107:H109)</f>
        <v>1332</v>
      </c>
      <c r="I110" s="322">
        <v>1342.11</v>
      </c>
      <c r="J110" s="321">
        <f t="shared" si="1"/>
        <v>100.75900900900901</v>
      </c>
      <c r="K110" s="29">
        <f>SUM(I110)</f>
        <v>1342.11</v>
      </c>
      <c r="L110" s="29" t="e">
        <f>SUM(#REF!)</f>
        <v>#REF!</v>
      </c>
      <c r="M110" s="29" t="e">
        <f>SUM(#REF!)</f>
        <v>#REF!</v>
      </c>
      <c r="N110" s="29"/>
      <c r="O110" s="29"/>
      <c r="P110" s="7"/>
      <c r="Q110" s="8"/>
      <c r="R110" s="8"/>
    </row>
    <row r="111" spans="1:18" s="19" customFormat="1" ht="16" customHeight="1">
      <c r="A111" s="113" t="s">
        <v>358</v>
      </c>
      <c r="B111" s="113"/>
      <c r="C111" s="198"/>
      <c r="D111" s="198"/>
      <c r="E111" s="198"/>
      <c r="F111" s="152"/>
      <c r="G111" s="152"/>
      <c r="H111" s="152"/>
      <c r="I111" s="311"/>
      <c r="J111" s="253"/>
      <c r="K111" s="244"/>
      <c r="L111" s="8"/>
      <c r="M111" s="244"/>
      <c r="N111" s="244"/>
      <c r="O111" s="244"/>
      <c r="P111" s="35"/>
      <c r="Q111" s="244"/>
      <c r="R111" s="244"/>
    </row>
    <row r="112" spans="1:18" s="13" customFormat="1" ht="16" customHeight="1">
      <c r="A112" s="141" t="s">
        <v>501</v>
      </c>
      <c r="B112" s="158" t="s">
        <v>506</v>
      </c>
      <c r="C112" s="140"/>
      <c r="D112" s="141"/>
      <c r="E112" s="141"/>
      <c r="F112" s="114"/>
      <c r="G112" s="114"/>
      <c r="H112" s="114"/>
      <c r="I112" s="82"/>
      <c r="J112" s="253"/>
      <c r="K112" s="243"/>
      <c r="L112" s="8"/>
      <c r="M112" s="243"/>
      <c r="N112" s="243"/>
      <c r="O112" s="243"/>
      <c r="P112" s="14"/>
      <c r="Q112" s="243"/>
      <c r="R112" s="243"/>
    </row>
    <row r="113" spans="1:18" ht="16" customHeight="1">
      <c r="A113" s="163" t="s">
        <v>471</v>
      </c>
      <c r="B113" s="97" t="s">
        <v>106</v>
      </c>
      <c r="C113" s="135"/>
      <c r="D113" s="97"/>
      <c r="E113" s="97" t="s">
        <v>107</v>
      </c>
      <c r="F113" s="102"/>
      <c r="G113" s="102"/>
      <c r="H113" s="102"/>
      <c r="I113" s="193"/>
      <c r="J113" s="369"/>
      <c r="K113" s="8"/>
      <c r="L113" s="8"/>
      <c r="M113" s="8"/>
      <c r="N113" s="8"/>
      <c r="O113" s="8"/>
      <c r="P113" s="7"/>
      <c r="Q113" s="8"/>
      <c r="R113" s="8"/>
    </row>
    <row r="114" spans="1:18" ht="16" customHeight="1">
      <c r="A114" s="90"/>
      <c r="B114" s="119"/>
      <c r="C114" s="136" t="s">
        <v>108</v>
      </c>
      <c r="D114" s="90">
        <v>41</v>
      </c>
      <c r="E114" s="90" t="s">
        <v>424</v>
      </c>
      <c r="F114" s="104">
        <v>11100</v>
      </c>
      <c r="G114" s="104">
        <v>11100</v>
      </c>
      <c r="H114" s="104">
        <v>11100</v>
      </c>
      <c r="I114" s="296">
        <v>9262.56</v>
      </c>
      <c r="J114" s="369">
        <f t="shared" si="1"/>
        <v>83.446486486486478</v>
      </c>
      <c r="K114" s="8"/>
      <c r="L114" s="8"/>
      <c r="M114" s="8"/>
      <c r="N114" s="8"/>
      <c r="O114" s="8"/>
      <c r="P114" s="7"/>
      <c r="Q114" s="8"/>
      <c r="R114" s="8"/>
    </row>
    <row r="115" spans="1:18" ht="16" customHeight="1">
      <c r="A115" s="90"/>
      <c r="B115" s="119"/>
      <c r="C115" s="136" t="s">
        <v>109</v>
      </c>
      <c r="D115" s="90">
        <v>41</v>
      </c>
      <c r="E115" s="90" t="s">
        <v>110</v>
      </c>
      <c r="F115" s="102">
        <v>5649</v>
      </c>
      <c r="G115" s="102">
        <v>5649</v>
      </c>
      <c r="H115" s="102">
        <v>5649</v>
      </c>
      <c r="I115" s="193">
        <v>5967.25</v>
      </c>
      <c r="J115" s="369">
        <f>SUM(I115/H115)*100</f>
        <v>105.6337404850416</v>
      </c>
      <c r="K115" s="8"/>
      <c r="L115" s="8"/>
      <c r="M115" s="8"/>
      <c r="N115" s="8"/>
      <c r="O115" s="8"/>
      <c r="P115" s="7"/>
      <c r="Q115" s="8"/>
      <c r="R115" s="8"/>
    </row>
    <row r="116" spans="1:18" ht="16" customHeight="1">
      <c r="A116" s="90"/>
      <c r="B116" s="119"/>
      <c r="C116" s="136">
        <v>651002</v>
      </c>
      <c r="D116" s="90">
        <v>41</v>
      </c>
      <c r="E116" s="90" t="s">
        <v>378</v>
      </c>
      <c r="F116" s="102">
        <v>25500</v>
      </c>
      <c r="G116" s="102">
        <v>25500</v>
      </c>
      <c r="H116" s="102">
        <v>25500</v>
      </c>
      <c r="I116" s="193">
        <v>25007.08</v>
      </c>
      <c r="J116" s="369">
        <f t="shared" ref="J116:J176" si="2">SUM(I116/H116)*100</f>
        <v>98.066980392156864</v>
      </c>
      <c r="K116" s="8"/>
      <c r="L116" s="8"/>
      <c r="M116" s="8"/>
      <c r="N116" s="8"/>
      <c r="O116" s="8"/>
      <c r="P116" s="7"/>
      <c r="Q116" s="8"/>
      <c r="R116" s="8"/>
    </row>
    <row r="117" spans="1:18" ht="16" customHeight="1">
      <c r="A117" s="90"/>
      <c r="B117" s="119"/>
      <c r="C117" s="136" t="s">
        <v>614</v>
      </c>
      <c r="D117" s="90">
        <v>41</v>
      </c>
      <c r="E117" s="90" t="s">
        <v>529</v>
      </c>
      <c r="F117" s="102">
        <v>10401</v>
      </c>
      <c r="G117" s="102">
        <v>10401</v>
      </c>
      <c r="H117" s="102">
        <v>10401</v>
      </c>
      <c r="I117" s="193">
        <v>8901.98</v>
      </c>
      <c r="J117" s="369">
        <f t="shared" si="2"/>
        <v>85.587731948851058</v>
      </c>
      <c r="K117" s="8"/>
      <c r="L117" s="8"/>
      <c r="M117" s="8"/>
      <c r="N117" s="8"/>
      <c r="O117" s="8"/>
      <c r="P117" s="7"/>
      <c r="Q117" s="8"/>
      <c r="R117" s="8"/>
    </row>
    <row r="118" spans="1:18" ht="16" customHeight="1">
      <c r="A118" s="94"/>
      <c r="B118" s="170"/>
      <c r="C118" s="138" t="s">
        <v>613</v>
      </c>
      <c r="D118" s="94">
        <v>41</v>
      </c>
      <c r="E118" s="90" t="s">
        <v>666</v>
      </c>
      <c r="F118" s="121">
        <v>670</v>
      </c>
      <c r="G118" s="121">
        <v>670</v>
      </c>
      <c r="H118" s="121">
        <v>670</v>
      </c>
      <c r="I118" s="324">
        <v>557.35</v>
      </c>
      <c r="J118" s="369">
        <f t="shared" si="2"/>
        <v>83.18656716417911</v>
      </c>
      <c r="K118" s="8"/>
      <c r="L118" s="8"/>
      <c r="M118" s="8"/>
      <c r="N118" s="8"/>
      <c r="O118" s="8"/>
      <c r="P118" s="7"/>
      <c r="Q118" s="8"/>
      <c r="R118" s="8"/>
    </row>
    <row r="119" spans="1:18" ht="16" customHeight="1">
      <c r="A119" s="94"/>
      <c r="B119" s="170"/>
      <c r="C119" s="138" t="s">
        <v>531</v>
      </c>
      <c r="D119" s="94">
        <v>41</v>
      </c>
      <c r="E119" s="90" t="s">
        <v>532</v>
      </c>
      <c r="F119" s="121">
        <v>0</v>
      </c>
      <c r="G119" s="121">
        <v>0</v>
      </c>
      <c r="H119" s="121">
        <v>0</v>
      </c>
      <c r="I119" s="324">
        <v>110.49</v>
      </c>
      <c r="J119" s="369">
        <v>0</v>
      </c>
      <c r="K119" s="8"/>
      <c r="L119" s="8"/>
      <c r="M119" s="8"/>
      <c r="N119" s="8"/>
      <c r="O119" s="8"/>
      <c r="P119" s="7"/>
      <c r="Q119" s="8"/>
      <c r="R119" s="8"/>
    </row>
    <row r="120" spans="1:18" ht="16" customHeight="1">
      <c r="A120" s="94"/>
      <c r="B120" s="170"/>
      <c r="C120" s="138" t="s">
        <v>615</v>
      </c>
      <c r="D120" s="94">
        <v>41</v>
      </c>
      <c r="E120" s="90" t="s">
        <v>530</v>
      </c>
      <c r="F120" s="121">
        <v>490</v>
      </c>
      <c r="G120" s="121">
        <v>490</v>
      </c>
      <c r="H120" s="121">
        <v>490</v>
      </c>
      <c r="I120" s="324">
        <v>337.76</v>
      </c>
      <c r="J120" s="369">
        <f t="shared" si="2"/>
        <v>68.930612244897958</v>
      </c>
      <c r="K120" s="8"/>
      <c r="L120" s="8"/>
      <c r="M120" s="8"/>
      <c r="N120" s="8"/>
      <c r="O120" s="8"/>
      <c r="P120" s="7"/>
      <c r="Q120" s="8"/>
      <c r="R120" s="8"/>
    </row>
    <row r="121" spans="1:18" ht="16" customHeight="1">
      <c r="A121" s="222" t="s">
        <v>471</v>
      </c>
      <c r="B121" s="224"/>
      <c r="C121" s="277"/>
      <c r="D121" s="224"/>
      <c r="E121" s="222" t="s">
        <v>83</v>
      </c>
      <c r="F121" s="223">
        <f>SUM(F113:F120)</f>
        <v>53810</v>
      </c>
      <c r="G121" s="223">
        <f>SUM(G113:G120)</f>
        <v>53810</v>
      </c>
      <c r="H121" s="223">
        <f>SUM(H113:H120)</f>
        <v>53810</v>
      </c>
      <c r="I121" s="321">
        <f>SUM(I114:I120)</f>
        <v>50144.469999999994</v>
      </c>
      <c r="J121" s="321">
        <f t="shared" si="2"/>
        <v>93.188013380412542</v>
      </c>
      <c r="K121" s="29">
        <f>SUM(I121)</f>
        <v>50144.469999999994</v>
      </c>
      <c r="L121" s="29" t="e">
        <f>SUM(#REF!)</f>
        <v>#REF!</v>
      </c>
      <c r="M121" s="29" t="e">
        <f>SUM(#REF!)</f>
        <v>#REF!</v>
      </c>
      <c r="N121" s="29"/>
      <c r="O121" s="29"/>
      <c r="P121" s="7"/>
      <c r="Q121" s="8"/>
      <c r="R121" s="8"/>
    </row>
    <row r="122" spans="1:18" s="16" customFormat="1" ht="16" customHeight="1">
      <c r="A122" s="113" t="s">
        <v>362</v>
      </c>
      <c r="B122" s="141"/>
      <c r="C122" s="140"/>
      <c r="D122" s="141"/>
      <c r="E122" s="141"/>
      <c r="F122" s="114"/>
      <c r="G122" s="114"/>
      <c r="H122" s="114"/>
      <c r="I122" s="82"/>
      <c r="J122" s="253"/>
      <c r="K122" s="241"/>
      <c r="L122" s="8"/>
      <c r="M122" s="241"/>
      <c r="N122" s="241"/>
      <c r="O122" s="241"/>
      <c r="P122" s="15"/>
      <c r="Q122" s="241"/>
      <c r="R122" s="241"/>
    </row>
    <row r="123" spans="1:18" s="13" customFormat="1" ht="16" customHeight="1">
      <c r="A123" s="153" t="s">
        <v>501</v>
      </c>
      <c r="B123" s="166" t="s">
        <v>507</v>
      </c>
      <c r="C123" s="167"/>
      <c r="D123" s="153"/>
      <c r="E123" s="153"/>
      <c r="F123" s="168"/>
      <c r="G123" s="168"/>
      <c r="H123" s="168"/>
      <c r="I123" s="325"/>
      <c r="J123" s="253"/>
      <c r="K123" s="243"/>
      <c r="L123" s="8"/>
      <c r="M123" s="243"/>
      <c r="N123" s="243"/>
      <c r="O123" s="243"/>
      <c r="P123" s="14"/>
      <c r="Q123" s="243"/>
      <c r="R123" s="243"/>
    </row>
    <row r="124" spans="1:18" ht="16" customHeight="1">
      <c r="A124" s="169" t="s">
        <v>364</v>
      </c>
      <c r="B124" s="111" t="s">
        <v>111</v>
      </c>
      <c r="C124" s="139"/>
      <c r="D124" s="111"/>
      <c r="E124" s="111" t="s">
        <v>112</v>
      </c>
      <c r="F124" s="175"/>
      <c r="G124" s="175"/>
      <c r="H124" s="175"/>
      <c r="I124" s="325"/>
      <c r="J124" s="369"/>
      <c r="K124" s="8"/>
      <c r="L124" s="8"/>
      <c r="M124" s="8"/>
      <c r="N124" s="8"/>
      <c r="O124" s="8"/>
      <c r="P124" s="7"/>
      <c r="Q124" s="8"/>
      <c r="R124" s="8"/>
    </row>
    <row r="125" spans="1:18" ht="16" customHeight="1">
      <c r="A125" s="90"/>
      <c r="B125" s="90"/>
      <c r="C125" s="136">
        <v>637027</v>
      </c>
      <c r="D125" s="90">
        <v>41</v>
      </c>
      <c r="E125" s="90" t="s">
        <v>113</v>
      </c>
      <c r="F125" s="104">
        <v>149</v>
      </c>
      <c r="G125" s="104">
        <v>149</v>
      </c>
      <c r="H125" s="104">
        <v>149</v>
      </c>
      <c r="I125" s="299">
        <v>187</v>
      </c>
      <c r="J125" s="369">
        <f t="shared" si="2"/>
        <v>125.503355704698</v>
      </c>
      <c r="K125" s="8"/>
      <c r="L125" s="8"/>
      <c r="M125" s="8"/>
      <c r="N125" s="8"/>
      <c r="O125" s="8"/>
      <c r="P125" s="7"/>
      <c r="Q125" s="8"/>
      <c r="R125" s="8"/>
    </row>
    <row r="126" spans="1:18" ht="16" customHeight="1">
      <c r="A126" s="90"/>
      <c r="B126" s="119"/>
      <c r="C126" s="136">
        <v>621</v>
      </c>
      <c r="D126" s="90">
        <v>41</v>
      </c>
      <c r="E126" s="90" t="s">
        <v>534</v>
      </c>
      <c r="F126" s="104">
        <v>50</v>
      </c>
      <c r="G126" s="104">
        <v>50</v>
      </c>
      <c r="H126" s="104">
        <v>50</v>
      </c>
      <c r="I126" s="296">
        <v>52.08</v>
      </c>
      <c r="J126" s="369">
        <f t="shared" si="2"/>
        <v>104.15999999999998</v>
      </c>
      <c r="K126" s="8"/>
      <c r="L126" s="8"/>
      <c r="M126" s="8"/>
      <c r="N126" s="8"/>
      <c r="O126" s="8"/>
      <c r="P126" s="7"/>
      <c r="Q126" s="8"/>
      <c r="R126" s="8"/>
    </row>
    <row r="127" spans="1:18" ht="16" customHeight="1">
      <c r="A127" s="169" t="s">
        <v>364</v>
      </c>
      <c r="B127" s="170"/>
      <c r="C127" s="138"/>
      <c r="D127" s="94"/>
      <c r="E127" s="107" t="s">
        <v>114</v>
      </c>
      <c r="F127" s="164">
        <f>SUM(F124:F126)</f>
        <v>199</v>
      </c>
      <c r="G127" s="164">
        <f>SUM(G124:G126)</f>
        <v>199</v>
      </c>
      <c r="H127" s="164">
        <f>SUM(H124:H126)</f>
        <v>199</v>
      </c>
      <c r="I127" s="327">
        <f>SUM(I125:I126)</f>
        <v>239.07999999999998</v>
      </c>
      <c r="J127" s="321">
        <f t="shared" si="2"/>
        <v>120.14070351758792</v>
      </c>
      <c r="K127" s="29">
        <f>SUM(I127)</f>
        <v>239.07999999999998</v>
      </c>
      <c r="L127" s="29" t="e">
        <f>SUM(#REF!)</f>
        <v>#REF!</v>
      </c>
      <c r="M127" s="29" t="e">
        <f>SUM(#REF!)</f>
        <v>#REF!</v>
      </c>
      <c r="N127" s="29"/>
      <c r="O127" s="29"/>
      <c r="P127" s="7"/>
      <c r="Q127" s="8"/>
      <c r="R127" s="8"/>
    </row>
    <row r="128" spans="1:18" s="13" customFormat="1" ht="16" customHeight="1">
      <c r="A128" s="93" t="s">
        <v>501</v>
      </c>
      <c r="B128" s="176" t="s">
        <v>509</v>
      </c>
      <c r="C128" s="177"/>
      <c r="D128" s="93"/>
      <c r="E128" s="93"/>
      <c r="F128" s="110"/>
      <c r="G128" s="110"/>
      <c r="H128" s="110"/>
      <c r="I128" s="299"/>
      <c r="J128" s="253"/>
      <c r="K128" s="243"/>
      <c r="L128" s="8"/>
      <c r="M128" s="243"/>
      <c r="N128" s="243"/>
      <c r="O128" s="243"/>
      <c r="P128" s="14"/>
      <c r="Q128" s="243"/>
      <c r="R128" s="243"/>
    </row>
    <row r="129" spans="1:18" ht="16" customHeight="1">
      <c r="A129" s="169" t="s">
        <v>363</v>
      </c>
      <c r="B129" s="174" t="s">
        <v>115</v>
      </c>
      <c r="C129" s="139"/>
      <c r="D129" s="111"/>
      <c r="E129" s="128" t="s">
        <v>116</v>
      </c>
      <c r="F129" s="112"/>
      <c r="G129" s="112"/>
      <c r="H129" s="112"/>
      <c r="I129" s="293"/>
      <c r="J129" s="369"/>
      <c r="K129" s="8"/>
      <c r="L129" s="8"/>
      <c r="M129" s="8"/>
      <c r="N129" s="8"/>
      <c r="O129" s="8"/>
      <c r="P129" s="7"/>
      <c r="Q129" s="8"/>
      <c r="R129" s="8"/>
    </row>
    <row r="130" spans="1:18" ht="16" customHeight="1">
      <c r="A130" s="90"/>
      <c r="B130" s="119"/>
      <c r="C130" s="136">
        <v>611</v>
      </c>
      <c r="D130" s="90">
        <v>41</v>
      </c>
      <c r="E130" s="90" t="s">
        <v>468</v>
      </c>
      <c r="F130" s="104">
        <v>20500</v>
      </c>
      <c r="G130" s="104">
        <v>20500</v>
      </c>
      <c r="H130" s="104">
        <v>20500</v>
      </c>
      <c r="I130" s="296">
        <v>20898.57</v>
      </c>
      <c r="J130" s="369">
        <f t="shared" si="2"/>
        <v>101.94424390243901</v>
      </c>
      <c r="K130" s="8"/>
      <c r="L130" s="8"/>
      <c r="M130" s="8"/>
      <c r="N130" s="8"/>
      <c r="O130" s="8"/>
      <c r="P130" s="7"/>
      <c r="Q130" s="8"/>
      <c r="R130" s="8"/>
    </row>
    <row r="131" spans="1:18" ht="16" customHeight="1">
      <c r="A131" s="90"/>
      <c r="B131" s="119"/>
      <c r="C131" s="136" t="s">
        <v>26</v>
      </c>
      <c r="D131" s="90">
        <v>41</v>
      </c>
      <c r="E131" s="90" t="s">
        <v>117</v>
      </c>
      <c r="F131" s="102">
        <v>7200</v>
      </c>
      <c r="G131" s="102">
        <v>7200</v>
      </c>
      <c r="H131" s="102">
        <v>7200</v>
      </c>
      <c r="I131" s="193">
        <v>7501.71</v>
      </c>
      <c r="J131" s="369">
        <f t="shared" si="2"/>
        <v>104.19041666666666</v>
      </c>
      <c r="K131" s="8"/>
      <c r="L131" s="8"/>
      <c r="M131" s="8"/>
      <c r="N131" s="8"/>
      <c r="O131" s="8"/>
      <c r="P131" s="7"/>
      <c r="Q131" s="8"/>
      <c r="R131" s="8"/>
    </row>
    <row r="132" spans="1:18" ht="16" customHeight="1">
      <c r="A132" s="90"/>
      <c r="B132" s="119"/>
      <c r="C132" s="136" t="s">
        <v>57</v>
      </c>
      <c r="D132" s="90">
        <v>41</v>
      </c>
      <c r="E132" s="90" t="s">
        <v>353</v>
      </c>
      <c r="F132" s="102">
        <v>500</v>
      </c>
      <c r="G132" s="102">
        <v>500</v>
      </c>
      <c r="H132" s="102">
        <v>500</v>
      </c>
      <c r="I132" s="193">
        <v>469.19</v>
      </c>
      <c r="J132" s="369">
        <f t="shared" si="2"/>
        <v>93.837999999999994</v>
      </c>
      <c r="K132" s="8"/>
      <c r="L132" s="8"/>
      <c r="M132" s="8"/>
      <c r="N132" s="8"/>
      <c r="O132" s="8"/>
      <c r="P132" s="7"/>
      <c r="Q132" s="8"/>
      <c r="R132" s="8"/>
    </row>
    <row r="133" spans="1:18" ht="16" customHeight="1">
      <c r="A133" s="90"/>
      <c r="B133" s="119"/>
      <c r="C133" s="136">
        <v>632003</v>
      </c>
      <c r="D133" s="90">
        <v>41</v>
      </c>
      <c r="E133" s="90" t="s">
        <v>418</v>
      </c>
      <c r="F133" s="102">
        <v>400</v>
      </c>
      <c r="G133" s="102">
        <v>400</v>
      </c>
      <c r="H133" s="102">
        <v>400</v>
      </c>
      <c r="I133" s="193">
        <v>251.83</v>
      </c>
      <c r="J133" s="369">
        <f t="shared" si="2"/>
        <v>62.957499999999996</v>
      </c>
      <c r="K133" s="8"/>
      <c r="L133" s="8"/>
      <c r="M133" s="8"/>
      <c r="N133" s="8"/>
      <c r="O133" s="8"/>
      <c r="P133" s="7"/>
      <c r="Q133" s="8"/>
      <c r="R133" s="8"/>
    </row>
    <row r="134" spans="1:18" ht="16" customHeight="1">
      <c r="A134" s="90"/>
      <c r="B134" s="119"/>
      <c r="C134" s="136">
        <v>636001</v>
      </c>
      <c r="D134" s="90">
        <v>41</v>
      </c>
      <c r="E134" s="90" t="s">
        <v>551</v>
      </c>
      <c r="F134" s="102">
        <v>747</v>
      </c>
      <c r="G134" s="102">
        <v>747</v>
      </c>
      <c r="H134" s="102">
        <v>747</v>
      </c>
      <c r="I134" s="193">
        <v>0</v>
      </c>
      <c r="J134" s="369">
        <f t="shared" si="2"/>
        <v>0</v>
      </c>
      <c r="K134" s="8"/>
      <c r="L134" s="8"/>
      <c r="M134" s="8"/>
      <c r="N134" s="8"/>
      <c r="O134" s="8"/>
      <c r="P134" s="7"/>
      <c r="Q134" s="8"/>
      <c r="R134" s="8"/>
    </row>
    <row r="135" spans="1:18" ht="16" customHeight="1">
      <c r="A135" s="90"/>
      <c r="B135" s="119"/>
      <c r="C135" s="136">
        <v>633006</v>
      </c>
      <c r="D135" s="90">
        <v>41</v>
      </c>
      <c r="E135" s="90" t="s">
        <v>401</v>
      </c>
      <c r="F135" s="102">
        <v>130</v>
      </c>
      <c r="G135" s="102">
        <v>130</v>
      </c>
      <c r="H135" s="102">
        <v>130</v>
      </c>
      <c r="I135" s="193">
        <v>27</v>
      </c>
      <c r="J135" s="369">
        <f t="shared" si="2"/>
        <v>20.76923076923077</v>
      </c>
      <c r="K135" s="8"/>
      <c r="L135" s="8"/>
      <c r="M135" s="8"/>
      <c r="N135" s="8"/>
      <c r="O135" s="8"/>
      <c r="P135" s="7"/>
      <c r="Q135" s="8"/>
      <c r="R135" s="8"/>
    </row>
    <row r="136" spans="1:18" ht="16" customHeight="1">
      <c r="A136" s="90"/>
      <c r="B136" s="119"/>
      <c r="C136" s="136" t="s">
        <v>58</v>
      </c>
      <c r="D136" s="90">
        <v>41</v>
      </c>
      <c r="E136" s="90" t="s">
        <v>400</v>
      </c>
      <c r="F136" s="102">
        <v>50</v>
      </c>
      <c r="G136" s="102">
        <v>50</v>
      </c>
      <c r="H136" s="102">
        <v>50</v>
      </c>
      <c r="I136" s="193">
        <v>94.32</v>
      </c>
      <c r="J136" s="369">
        <f t="shared" si="2"/>
        <v>188.64</v>
      </c>
      <c r="K136" s="8"/>
      <c r="L136" s="8"/>
      <c r="M136" s="8"/>
      <c r="N136" s="8"/>
      <c r="O136" s="8"/>
      <c r="P136" s="7"/>
      <c r="Q136" s="8"/>
      <c r="R136" s="8"/>
    </row>
    <row r="137" spans="1:18" ht="16" customHeight="1">
      <c r="A137" s="90"/>
      <c r="B137" s="119"/>
      <c r="C137" s="136">
        <v>635005</v>
      </c>
      <c r="D137" s="90">
        <v>41</v>
      </c>
      <c r="E137" s="90" t="s">
        <v>402</v>
      </c>
      <c r="F137" s="102">
        <v>300</v>
      </c>
      <c r="G137" s="102">
        <v>300</v>
      </c>
      <c r="H137" s="102">
        <v>300</v>
      </c>
      <c r="I137" s="193">
        <v>195.3</v>
      </c>
      <c r="J137" s="369">
        <f t="shared" si="2"/>
        <v>65.100000000000009</v>
      </c>
      <c r="K137" s="8"/>
      <c r="L137" s="8"/>
      <c r="M137" s="8"/>
      <c r="N137" s="8"/>
      <c r="O137" s="8"/>
      <c r="P137" s="7"/>
      <c r="Q137" s="8"/>
      <c r="R137" s="8"/>
    </row>
    <row r="138" spans="1:18" ht="16" customHeight="1">
      <c r="A138" s="90"/>
      <c r="B138" s="119"/>
      <c r="C138" s="136">
        <v>634001</v>
      </c>
      <c r="D138" s="90">
        <v>41</v>
      </c>
      <c r="E138" s="90" t="s">
        <v>398</v>
      </c>
      <c r="F138" s="102">
        <v>1100</v>
      </c>
      <c r="G138" s="102">
        <v>1100</v>
      </c>
      <c r="H138" s="102">
        <v>1100</v>
      </c>
      <c r="I138" s="193">
        <v>787.63</v>
      </c>
      <c r="J138" s="369">
        <f t="shared" si="2"/>
        <v>71.602727272727279</v>
      </c>
      <c r="K138" s="8"/>
      <c r="L138" s="8"/>
      <c r="M138" s="8"/>
      <c r="N138" s="8"/>
      <c r="O138" s="8"/>
      <c r="P138" s="7"/>
      <c r="Q138" s="8"/>
      <c r="R138" s="8"/>
    </row>
    <row r="139" spans="1:18" ht="16" customHeight="1">
      <c r="A139" s="90"/>
      <c r="B139" s="119"/>
      <c r="C139" s="136">
        <v>634003</v>
      </c>
      <c r="D139" s="90">
        <v>41</v>
      </c>
      <c r="E139" s="90" t="s">
        <v>399</v>
      </c>
      <c r="F139" s="102">
        <v>189</v>
      </c>
      <c r="G139" s="102">
        <v>189</v>
      </c>
      <c r="H139" s="102">
        <v>189</v>
      </c>
      <c r="I139" s="193">
        <v>79.89</v>
      </c>
      <c r="J139" s="369">
        <f t="shared" si="2"/>
        <v>42.269841269841265</v>
      </c>
      <c r="K139" s="8"/>
      <c r="L139" s="8"/>
      <c r="M139" s="8"/>
      <c r="N139" s="8"/>
      <c r="O139" s="8"/>
      <c r="P139" s="7"/>
      <c r="Q139" s="8"/>
      <c r="R139" s="8"/>
    </row>
    <row r="140" spans="1:18" ht="16" customHeight="1">
      <c r="A140" s="90"/>
      <c r="B140" s="119"/>
      <c r="C140" s="136" t="s">
        <v>60</v>
      </c>
      <c r="D140" s="90">
        <v>41</v>
      </c>
      <c r="E140" s="90" t="s">
        <v>354</v>
      </c>
      <c r="F140" s="102">
        <v>217</v>
      </c>
      <c r="G140" s="102">
        <v>217</v>
      </c>
      <c r="H140" s="102">
        <v>217</v>
      </c>
      <c r="I140" s="193">
        <v>105</v>
      </c>
      <c r="J140" s="369">
        <f t="shared" si="2"/>
        <v>48.387096774193552</v>
      </c>
      <c r="K140" s="8"/>
      <c r="L140" s="8"/>
      <c r="M140" s="8"/>
      <c r="N140" s="8"/>
      <c r="O140" s="8"/>
      <c r="P140" s="7"/>
      <c r="Q140" s="8"/>
      <c r="R140" s="8"/>
    </row>
    <row r="141" spans="1:18" ht="16" customHeight="1">
      <c r="A141" s="90"/>
      <c r="B141" s="119"/>
      <c r="C141" s="136" t="s">
        <v>72</v>
      </c>
      <c r="D141" s="90">
        <v>41</v>
      </c>
      <c r="E141" s="90" t="s">
        <v>616</v>
      </c>
      <c r="F141" s="102">
        <v>50</v>
      </c>
      <c r="G141" s="102">
        <v>50</v>
      </c>
      <c r="H141" s="102">
        <v>50</v>
      </c>
      <c r="I141" s="193">
        <v>0</v>
      </c>
      <c r="J141" s="369">
        <f t="shared" si="2"/>
        <v>0</v>
      </c>
      <c r="K141" s="8"/>
      <c r="L141" s="8"/>
      <c r="M141" s="8"/>
      <c r="N141" s="8"/>
      <c r="O141" s="8"/>
      <c r="P141" s="7"/>
      <c r="Q141" s="8"/>
      <c r="R141" s="8"/>
    </row>
    <row r="142" spans="1:18" ht="16" customHeight="1">
      <c r="A142" s="90"/>
      <c r="B142" s="119"/>
      <c r="C142" s="136">
        <v>637001</v>
      </c>
      <c r="D142" s="90">
        <v>41</v>
      </c>
      <c r="E142" s="90" t="s">
        <v>426</v>
      </c>
      <c r="F142" s="102">
        <v>18</v>
      </c>
      <c r="G142" s="102">
        <v>18</v>
      </c>
      <c r="H142" s="102">
        <v>18</v>
      </c>
      <c r="I142" s="193">
        <v>18</v>
      </c>
      <c r="J142" s="369">
        <f t="shared" si="2"/>
        <v>100</v>
      </c>
      <c r="K142" s="8"/>
      <c r="L142" s="8"/>
      <c r="M142" s="8"/>
      <c r="N142" s="8"/>
      <c r="O142" s="8"/>
      <c r="P142" s="7"/>
      <c r="Q142" s="8"/>
      <c r="R142" s="8"/>
    </row>
    <row r="143" spans="1:18" ht="16" customHeight="1">
      <c r="A143" s="90"/>
      <c r="B143" s="119"/>
      <c r="C143" s="136">
        <v>637014</v>
      </c>
      <c r="D143" s="90">
        <v>41</v>
      </c>
      <c r="E143" s="90" t="s">
        <v>355</v>
      </c>
      <c r="F143" s="102">
        <v>1100</v>
      </c>
      <c r="G143" s="102">
        <v>1100</v>
      </c>
      <c r="H143" s="102">
        <v>1100</v>
      </c>
      <c r="I143" s="193">
        <v>1100.76</v>
      </c>
      <c r="J143" s="369">
        <f t="shared" si="2"/>
        <v>100.0690909090909</v>
      </c>
      <c r="K143" s="8"/>
      <c r="L143" s="8"/>
      <c r="M143" s="8"/>
      <c r="N143" s="8"/>
      <c r="O143" s="8"/>
      <c r="P143" s="7"/>
      <c r="Q143" s="8"/>
      <c r="R143" s="8"/>
    </row>
    <row r="144" spans="1:18" ht="16" customHeight="1">
      <c r="A144" s="94"/>
      <c r="B144" s="119"/>
      <c r="C144" s="136">
        <v>637023</v>
      </c>
      <c r="D144" s="90">
        <v>41</v>
      </c>
      <c r="E144" s="90" t="s">
        <v>617</v>
      </c>
      <c r="F144" s="102">
        <v>50</v>
      </c>
      <c r="G144" s="102">
        <v>50</v>
      </c>
      <c r="H144" s="102">
        <v>50</v>
      </c>
      <c r="I144" s="193">
        <v>0</v>
      </c>
      <c r="J144" s="369">
        <f t="shared" si="2"/>
        <v>0</v>
      </c>
      <c r="K144" s="8"/>
      <c r="L144" s="8"/>
      <c r="M144" s="8"/>
      <c r="N144" s="8"/>
      <c r="O144" s="8"/>
      <c r="P144" s="7"/>
      <c r="Q144" s="8"/>
      <c r="R144" s="8"/>
    </row>
    <row r="145" spans="1:18" ht="16" customHeight="1">
      <c r="A145" s="163" t="s">
        <v>363</v>
      </c>
      <c r="B145" s="119"/>
      <c r="C145" s="136"/>
      <c r="D145" s="90"/>
      <c r="E145" s="97" t="s">
        <v>83</v>
      </c>
      <c r="F145" s="101">
        <f>SUM(F129:F144)</f>
        <v>32551</v>
      </c>
      <c r="G145" s="101">
        <f>SUM(G129:G144)</f>
        <v>32551</v>
      </c>
      <c r="H145" s="101">
        <f>SUM(H129:H144)</f>
        <v>32551</v>
      </c>
      <c r="I145" s="295">
        <f>SUM(I130:I144)</f>
        <v>31529.199999999997</v>
      </c>
      <c r="J145" s="321">
        <f t="shared" si="2"/>
        <v>96.860925931615</v>
      </c>
      <c r="K145" s="29">
        <f>SUM(I145)</f>
        <v>31529.199999999997</v>
      </c>
      <c r="L145" s="29" t="e">
        <f>SUM(#REF!)</f>
        <v>#REF!</v>
      </c>
      <c r="M145" s="29" t="e">
        <f>SUM(#REF!)</f>
        <v>#REF!</v>
      </c>
      <c r="N145" s="29"/>
      <c r="O145" s="29"/>
      <c r="P145" s="7"/>
      <c r="Q145" s="8"/>
      <c r="R145" s="8"/>
    </row>
    <row r="146" spans="1:18" s="13" customFormat="1" ht="16" customHeight="1">
      <c r="A146" s="93" t="s">
        <v>501</v>
      </c>
      <c r="B146" s="166" t="s">
        <v>510</v>
      </c>
      <c r="C146" s="167"/>
      <c r="D146" s="153"/>
      <c r="E146" s="153"/>
      <c r="F146" s="114"/>
      <c r="G146" s="114"/>
      <c r="H146" s="114"/>
      <c r="I146" s="82"/>
      <c r="J146" s="253"/>
      <c r="K146" s="243"/>
      <c r="L146" s="8"/>
      <c r="M146" s="243"/>
      <c r="N146" s="243"/>
      <c r="O146" s="243"/>
      <c r="P146" s="14"/>
      <c r="Q146" s="243"/>
      <c r="R146" s="243"/>
    </row>
    <row r="147" spans="1:18" ht="16" customHeight="1">
      <c r="A147" s="169" t="s">
        <v>365</v>
      </c>
      <c r="B147" s="103" t="s">
        <v>118</v>
      </c>
      <c r="C147" s="135"/>
      <c r="D147" s="97"/>
      <c r="E147" s="97" t="s">
        <v>119</v>
      </c>
      <c r="F147" s="102"/>
      <c r="G147" s="102"/>
      <c r="H147" s="102"/>
      <c r="I147" s="302"/>
      <c r="J147" s="369"/>
      <c r="K147" s="8"/>
      <c r="L147" s="8"/>
      <c r="M147" s="8"/>
      <c r="N147" s="8"/>
      <c r="O147" s="8"/>
      <c r="P147" s="7"/>
      <c r="Q147" s="8"/>
      <c r="R147" s="8"/>
    </row>
    <row r="148" spans="1:18" ht="16" customHeight="1">
      <c r="A148" s="90"/>
      <c r="B148" s="119"/>
      <c r="C148" s="136">
        <v>631003</v>
      </c>
      <c r="D148" s="90">
        <v>41</v>
      </c>
      <c r="E148" s="90" t="s">
        <v>120</v>
      </c>
      <c r="F148" s="102">
        <v>500</v>
      </c>
      <c r="G148" s="102">
        <v>500</v>
      </c>
      <c r="H148" s="102">
        <v>500</v>
      </c>
      <c r="I148" s="193">
        <v>324</v>
      </c>
      <c r="J148" s="371">
        <f t="shared" si="2"/>
        <v>64.8</v>
      </c>
      <c r="K148" s="8"/>
      <c r="L148" s="8"/>
      <c r="M148" s="8"/>
      <c r="N148" s="8"/>
      <c r="O148" s="8"/>
      <c r="P148" s="7"/>
      <c r="Q148" s="8"/>
      <c r="R148" s="8"/>
    </row>
    <row r="149" spans="1:18" ht="16" customHeight="1">
      <c r="A149" s="90"/>
      <c r="B149" s="119"/>
      <c r="C149" s="136" t="s">
        <v>121</v>
      </c>
      <c r="D149" s="90">
        <v>41</v>
      </c>
      <c r="E149" s="90" t="s">
        <v>122</v>
      </c>
      <c r="F149" s="102">
        <v>500</v>
      </c>
      <c r="G149" s="102">
        <v>500</v>
      </c>
      <c r="H149" s="102">
        <v>500</v>
      </c>
      <c r="I149" s="193">
        <v>439</v>
      </c>
      <c r="J149" s="369">
        <f t="shared" si="2"/>
        <v>87.8</v>
      </c>
      <c r="K149" s="8"/>
      <c r="L149" s="8"/>
      <c r="M149" s="8"/>
      <c r="N149" s="8"/>
      <c r="O149" s="8"/>
      <c r="P149" s="7"/>
      <c r="Q149" s="8"/>
      <c r="R149" s="8"/>
    </row>
    <row r="150" spans="1:18" ht="16" customHeight="1">
      <c r="A150" s="90"/>
      <c r="B150" s="119"/>
      <c r="C150" s="136">
        <v>632001</v>
      </c>
      <c r="D150" s="90">
        <v>41</v>
      </c>
      <c r="E150" s="90" t="s">
        <v>427</v>
      </c>
      <c r="F150" s="102">
        <v>60</v>
      </c>
      <c r="G150" s="102">
        <v>60</v>
      </c>
      <c r="H150" s="102">
        <v>60</v>
      </c>
      <c r="I150" s="193">
        <v>285.86</v>
      </c>
      <c r="J150" s="369">
        <f t="shared" si="2"/>
        <v>476.43333333333339</v>
      </c>
      <c r="K150" s="8"/>
      <c r="L150" s="8"/>
      <c r="M150" s="8"/>
      <c r="N150" s="8"/>
      <c r="O150" s="8"/>
      <c r="P150" s="7"/>
      <c r="Q150" s="8"/>
      <c r="R150" s="8"/>
    </row>
    <row r="151" spans="1:18" ht="16" customHeight="1">
      <c r="A151" s="90"/>
      <c r="B151" s="119"/>
      <c r="C151" s="136">
        <v>632002</v>
      </c>
      <c r="D151" s="90">
        <v>41</v>
      </c>
      <c r="E151" s="90" t="s">
        <v>123</v>
      </c>
      <c r="F151" s="102">
        <v>500</v>
      </c>
      <c r="G151" s="102">
        <v>500</v>
      </c>
      <c r="H151" s="102">
        <v>500</v>
      </c>
      <c r="I151" s="193">
        <v>302.74</v>
      </c>
      <c r="J151" s="369">
        <f t="shared" si="2"/>
        <v>60.548000000000002</v>
      </c>
      <c r="K151" s="8"/>
      <c r="L151" s="8"/>
      <c r="M151" s="8"/>
      <c r="N151" s="8"/>
      <c r="O151" s="8"/>
      <c r="P151" s="7"/>
      <c r="Q151" s="8"/>
      <c r="R151" s="8"/>
    </row>
    <row r="152" spans="1:18" ht="16" customHeight="1">
      <c r="A152" s="90"/>
      <c r="B152" s="119"/>
      <c r="C152" s="136">
        <v>632003</v>
      </c>
      <c r="D152" s="90">
        <v>41</v>
      </c>
      <c r="E152" s="90" t="s">
        <v>125</v>
      </c>
      <c r="F152" s="102">
        <v>70</v>
      </c>
      <c r="G152" s="102">
        <v>70</v>
      </c>
      <c r="H152" s="102">
        <v>70</v>
      </c>
      <c r="I152" s="193">
        <v>0</v>
      </c>
      <c r="J152" s="369">
        <f t="shared" si="2"/>
        <v>0</v>
      </c>
      <c r="K152" s="8"/>
      <c r="L152" s="8"/>
      <c r="M152" s="8"/>
      <c r="N152" s="8"/>
      <c r="O152" s="8"/>
      <c r="P152" s="7"/>
      <c r="Q152" s="8"/>
      <c r="R152" s="8"/>
    </row>
    <row r="153" spans="1:18" ht="16" customHeight="1">
      <c r="A153" s="90"/>
      <c r="B153" s="119"/>
      <c r="C153" s="136">
        <v>633006</v>
      </c>
      <c r="D153" s="90">
        <v>41</v>
      </c>
      <c r="E153" s="90" t="s">
        <v>126</v>
      </c>
      <c r="F153" s="102">
        <v>20</v>
      </c>
      <c r="G153" s="102">
        <v>20</v>
      </c>
      <c r="H153" s="102">
        <v>20</v>
      </c>
      <c r="I153" s="193">
        <v>0</v>
      </c>
      <c r="J153" s="369">
        <f t="shared" si="2"/>
        <v>0</v>
      </c>
      <c r="K153" s="8"/>
      <c r="L153" s="8"/>
      <c r="M153" s="8"/>
      <c r="N153" s="8"/>
      <c r="O153" s="8"/>
      <c r="P153" s="7"/>
      <c r="Q153" s="8"/>
      <c r="R153" s="8"/>
    </row>
    <row r="154" spans="1:18" ht="16" customHeight="1">
      <c r="A154" s="90"/>
      <c r="B154" s="119"/>
      <c r="C154" s="136" t="s">
        <v>57</v>
      </c>
      <c r="D154" s="90">
        <v>41</v>
      </c>
      <c r="E154" s="90" t="s">
        <v>127</v>
      </c>
      <c r="F154" s="102">
        <v>150</v>
      </c>
      <c r="G154" s="102">
        <v>150</v>
      </c>
      <c r="H154" s="102">
        <v>150</v>
      </c>
      <c r="I154" s="193">
        <v>212.95</v>
      </c>
      <c r="J154" s="369">
        <f t="shared" si="2"/>
        <v>141.96666666666667</v>
      </c>
      <c r="K154" s="8"/>
      <c r="L154" s="8"/>
      <c r="M154" s="8"/>
      <c r="N154" s="8"/>
      <c r="O154" s="8"/>
      <c r="P154" s="7"/>
      <c r="Q154" s="8"/>
      <c r="R154" s="8"/>
    </row>
    <row r="155" spans="1:18" ht="16" customHeight="1">
      <c r="A155" s="90"/>
      <c r="B155" s="119"/>
      <c r="C155" s="136" t="s">
        <v>128</v>
      </c>
      <c r="D155" s="90">
        <v>41</v>
      </c>
      <c r="E155" s="90" t="s">
        <v>129</v>
      </c>
      <c r="F155" s="102">
        <v>0</v>
      </c>
      <c r="G155" s="102">
        <v>0</v>
      </c>
      <c r="H155" s="102">
        <v>0</v>
      </c>
      <c r="I155" s="193">
        <v>0</v>
      </c>
      <c r="J155" s="369">
        <v>0</v>
      </c>
      <c r="K155" s="8"/>
      <c r="L155" s="8"/>
      <c r="M155" s="8"/>
      <c r="N155" s="8"/>
      <c r="O155" s="8"/>
      <c r="P155" s="7"/>
      <c r="Q155" s="8"/>
      <c r="R155" s="8"/>
    </row>
    <row r="156" spans="1:18" ht="16" customHeight="1">
      <c r="A156" s="90"/>
      <c r="B156" s="119"/>
      <c r="C156" s="136">
        <v>633010</v>
      </c>
      <c r="D156" s="90">
        <v>41</v>
      </c>
      <c r="E156" s="90" t="s">
        <v>535</v>
      </c>
      <c r="F156" s="102">
        <v>400</v>
      </c>
      <c r="G156" s="102">
        <v>400</v>
      </c>
      <c r="H156" s="102">
        <v>400</v>
      </c>
      <c r="I156" s="193">
        <v>0</v>
      </c>
      <c r="J156" s="369">
        <f t="shared" si="2"/>
        <v>0</v>
      </c>
      <c r="K156" s="8"/>
      <c r="L156" s="8"/>
      <c r="M156" s="8"/>
      <c r="N156" s="8"/>
      <c r="O156" s="8"/>
      <c r="P156" s="7"/>
      <c r="Q156" s="8"/>
      <c r="R156" s="8"/>
    </row>
    <row r="157" spans="1:18" ht="16" customHeight="1">
      <c r="A157" s="90"/>
      <c r="B157" s="119"/>
      <c r="C157" s="136">
        <v>63316</v>
      </c>
      <c r="D157" s="90">
        <v>41</v>
      </c>
      <c r="E157" s="90" t="s">
        <v>575</v>
      </c>
      <c r="F157" s="102">
        <v>0</v>
      </c>
      <c r="G157" s="102">
        <v>0</v>
      </c>
      <c r="H157" s="102">
        <v>0</v>
      </c>
      <c r="I157" s="193">
        <v>398</v>
      </c>
      <c r="J157" s="369">
        <v>0</v>
      </c>
      <c r="K157" s="8"/>
      <c r="L157" s="8"/>
      <c r="M157" s="8"/>
      <c r="N157" s="8"/>
      <c r="O157" s="8"/>
      <c r="P157" s="7"/>
      <c r="Q157" s="8"/>
      <c r="R157" s="8"/>
    </row>
    <row r="158" spans="1:18" ht="16" customHeight="1">
      <c r="A158" s="90"/>
      <c r="B158" s="119"/>
      <c r="C158" s="136">
        <v>634001</v>
      </c>
      <c r="D158" s="90">
        <v>41</v>
      </c>
      <c r="E158" s="90" t="s">
        <v>130</v>
      </c>
      <c r="F158" s="102">
        <v>720</v>
      </c>
      <c r="G158" s="102">
        <v>720</v>
      </c>
      <c r="H158" s="102">
        <v>720</v>
      </c>
      <c r="I158" s="193">
        <v>1121.51</v>
      </c>
      <c r="J158" s="369">
        <f t="shared" si="2"/>
        <v>155.76527777777778</v>
      </c>
      <c r="K158" s="8"/>
      <c r="L158" s="8"/>
      <c r="M158" s="8"/>
      <c r="N158" s="8"/>
      <c r="O158" s="8"/>
      <c r="P158" s="7"/>
      <c r="Q158" s="8"/>
      <c r="R158" s="8"/>
    </row>
    <row r="159" spans="1:18" ht="16" customHeight="1">
      <c r="A159" s="90"/>
      <c r="B159" s="119"/>
      <c r="C159" s="136" t="s">
        <v>66</v>
      </c>
      <c r="D159" s="90">
        <v>41</v>
      </c>
      <c r="E159" s="90" t="s">
        <v>131</v>
      </c>
      <c r="F159" s="102">
        <v>620</v>
      </c>
      <c r="G159" s="102">
        <v>620</v>
      </c>
      <c r="H159" s="102">
        <v>620</v>
      </c>
      <c r="I159" s="193">
        <v>735.58</v>
      </c>
      <c r="J159" s="369">
        <f t="shared" si="2"/>
        <v>118.64193548387097</v>
      </c>
      <c r="K159" s="8"/>
      <c r="L159" s="8"/>
      <c r="M159" s="8"/>
      <c r="N159" s="8"/>
      <c r="O159" s="8"/>
      <c r="P159" s="7"/>
      <c r="Q159" s="8"/>
      <c r="R159" s="8"/>
    </row>
    <row r="160" spans="1:18" ht="16" customHeight="1">
      <c r="A160" s="90"/>
      <c r="B160" s="119"/>
      <c r="C160" s="136">
        <v>634002</v>
      </c>
      <c r="D160" s="90">
        <v>41</v>
      </c>
      <c r="E160" s="90" t="s">
        <v>132</v>
      </c>
      <c r="F160" s="102">
        <v>600</v>
      </c>
      <c r="G160" s="102">
        <v>600</v>
      </c>
      <c r="H160" s="102">
        <v>600</v>
      </c>
      <c r="I160" s="193">
        <v>1146.25</v>
      </c>
      <c r="J160" s="369">
        <f t="shared" si="2"/>
        <v>191.04166666666666</v>
      </c>
      <c r="K160" s="8"/>
      <c r="L160" s="8"/>
      <c r="M160" s="8"/>
      <c r="N160" s="8"/>
      <c r="O160" s="8"/>
      <c r="P160" s="7"/>
      <c r="Q160" s="8"/>
      <c r="R160" s="8"/>
    </row>
    <row r="161" spans="1:18" ht="16" customHeight="1">
      <c r="A161" s="90"/>
      <c r="B161" s="119"/>
      <c r="C161" s="136" t="s">
        <v>133</v>
      </c>
      <c r="D161" s="90">
        <v>41</v>
      </c>
      <c r="E161" s="90" t="s">
        <v>134</v>
      </c>
      <c r="F161" s="102">
        <v>100</v>
      </c>
      <c r="G161" s="102">
        <v>100</v>
      </c>
      <c r="H161" s="102">
        <v>100</v>
      </c>
      <c r="I161" s="193">
        <v>57.21</v>
      </c>
      <c r="J161" s="369">
        <f t="shared" si="2"/>
        <v>57.210000000000008</v>
      </c>
      <c r="K161" s="8"/>
      <c r="L161" s="8"/>
      <c r="M161" s="8"/>
      <c r="N161" s="8"/>
      <c r="O161" s="8"/>
      <c r="P161" s="7"/>
      <c r="Q161" s="8"/>
      <c r="R161" s="8"/>
    </row>
    <row r="162" spans="1:18" ht="16" customHeight="1">
      <c r="A162" s="90"/>
      <c r="B162" s="119"/>
      <c r="C162" s="136">
        <v>634003</v>
      </c>
      <c r="D162" s="90">
        <v>41</v>
      </c>
      <c r="E162" s="90" t="s">
        <v>135</v>
      </c>
      <c r="F162" s="102">
        <v>620</v>
      </c>
      <c r="G162" s="102">
        <v>620</v>
      </c>
      <c r="H162" s="102">
        <v>620</v>
      </c>
      <c r="I162" s="193">
        <v>436.82</v>
      </c>
      <c r="J162" s="369">
        <f t="shared" si="2"/>
        <v>70.454838709677418</v>
      </c>
      <c r="K162" s="8"/>
      <c r="L162" s="8"/>
      <c r="M162" s="8"/>
      <c r="N162" s="8"/>
      <c r="O162" s="8"/>
      <c r="P162" s="7"/>
      <c r="Q162" s="8"/>
      <c r="R162" s="8"/>
    </row>
    <row r="163" spans="1:18" ht="16" customHeight="1">
      <c r="A163" s="90"/>
      <c r="B163" s="119"/>
      <c r="C163" s="136" t="s">
        <v>67</v>
      </c>
      <c r="D163" s="90">
        <v>41</v>
      </c>
      <c r="E163" s="90" t="s">
        <v>136</v>
      </c>
      <c r="F163" s="102">
        <v>390</v>
      </c>
      <c r="G163" s="102">
        <v>390</v>
      </c>
      <c r="H163" s="102">
        <v>390</v>
      </c>
      <c r="I163" s="193">
        <v>487.91</v>
      </c>
      <c r="J163" s="369">
        <f t="shared" si="2"/>
        <v>125.1051282051282</v>
      </c>
      <c r="K163" s="8"/>
      <c r="L163" s="8"/>
      <c r="M163" s="8"/>
      <c r="N163" s="8"/>
      <c r="O163" s="8"/>
      <c r="P163" s="7"/>
      <c r="Q163" s="8"/>
      <c r="R163" s="8"/>
    </row>
    <row r="164" spans="1:18" ht="16" customHeight="1">
      <c r="A164" s="90"/>
      <c r="B164" s="119"/>
      <c r="C164" s="136">
        <v>637001</v>
      </c>
      <c r="D164" s="90">
        <v>41</v>
      </c>
      <c r="E164" s="90" t="s">
        <v>763</v>
      </c>
      <c r="F164" s="102">
        <v>0</v>
      </c>
      <c r="G164" s="102">
        <v>0</v>
      </c>
      <c r="H164" s="102">
        <v>0</v>
      </c>
      <c r="I164" s="193">
        <v>240</v>
      </c>
      <c r="J164" s="369">
        <v>0</v>
      </c>
      <c r="K164" s="8"/>
      <c r="L164" s="8"/>
      <c r="M164" s="8"/>
      <c r="N164" s="8"/>
      <c r="O164" s="8"/>
      <c r="P164" s="7"/>
      <c r="Q164" s="8"/>
      <c r="R164" s="8"/>
    </row>
    <row r="165" spans="1:18" ht="16" customHeight="1">
      <c r="A165" s="90"/>
      <c r="B165" s="90"/>
      <c r="C165" s="136" t="s">
        <v>137</v>
      </c>
      <c r="D165" s="90">
        <v>41</v>
      </c>
      <c r="E165" s="90" t="s">
        <v>764</v>
      </c>
      <c r="F165" s="102">
        <v>0</v>
      </c>
      <c r="G165" s="102">
        <v>0</v>
      </c>
      <c r="H165" s="102">
        <v>0</v>
      </c>
      <c r="I165" s="193">
        <v>226.35</v>
      </c>
      <c r="J165" s="369">
        <v>0</v>
      </c>
      <c r="K165" s="8"/>
      <c r="L165" s="8"/>
      <c r="M165" s="8"/>
      <c r="N165" s="8"/>
      <c r="O165" s="8"/>
      <c r="P165" s="7"/>
      <c r="Q165" s="8"/>
      <c r="R165" s="8"/>
    </row>
    <row r="166" spans="1:18" ht="16" customHeight="1">
      <c r="A166" s="98"/>
      <c r="B166" s="90"/>
      <c r="C166" s="136" t="s">
        <v>89</v>
      </c>
      <c r="D166" s="90">
        <v>41</v>
      </c>
      <c r="E166" s="90" t="s">
        <v>765</v>
      </c>
      <c r="F166" s="102">
        <v>0</v>
      </c>
      <c r="G166" s="102">
        <v>0</v>
      </c>
      <c r="H166" s="102">
        <v>0</v>
      </c>
      <c r="I166" s="193">
        <v>76</v>
      </c>
      <c r="J166" s="369">
        <v>0</v>
      </c>
      <c r="K166" s="8"/>
      <c r="L166" s="8"/>
      <c r="M166" s="8"/>
      <c r="N166" s="8"/>
      <c r="O166" s="8"/>
      <c r="P166" s="7"/>
      <c r="Q166" s="8"/>
      <c r="R166" s="8"/>
    </row>
    <row r="167" spans="1:18" ht="16" customHeight="1">
      <c r="A167" s="98"/>
      <c r="B167" s="90"/>
      <c r="C167" s="136">
        <v>635006</v>
      </c>
      <c r="D167" s="90">
        <v>41</v>
      </c>
      <c r="E167" s="90" t="s">
        <v>715</v>
      </c>
      <c r="F167" s="102">
        <v>0</v>
      </c>
      <c r="G167" s="102">
        <v>3000</v>
      </c>
      <c r="H167" s="102">
        <v>3000</v>
      </c>
      <c r="I167" s="193">
        <v>3997.56</v>
      </c>
      <c r="J167" s="369">
        <f t="shared" si="2"/>
        <v>133.25199999999998</v>
      </c>
      <c r="K167" s="8"/>
      <c r="L167" s="8"/>
      <c r="M167" s="8"/>
      <c r="N167" s="8"/>
      <c r="O167" s="8"/>
      <c r="P167" s="7"/>
      <c r="Q167" s="8"/>
      <c r="R167" s="8"/>
    </row>
    <row r="168" spans="1:18" ht="16" customHeight="1">
      <c r="A168" s="169" t="s">
        <v>365</v>
      </c>
      <c r="B168" s="90"/>
      <c r="C168" s="136"/>
      <c r="D168" s="90"/>
      <c r="E168" s="97" t="s">
        <v>114</v>
      </c>
      <c r="F168" s="101">
        <f>SUM(F147:F167)</f>
        <v>5250</v>
      </c>
      <c r="G168" s="101">
        <f>SUM(G147:G167)</f>
        <v>8250</v>
      </c>
      <c r="H168" s="101">
        <f>SUM(H147:H167)</f>
        <v>8250</v>
      </c>
      <c r="I168" s="295">
        <f>SUM(I148:I167)</f>
        <v>10487.74</v>
      </c>
      <c r="J168" s="321">
        <f t="shared" si="2"/>
        <v>127.1241212121212</v>
      </c>
      <c r="K168" s="29">
        <f>SUM(I168)</f>
        <v>10487.74</v>
      </c>
      <c r="L168" s="29" t="e">
        <f>SUM(#REF!)</f>
        <v>#REF!</v>
      </c>
      <c r="M168" s="29" t="e">
        <f>SUM(#REF!)</f>
        <v>#REF!</v>
      </c>
      <c r="N168" s="29"/>
      <c r="O168" s="29"/>
      <c r="P168" s="7"/>
      <c r="Q168" s="8"/>
      <c r="R168" s="8"/>
    </row>
    <row r="169" spans="1:18" s="19" customFormat="1" ht="16" customHeight="1">
      <c r="A169" s="113" t="s">
        <v>464</v>
      </c>
      <c r="B169" s="113"/>
      <c r="C169" s="178"/>
      <c r="D169" s="113"/>
      <c r="E169" s="113"/>
      <c r="F169" s="114"/>
      <c r="G169" s="114"/>
      <c r="H169" s="114"/>
      <c r="I169" s="82"/>
      <c r="J169" s="253"/>
      <c r="K169" s="244"/>
      <c r="L169" s="8"/>
      <c r="M169" s="244"/>
      <c r="N169" s="244"/>
      <c r="O169" s="244"/>
      <c r="P169" s="15"/>
      <c r="Q169" s="244"/>
      <c r="R169" s="244"/>
    </row>
    <row r="170" spans="1:18" ht="15.75" customHeight="1">
      <c r="A170" s="141"/>
      <c r="B170" s="113" t="s">
        <v>138</v>
      </c>
      <c r="C170" s="178"/>
      <c r="D170" s="113"/>
      <c r="E170" s="113" t="s">
        <v>139</v>
      </c>
      <c r="F170" s="114"/>
      <c r="G170" s="114"/>
      <c r="H170" s="114"/>
      <c r="I170" s="82"/>
      <c r="J170" s="253"/>
      <c r="K170" s="8"/>
      <c r="L170" s="8"/>
      <c r="M170" s="8"/>
      <c r="N170" s="8"/>
      <c r="O170" s="8"/>
      <c r="P170" s="7"/>
      <c r="Q170" s="8"/>
      <c r="R170" s="8"/>
    </row>
    <row r="171" spans="1:18" ht="15.75" customHeight="1">
      <c r="A171" s="163"/>
      <c r="B171" s="90"/>
      <c r="C171" s="136">
        <v>637027</v>
      </c>
      <c r="D171" s="90">
        <v>41</v>
      </c>
      <c r="E171" s="90" t="s">
        <v>618</v>
      </c>
      <c r="F171" s="104">
        <v>7000</v>
      </c>
      <c r="G171" s="104">
        <v>7000</v>
      </c>
      <c r="H171" s="104">
        <v>7000</v>
      </c>
      <c r="I171" s="299">
        <v>5907.15</v>
      </c>
      <c r="J171" s="369">
        <f t="shared" si="2"/>
        <v>84.387857142857143</v>
      </c>
      <c r="K171" s="8"/>
      <c r="L171" s="8"/>
      <c r="M171" s="8"/>
      <c r="N171" s="8"/>
      <c r="O171" s="8"/>
      <c r="P171" s="7"/>
      <c r="Q171" s="8"/>
      <c r="R171" s="8"/>
    </row>
    <row r="172" spans="1:18" ht="15.75" customHeight="1">
      <c r="A172" s="163"/>
      <c r="B172" s="90"/>
      <c r="C172" s="136">
        <v>625007</v>
      </c>
      <c r="D172" s="90">
        <v>41</v>
      </c>
      <c r="E172" s="90" t="s">
        <v>394</v>
      </c>
      <c r="F172" s="104">
        <v>1700</v>
      </c>
      <c r="G172" s="104">
        <v>1700</v>
      </c>
      <c r="H172" s="104">
        <v>1700</v>
      </c>
      <c r="I172" s="299">
        <v>1867.6</v>
      </c>
      <c r="J172" s="369">
        <f t="shared" si="2"/>
        <v>109.85882352941177</v>
      </c>
      <c r="K172" s="8"/>
      <c r="L172" s="8"/>
      <c r="M172" s="8"/>
      <c r="N172" s="8"/>
      <c r="O172" s="8"/>
      <c r="P172" s="7"/>
      <c r="Q172" s="8"/>
      <c r="R172" s="8"/>
    </row>
    <row r="173" spans="1:18" ht="15.75" customHeight="1">
      <c r="A173" s="163"/>
      <c r="B173" s="119"/>
      <c r="C173" s="136">
        <v>635006</v>
      </c>
      <c r="D173" s="90">
        <v>41</v>
      </c>
      <c r="E173" s="90" t="s">
        <v>766</v>
      </c>
      <c r="F173" s="102">
        <v>0</v>
      </c>
      <c r="G173" s="102">
        <v>0</v>
      </c>
      <c r="H173" s="102">
        <v>0</v>
      </c>
      <c r="I173" s="302">
        <v>189.79</v>
      </c>
      <c r="J173" s="369">
        <v>0</v>
      </c>
      <c r="K173" s="8"/>
      <c r="L173" s="8"/>
      <c r="M173" s="8"/>
      <c r="N173" s="8"/>
      <c r="O173" s="8"/>
      <c r="P173" s="7"/>
      <c r="Q173" s="8"/>
      <c r="R173" s="8"/>
    </row>
    <row r="174" spans="1:18" ht="15.75" customHeight="1">
      <c r="A174" s="90"/>
      <c r="B174" s="119"/>
      <c r="C174" s="136">
        <v>637005</v>
      </c>
      <c r="D174" s="90">
        <v>41</v>
      </c>
      <c r="E174" s="90" t="s">
        <v>629</v>
      </c>
      <c r="F174" s="104">
        <v>400</v>
      </c>
      <c r="G174" s="104">
        <v>400</v>
      </c>
      <c r="H174" s="104">
        <v>400</v>
      </c>
      <c r="I174" s="299">
        <v>418</v>
      </c>
      <c r="J174" s="369">
        <f t="shared" si="2"/>
        <v>104.5</v>
      </c>
      <c r="K174" s="8"/>
      <c r="L174" s="8"/>
      <c r="M174" s="8"/>
      <c r="N174" s="8"/>
      <c r="O174" s="8"/>
      <c r="P174" s="7"/>
      <c r="Q174" s="8"/>
      <c r="R174" s="8"/>
    </row>
    <row r="175" spans="1:18" ht="15.75" customHeight="1">
      <c r="A175" s="94"/>
      <c r="B175" s="119"/>
      <c r="C175" s="136" t="s">
        <v>767</v>
      </c>
      <c r="D175" s="94">
        <v>41</v>
      </c>
      <c r="E175" s="94" t="s">
        <v>768</v>
      </c>
      <c r="F175" s="104">
        <v>0</v>
      </c>
      <c r="G175" s="104">
        <v>0</v>
      </c>
      <c r="H175" s="104">
        <v>0</v>
      </c>
      <c r="I175" s="299">
        <v>35.75</v>
      </c>
      <c r="J175" s="369">
        <v>0</v>
      </c>
      <c r="K175" s="8"/>
      <c r="L175" s="8"/>
      <c r="M175" s="8"/>
      <c r="N175" s="8"/>
      <c r="O175" s="8"/>
      <c r="P175" s="7"/>
      <c r="Q175" s="8"/>
      <c r="R175" s="8"/>
    </row>
    <row r="176" spans="1:18" ht="15.75" customHeight="1">
      <c r="A176" s="382">
        <v>11</v>
      </c>
      <c r="B176" s="119"/>
      <c r="C176" s="136" t="s">
        <v>141</v>
      </c>
      <c r="D176" s="94"/>
      <c r="E176" s="107" t="s">
        <v>83</v>
      </c>
      <c r="F176" s="164">
        <f>SUM(F171:F175)</f>
        <v>9100</v>
      </c>
      <c r="G176" s="164">
        <f>SUM(G171:G175)</f>
        <v>9100</v>
      </c>
      <c r="H176" s="164">
        <f>SUM(H171:H175)</f>
        <v>9100</v>
      </c>
      <c r="I176" s="295">
        <f>SUM(I171:I175)</f>
        <v>8418.2900000000009</v>
      </c>
      <c r="J176" s="321">
        <f t="shared" si="2"/>
        <v>92.508681318681326</v>
      </c>
      <c r="K176" s="8">
        <f>SUM(I176)</f>
        <v>8418.2900000000009</v>
      </c>
      <c r="L176" s="8" t="e">
        <f>SUM(#REF!)</f>
        <v>#REF!</v>
      </c>
      <c r="M176" s="8" t="e">
        <f>SUM(#REF!)</f>
        <v>#REF!</v>
      </c>
      <c r="N176" s="8"/>
      <c r="O176" s="8"/>
      <c r="P176" s="7"/>
      <c r="Q176" s="8"/>
      <c r="R176" s="8"/>
    </row>
    <row r="177" spans="1:18" s="16" customFormat="1" ht="15.75" customHeight="1">
      <c r="A177" s="165" t="s">
        <v>361</v>
      </c>
      <c r="B177" s="170"/>
      <c r="C177" s="179"/>
      <c r="D177" s="171"/>
      <c r="E177" s="171"/>
      <c r="F177" s="173"/>
      <c r="G177" s="173"/>
      <c r="H177" s="173"/>
      <c r="I177" s="82"/>
      <c r="J177" s="253"/>
      <c r="K177" s="241"/>
      <c r="L177" s="8"/>
      <c r="M177" s="241"/>
      <c r="N177" s="241"/>
      <c r="O177" s="241"/>
      <c r="P177" s="15"/>
      <c r="Q177" s="241"/>
      <c r="R177" s="241"/>
    </row>
    <row r="178" spans="1:18" s="13" customFormat="1" ht="15.75" customHeight="1">
      <c r="A178" s="153" t="s">
        <v>501</v>
      </c>
      <c r="B178" s="158" t="s">
        <v>511</v>
      </c>
      <c r="C178" s="140"/>
      <c r="D178" s="141"/>
      <c r="E178" s="141"/>
      <c r="F178" s="114"/>
      <c r="G178" s="114"/>
      <c r="H178" s="114"/>
      <c r="I178" s="82"/>
      <c r="J178" s="253"/>
      <c r="K178" s="243"/>
      <c r="L178" s="8"/>
      <c r="M178" s="243"/>
      <c r="N178" s="243"/>
      <c r="O178" s="243"/>
      <c r="P178" s="14"/>
      <c r="Q178" s="243"/>
      <c r="R178" s="243"/>
    </row>
    <row r="179" spans="1:18" ht="15.75" customHeight="1">
      <c r="A179" s="169" t="s">
        <v>458</v>
      </c>
      <c r="B179" s="97" t="s">
        <v>142</v>
      </c>
      <c r="C179" s="135"/>
      <c r="D179" s="97"/>
      <c r="E179" s="97" t="s">
        <v>143</v>
      </c>
      <c r="F179" s="102"/>
      <c r="G179" s="102"/>
      <c r="H179" s="102"/>
      <c r="I179" s="302"/>
      <c r="J179" s="369"/>
      <c r="K179" s="8"/>
      <c r="L179" s="8"/>
      <c r="M179" s="8"/>
      <c r="N179" s="8"/>
      <c r="O179" s="8"/>
      <c r="P179" s="7"/>
      <c r="Q179" s="8"/>
      <c r="R179" s="8"/>
    </row>
    <row r="180" spans="1:18" ht="15.75" customHeight="1">
      <c r="A180" s="90"/>
      <c r="B180" s="119"/>
      <c r="C180" s="136">
        <v>611</v>
      </c>
      <c r="D180" s="90">
        <v>111</v>
      </c>
      <c r="E180" s="90" t="s">
        <v>144</v>
      </c>
      <c r="F180" s="102">
        <v>3152</v>
      </c>
      <c r="G180" s="102">
        <v>3152</v>
      </c>
      <c r="H180" s="102">
        <v>3152</v>
      </c>
      <c r="I180" s="302">
        <v>3142</v>
      </c>
      <c r="J180" s="371">
        <f t="shared" ref="J180:J243" si="3">SUM(I180/H180)*100</f>
        <v>99.682741116751274</v>
      </c>
      <c r="K180" s="8"/>
      <c r="L180" s="8"/>
      <c r="M180" s="8"/>
      <c r="N180" s="8"/>
      <c r="O180" s="8"/>
      <c r="P180" s="7"/>
      <c r="Q180" s="8"/>
      <c r="R180" s="8"/>
    </row>
    <row r="181" spans="1:18" ht="15.75" customHeight="1">
      <c r="A181" s="90"/>
      <c r="B181" s="119"/>
      <c r="C181" s="136">
        <v>611</v>
      </c>
      <c r="D181" s="90" t="s">
        <v>659</v>
      </c>
      <c r="E181" s="90" t="s">
        <v>145</v>
      </c>
      <c r="F181" s="102">
        <v>3910</v>
      </c>
      <c r="G181" s="102">
        <v>3910</v>
      </c>
      <c r="H181" s="102">
        <v>3910</v>
      </c>
      <c r="I181" s="302">
        <v>2620.8200000000002</v>
      </c>
      <c r="J181" s="369">
        <f t="shared" si="3"/>
        <v>67.028644501278777</v>
      </c>
      <c r="K181" s="8"/>
      <c r="L181" s="8"/>
      <c r="M181" s="8"/>
      <c r="N181" s="8"/>
      <c r="O181" s="8"/>
      <c r="P181" s="7"/>
      <c r="Q181" s="8"/>
      <c r="R181" s="8"/>
    </row>
    <row r="182" spans="1:18" ht="15.75" customHeight="1">
      <c r="A182" s="90"/>
      <c r="B182" s="119"/>
      <c r="C182" s="136">
        <v>611</v>
      </c>
      <c r="D182" s="90">
        <v>41</v>
      </c>
      <c r="E182" s="90" t="s">
        <v>146</v>
      </c>
      <c r="F182" s="102">
        <v>5141</v>
      </c>
      <c r="G182" s="102">
        <v>5141</v>
      </c>
      <c r="H182" s="102">
        <v>5141</v>
      </c>
      <c r="I182" s="302">
        <v>6001.47</v>
      </c>
      <c r="J182" s="369">
        <f t="shared" si="3"/>
        <v>116.73740517409065</v>
      </c>
      <c r="K182" s="8"/>
      <c r="L182" s="8"/>
      <c r="M182" s="8"/>
      <c r="N182" s="8"/>
      <c r="O182" s="8"/>
      <c r="P182" s="7"/>
      <c r="Q182" s="8"/>
      <c r="R182" s="8"/>
    </row>
    <row r="183" spans="1:18" ht="15.75" customHeight="1">
      <c r="A183" s="90"/>
      <c r="B183" s="119"/>
      <c r="C183" s="136" t="s">
        <v>26</v>
      </c>
      <c r="D183" s="90">
        <v>111</v>
      </c>
      <c r="E183" s="90" t="s">
        <v>147</v>
      </c>
      <c r="F183" s="102">
        <v>734</v>
      </c>
      <c r="G183" s="102">
        <v>734</v>
      </c>
      <c r="H183" s="102">
        <v>734</v>
      </c>
      <c r="I183" s="302">
        <v>734</v>
      </c>
      <c r="J183" s="369">
        <f t="shared" si="3"/>
        <v>100</v>
      </c>
      <c r="K183" s="8"/>
      <c r="L183" s="8"/>
      <c r="M183" s="8"/>
      <c r="N183" s="8"/>
      <c r="O183" s="8"/>
      <c r="P183" s="7"/>
      <c r="Q183" s="8"/>
      <c r="R183" s="8"/>
    </row>
    <row r="184" spans="1:18" ht="15.75" customHeight="1">
      <c r="A184" s="90"/>
      <c r="B184" s="119"/>
      <c r="C184" s="136" t="s">
        <v>26</v>
      </c>
      <c r="D184" s="90" t="s">
        <v>659</v>
      </c>
      <c r="E184" s="90" t="s">
        <v>148</v>
      </c>
      <c r="F184" s="102">
        <v>1230</v>
      </c>
      <c r="G184" s="102">
        <v>1230</v>
      </c>
      <c r="H184" s="102">
        <v>1230</v>
      </c>
      <c r="I184" s="302">
        <v>0</v>
      </c>
      <c r="J184" s="369">
        <f t="shared" si="3"/>
        <v>0</v>
      </c>
      <c r="K184" s="8"/>
      <c r="L184" s="8"/>
      <c r="M184" s="8"/>
      <c r="N184" s="8"/>
      <c r="O184" s="8"/>
      <c r="P184" s="7"/>
      <c r="Q184" s="8"/>
      <c r="R184" s="8"/>
    </row>
    <row r="185" spans="1:18" ht="15.75" customHeight="1">
      <c r="A185" s="90"/>
      <c r="B185" s="119"/>
      <c r="C185" s="136" t="s">
        <v>26</v>
      </c>
      <c r="D185" s="90">
        <v>41</v>
      </c>
      <c r="E185" s="90" t="s">
        <v>149</v>
      </c>
      <c r="F185" s="102">
        <v>2302</v>
      </c>
      <c r="G185" s="102">
        <v>2302</v>
      </c>
      <c r="H185" s="102">
        <v>2302</v>
      </c>
      <c r="I185" s="302">
        <v>3447.32</v>
      </c>
      <c r="J185" s="369">
        <f t="shared" si="3"/>
        <v>149.75325803649002</v>
      </c>
      <c r="K185" s="8"/>
      <c r="L185" s="8"/>
      <c r="M185" s="8"/>
      <c r="N185" s="8"/>
      <c r="O185" s="8"/>
      <c r="P185" s="7"/>
      <c r="Q185" s="8"/>
      <c r="R185" s="8"/>
    </row>
    <row r="186" spans="1:18" ht="15.75" customHeight="1">
      <c r="A186" s="90"/>
      <c r="B186" s="119"/>
      <c r="C186" s="136">
        <v>631001</v>
      </c>
      <c r="D186" s="90">
        <v>41</v>
      </c>
      <c r="E186" s="90" t="s">
        <v>626</v>
      </c>
      <c r="F186" s="102">
        <v>100</v>
      </c>
      <c r="G186" s="102">
        <v>100</v>
      </c>
      <c r="H186" s="102">
        <v>100</v>
      </c>
      <c r="I186" s="302">
        <v>72.84</v>
      </c>
      <c r="J186" s="369">
        <f t="shared" si="3"/>
        <v>72.84</v>
      </c>
      <c r="K186" s="8"/>
      <c r="L186" s="8"/>
      <c r="M186" s="8"/>
      <c r="N186" s="8"/>
      <c r="O186" s="8"/>
      <c r="P186" s="7"/>
      <c r="Q186" s="8"/>
      <c r="R186" s="8"/>
    </row>
    <row r="187" spans="1:18" ht="15.75" customHeight="1">
      <c r="A187" s="90"/>
      <c r="B187" s="119"/>
      <c r="C187" s="136" t="s">
        <v>53</v>
      </c>
      <c r="D187" s="90">
        <v>41</v>
      </c>
      <c r="E187" s="90" t="s">
        <v>602</v>
      </c>
      <c r="F187" s="102">
        <v>303</v>
      </c>
      <c r="G187" s="102">
        <v>303</v>
      </c>
      <c r="H187" s="102">
        <v>303</v>
      </c>
      <c r="I187" s="302">
        <v>2060.34</v>
      </c>
      <c r="J187" s="369">
        <f t="shared" si="3"/>
        <v>679.98019801980206</v>
      </c>
      <c r="K187" s="8"/>
      <c r="L187" s="8"/>
      <c r="M187" s="8"/>
      <c r="N187" s="8"/>
      <c r="O187" s="8"/>
      <c r="P187" s="7"/>
      <c r="Q187" s="8"/>
      <c r="R187" s="8"/>
    </row>
    <row r="188" spans="1:18" ht="15.75" customHeight="1">
      <c r="A188" s="90"/>
      <c r="B188" s="119"/>
      <c r="C188" s="136">
        <v>633009</v>
      </c>
      <c r="D188" s="90">
        <v>41</v>
      </c>
      <c r="E188" s="90" t="s">
        <v>769</v>
      </c>
      <c r="F188" s="102">
        <v>0</v>
      </c>
      <c r="G188" s="102">
        <v>0</v>
      </c>
      <c r="H188" s="102">
        <v>0</v>
      </c>
      <c r="I188" s="302">
        <v>68.2</v>
      </c>
      <c r="J188" s="369">
        <v>0</v>
      </c>
      <c r="K188" s="8"/>
      <c r="L188" s="8"/>
      <c r="M188" s="8"/>
      <c r="N188" s="8"/>
      <c r="O188" s="8"/>
      <c r="P188" s="7"/>
      <c r="Q188" s="8"/>
      <c r="R188" s="8"/>
    </row>
    <row r="189" spans="1:18" ht="15.75" customHeight="1">
      <c r="A189" s="90"/>
      <c r="B189" s="119"/>
      <c r="C189" s="136">
        <v>633006</v>
      </c>
      <c r="D189" s="90">
        <v>41</v>
      </c>
      <c r="E189" s="90" t="s">
        <v>403</v>
      </c>
      <c r="F189" s="102">
        <v>350</v>
      </c>
      <c r="G189" s="102">
        <v>350</v>
      </c>
      <c r="H189" s="102">
        <v>350</v>
      </c>
      <c r="I189" s="302">
        <v>252.82</v>
      </c>
      <c r="J189" s="369">
        <f t="shared" si="3"/>
        <v>72.234285714285718</v>
      </c>
      <c r="K189" s="8"/>
      <c r="L189" s="8"/>
      <c r="M189" s="8"/>
      <c r="N189" s="8"/>
      <c r="O189" s="8"/>
      <c r="P189" s="7"/>
      <c r="Q189" s="8"/>
      <c r="R189" s="8"/>
    </row>
    <row r="190" spans="1:18" ht="15.75" customHeight="1">
      <c r="A190" s="90"/>
      <c r="B190" s="119"/>
      <c r="C190" s="136">
        <v>633006</v>
      </c>
      <c r="D190" s="90">
        <v>111</v>
      </c>
      <c r="E190" s="90" t="s">
        <v>447</v>
      </c>
      <c r="F190" s="102">
        <v>82</v>
      </c>
      <c r="G190" s="102">
        <v>82</v>
      </c>
      <c r="H190" s="102">
        <v>82</v>
      </c>
      <c r="I190" s="302">
        <v>82</v>
      </c>
      <c r="J190" s="369">
        <f t="shared" si="3"/>
        <v>100</v>
      </c>
      <c r="K190" s="8"/>
      <c r="L190" s="8"/>
      <c r="M190" s="8"/>
      <c r="N190" s="8"/>
      <c r="O190" s="8"/>
      <c r="P190" s="7"/>
      <c r="Q190" s="8"/>
      <c r="R190" s="8"/>
    </row>
    <row r="191" spans="1:18" ht="15.75" customHeight="1">
      <c r="A191" s="90"/>
      <c r="B191" s="119"/>
      <c r="C191" s="136" t="s">
        <v>57</v>
      </c>
      <c r="D191" s="90">
        <v>41</v>
      </c>
      <c r="E191" s="90" t="s">
        <v>624</v>
      </c>
      <c r="F191" s="102">
        <v>31</v>
      </c>
      <c r="G191" s="102">
        <v>31</v>
      </c>
      <c r="H191" s="102">
        <v>31</v>
      </c>
      <c r="I191" s="302">
        <v>0</v>
      </c>
      <c r="J191" s="369">
        <f t="shared" si="3"/>
        <v>0</v>
      </c>
      <c r="K191" s="8"/>
      <c r="L191" s="8"/>
      <c r="M191" s="8"/>
      <c r="N191" s="8"/>
      <c r="O191" s="8"/>
      <c r="P191" s="7"/>
      <c r="Q191" s="8"/>
      <c r="R191" s="8"/>
    </row>
    <row r="192" spans="1:18" ht="15.75" customHeight="1">
      <c r="A192" s="90"/>
      <c r="B192" s="119"/>
      <c r="C192" s="136">
        <v>637014</v>
      </c>
      <c r="D192" s="90">
        <v>41</v>
      </c>
      <c r="E192" s="90" t="s">
        <v>150</v>
      </c>
      <c r="F192" s="102">
        <v>550</v>
      </c>
      <c r="G192" s="102">
        <v>550</v>
      </c>
      <c r="H192" s="102">
        <v>550</v>
      </c>
      <c r="I192" s="302">
        <v>532.83000000000004</v>
      </c>
      <c r="J192" s="369">
        <f t="shared" si="3"/>
        <v>96.878181818181829</v>
      </c>
      <c r="K192" s="8"/>
      <c r="L192" s="8"/>
      <c r="M192" s="8"/>
      <c r="N192" s="8"/>
      <c r="O192" s="8"/>
      <c r="P192" s="7"/>
      <c r="Q192" s="8"/>
      <c r="R192" s="8"/>
    </row>
    <row r="193" spans="1:18" ht="15.75" customHeight="1">
      <c r="A193" s="90"/>
      <c r="B193" s="119"/>
      <c r="C193" s="136" t="s">
        <v>53</v>
      </c>
      <c r="D193" s="90" t="s">
        <v>659</v>
      </c>
      <c r="E193" s="90" t="s">
        <v>603</v>
      </c>
      <c r="F193" s="102">
        <v>730</v>
      </c>
      <c r="G193" s="102">
        <v>730</v>
      </c>
      <c r="H193" s="102">
        <v>730</v>
      </c>
      <c r="I193" s="302">
        <v>0</v>
      </c>
      <c r="J193" s="369">
        <f t="shared" si="3"/>
        <v>0</v>
      </c>
      <c r="K193" s="8"/>
      <c r="L193" s="8"/>
      <c r="M193" s="8"/>
      <c r="N193" s="8"/>
      <c r="O193" s="8"/>
      <c r="P193" s="7"/>
      <c r="Q193" s="8"/>
      <c r="R193" s="8"/>
    </row>
    <row r="194" spans="1:18" ht="15.75" customHeight="1">
      <c r="A194" s="90"/>
      <c r="B194" s="119"/>
      <c r="C194" s="136">
        <v>632003</v>
      </c>
      <c r="D194" s="90">
        <v>41</v>
      </c>
      <c r="E194" s="90" t="s">
        <v>448</v>
      </c>
      <c r="F194" s="102">
        <v>350</v>
      </c>
      <c r="G194" s="102">
        <v>350</v>
      </c>
      <c r="H194" s="102">
        <v>350</v>
      </c>
      <c r="I194" s="302">
        <v>330.6</v>
      </c>
      <c r="J194" s="369">
        <f t="shared" si="3"/>
        <v>94.457142857142856</v>
      </c>
      <c r="K194" s="8"/>
      <c r="L194" s="8"/>
      <c r="M194" s="8"/>
      <c r="N194" s="8"/>
      <c r="O194" s="8"/>
      <c r="P194" s="7"/>
      <c r="Q194" s="8"/>
      <c r="R194" s="8"/>
    </row>
    <row r="195" spans="1:18" ht="15.75" customHeight="1">
      <c r="A195" s="90"/>
      <c r="B195" s="119"/>
      <c r="C195" s="136">
        <v>635002</v>
      </c>
      <c r="D195" s="90">
        <v>41</v>
      </c>
      <c r="E195" s="90" t="s">
        <v>625</v>
      </c>
      <c r="F195" s="102">
        <v>0</v>
      </c>
      <c r="G195" s="102">
        <v>0</v>
      </c>
      <c r="H195" s="102">
        <v>0</v>
      </c>
      <c r="I195" s="302">
        <v>150</v>
      </c>
      <c r="J195" s="369">
        <v>0</v>
      </c>
      <c r="K195" s="8"/>
      <c r="L195" s="8"/>
      <c r="M195" s="8"/>
      <c r="N195" s="8"/>
      <c r="O195" s="8"/>
      <c r="P195" s="7"/>
      <c r="Q195" s="8"/>
      <c r="R195" s="8"/>
    </row>
    <row r="196" spans="1:18" ht="15.75" customHeight="1">
      <c r="A196" s="90"/>
      <c r="B196" s="90"/>
      <c r="C196" s="136">
        <v>637001</v>
      </c>
      <c r="D196" s="90">
        <v>41</v>
      </c>
      <c r="E196" s="90" t="s">
        <v>627</v>
      </c>
      <c r="F196" s="102">
        <v>230</v>
      </c>
      <c r="G196" s="102">
        <v>230</v>
      </c>
      <c r="H196" s="102">
        <v>230</v>
      </c>
      <c r="I196" s="302">
        <v>378</v>
      </c>
      <c r="J196" s="369">
        <f t="shared" si="3"/>
        <v>164.34782608695653</v>
      </c>
      <c r="K196" s="8"/>
      <c r="L196" s="8"/>
      <c r="M196" s="8"/>
      <c r="N196" s="8"/>
      <c r="O196" s="8"/>
      <c r="P196" s="7"/>
      <c r="Q196" s="8"/>
      <c r="R196" s="8"/>
    </row>
    <row r="197" spans="1:18" ht="16" customHeight="1">
      <c r="A197" s="169" t="s">
        <v>458</v>
      </c>
      <c r="B197" s="90"/>
      <c r="C197" s="136"/>
      <c r="D197" s="90"/>
      <c r="E197" s="97" t="s">
        <v>114</v>
      </c>
      <c r="F197" s="101">
        <f>SUM(F179:F196)</f>
        <v>19195</v>
      </c>
      <c r="G197" s="101">
        <f>SUM(G179:G196)</f>
        <v>19195</v>
      </c>
      <c r="H197" s="101">
        <f>SUM(H179:H196)</f>
        <v>19195</v>
      </c>
      <c r="I197" s="295">
        <f>SUM(I180:I196)</f>
        <v>19873.240000000002</v>
      </c>
      <c r="J197" s="321">
        <f t="shared" si="3"/>
        <v>103.5334201615004</v>
      </c>
      <c r="K197" s="29">
        <f>SUM(I197)</f>
        <v>19873.240000000002</v>
      </c>
      <c r="L197" s="29" t="e">
        <f>SUM(#REF!)</f>
        <v>#REF!</v>
      </c>
      <c r="M197" s="29" t="e">
        <f>SUM(#REF!)</f>
        <v>#REF!</v>
      </c>
      <c r="N197" s="29"/>
      <c r="O197" s="29"/>
      <c r="P197" s="7"/>
      <c r="Q197" s="8"/>
      <c r="R197" s="8"/>
    </row>
    <row r="198" spans="1:18" s="19" customFormat="1" ht="16" customHeight="1">
      <c r="A198" s="113" t="s">
        <v>366</v>
      </c>
      <c r="B198" s="113"/>
      <c r="C198" s="178"/>
      <c r="D198" s="113"/>
      <c r="E198" s="113"/>
      <c r="F198" s="152"/>
      <c r="G198" s="152"/>
      <c r="H198" s="152"/>
      <c r="I198" s="311"/>
      <c r="J198" s="253"/>
      <c r="K198" s="244"/>
      <c r="L198" s="8"/>
      <c r="M198" s="244"/>
      <c r="N198" s="244"/>
      <c r="O198" s="244"/>
      <c r="P198" s="35"/>
      <c r="Q198" s="244"/>
      <c r="R198" s="244"/>
    </row>
    <row r="199" spans="1:18" s="6" customFormat="1" ht="16" customHeight="1">
      <c r="A199" s="158"/>
      <c r="B199" s="158" t="s">
        <v>454</v>
      </c>
      <c r="C199" s="159"/>
      <c r="D199" s="160"/>
      <c r="E199" s="158"/>
      <c r="F199" s="161"/>
      <c r="G199" s="161"/>
      <c r="H199" s="161"/>
      <c r="I199" s="320"/>
      <c r="J199" s="253"/>
      <c r="K199" s="242"/>
      <c r="L199" s="8"/>
      <c r="M199" s="242"/>
      <c r="N199" s="242"/>
      <c r="O199" s="242"/>
      <c r="P199" s="18"/>
      <c r="Q199" s="242"/>
      <c r="R199" s="242"/>
    </row>
    <row r="200" spans="1:18" ht="16" customHeight="1">
      <c r="A200" s="90"/>
      <c r="B200" s="97" t="s">
        <v>151</v>
      </c>
      <c r="C200" s="135"/>
      <c r="D200" s="97"/>
      <c r="E200" s="97" t="s">
        <v>152</v>
      </c>
      <c r="F200" s="102"/>
      <c r="G200" s="102"/>
      <c r="H200" s="102"/>
      <c r="I200" s="302"/>
      <c r="J200" s="369"/>
      <c r="K200" s="8"/>
      <c r="L200" s="8"/>
      <c r="M200" s="8"/>
      <c r="N200" s="8"/>
      <c r="O200" s="8"/>
      <c r="P200" s="7"/>
      <c r="Q200" s="8"/>
      <c r="R200" s="8"/>
    </row>
    <row r="201" spans="1:18" ht="16" customHeight="1">
      <c r="A201" s="163" t="s">
        <v>455</v>
      </c>
      <c r="B201" s="90"/>
      <c r="C201" s="136">
        <v>633006</v>
      </c>
      <c r="D201" s="90">
        <v>41</v>
      </c>
      <c r="E201" s="90" t="s">
        <v>153</v>
      </c>
      <c r="F201" s="102">
        <v>400</v>
      </c>
      <c r="G201" s="102">
        <v>400</v>
      </c>
      <c r="H201" s="102">
        <v>400</v>
      </c>
      <c r="I201" s="302">
        <v>0</v>
      </c>
      <c r="J201" s="371">
        <f t="shared" si="3"/>
        <v>0</v>
      </c>
      <c r="K201" s="8"/>
      <c r="L201" s="8"/>
      <c r="M201" s="8"/>
      <c r="N201" s="8"/>
      <c r="O201" s="8"/>
      <c r="P201" s="7"/>
      <c r="Q201" s="8"/>
      <c r="R201" s="8"/>
    </row>
    <row r="202" spans="1:18" ht="16" customHeight="1">
      <c r="A202" s="163"/>
      <c r="B202" s="90"/>
      <c r="C202" s="136" t="s">
        <v>628</v>
      </c>
      <c r="D202" s="90">
        <v>41</v>
      </c>
      <c r="E202" s="90" t="s">
        <v>630</v>
      </c>
      <c r="F202" s="102">
        <v>840</v>
      </c>
      <c r="G202" s="102">
        <v>840</v>
      </c>
      <c r="H202" s="102">
        <v>840</v>
      </c>
      <c r="I202" s="302">
        <v>793.14</v>
      </c>
      <c r="J202" s="369">
        <f t="shared" si="3"/>
        <v>94.421428571428564</v>
      </c>
      <c r="K202" s="8"/>
      <c r="L202" s="8"/>
      <c r="M202" s="8"/>
      <c r="N202" s="8"/>
      <c r="O202" s="8"/>
      <c r="P202" s="7"/>
      <c r="Q202" s="8"/>
      <c r="R202" s="8"/>
    </row>
    <row r="203" spans="1:18" ht="16" customHeight="1">
      <c r="A203" s="163" t="s">
        <v>455</v>
      </c>
      <c r="B203" s="90"/>
      <c r="C203" s="136">
        <v>635004</v>
      </c>
      <c r="D203" s="90">
        <v>41</v>
      </c>
      <c r="E203" s="90" t="s">
        <v>154</v>
      </c>
      <c r="F203" s="102">
        <v>10000</v>
      </c>
      <c r="G203" s="102">
        <v>10000</v>
      </c>
      <c r="H203" s="102">
        <v>10000</v>
      </c>
      <c r="I203" s="302">
        <v>2232.36</v>
      </c>
      <c r="J203" s="369">
        <f t="shared" si="3"/>
        <v>22.323600000000003</v>
      </c>
      <c r="K203" s="8"/>
      <c r="L203" s="8"/>
      <c r="M203" s="8"/>
      <c r="N203" s="8"/>
      <c r="O203" s="8"/>
      <c r="P203" s="7"/>
      <c r="Q203" s="8"/>
      <c r="R203" s="8"/>
    </row>
    <row r="204" spans="1:18" ht="16" customHeight="1">
      <c r="A204" s="163" t="s">
        <v>455</v>
      </c>
      <c r="B204" s="119"/>
      <c r="C204" s="136" t="s">
        <v>140</v>
      </c>
      <c r="D204" s="90">
        <v>41</v>
      </c>
      <c r="E204" s="90" t="s">
        <v>706</v>
      </c>
      <c r="F204" s="102">
        <v>30000</v>
      </c>
      <c r="G204" s="102">
        <v>35000</v>
      </c>
      <c r="H204" s="102">
        <v>35000</v>
      </c>
      <c r="I204" s="302">
        <v>39933.440000000002</v>
      </c>
      <c r="J204" s="369">
        <f t="shared" si="3"/>
        <v>114.09554285714287</v>
      </c>
      <c r="K204" s="8"/>
      <c r="L204" s="8"/>
      <c r="M204" s="8"/>
      <c r="N204" s="8"/>
      <c r="O204" s="8"/>
      <c r="P204" s="7"/>
      <c r="Q204" s="8"/>
      <c r="R204" s="8"/>
    </row>
    <row r="205" spans="1:18" ht="16" customHeight="1">
      <c r="A205" s="163"/>
      <c r="B205" s="119"/>
      <c r="C205" s="136" t="s">
        <v>419</v>
      </c>
      <c r="D205" s="90">
        <v>41</v>
      </c>
      <c r="E205" s="90" t="s">
        <v>770</v>
      </c>
      <c r="F205" s="104">
        <v>0</v>
      </c>
      <c r="G205" s="104">
        <v>0</v>
      </c>
      <c r="H205" s="104">
        <v>0</v>
      </c>
      <c r="I205" s="299">
        <v>840</v>
      </c>
      <c r="J205" s="369">
        <v>0</v>
      </c>
      <c r="K205" s="8"/>
      <c r="L205" s="8"/>
      <c r="M205" s="8"/>
      <c r="N205" s="8"/>
      <c r="O205" s="8"/>
      <c r="P205" s="7"/>
      <c r="Q205" s="8"/>
      <c r="R205" s="8"/>
    </row>
    <row r="206" spans="1:18" ht="16" customHeight="1">
      <c r="A206" s="97" t="s">
        <v>455</v>
      </c>
      <c r="B206" s="90"/>
      <c r="C206" s="136"/>
      <c r="D206" s="90"/>
      <c r="E206" s="97" t="s">
        <v>114</v>
      </c>
      <c r="F206" s="164">
        <f>SUM(F200:F205)</f>
        <v>41240</v>
      </c>
      <c r="G206" s="164">
        <f>SUM(G200:G205)</f>
        <v>46240</v>
      </c>
      <c r="H206" s="164">
        <f>SUM(H200:H205)</f>
        <v>46240</v>
      </c>
      <c r="I206" s="328">
        <f>SUM(I201:I205)</f>
        <v>43798.94</v>
      </c>
      <c r="J206" s="321">
        <f t="shared" si="3"/>
        <v>94.720891003460224</v>
      </c>
      <c r="K206" s="29">
        <f>SUM(I206)</f>
        <v>43798.94</v>
      </c>
      <c r="L206" s="29" t="e">
        <f>SUM(#REF!)</f>
        <v>#REF!</v>
      </c>
      <c r="M206" s="29" t="e">
        <f>SUM(#REF!)</f>
        <v>#REF!</v>
      </c>
      <c r="N206" s="29"/>
      <c r="O206" s="29"/>
      <c r="P206" s="7"/>
      <c r="Q206" s="8"/>
      <c r="R206" s="8"/>
    </row>
    <row r="207" spans="1:18" s="16" customFormat="1" ht="16" customHeight="1">
      <c r="A207" s="165" t="s">
        <v>367</v>
      </c>
      <c r="B207" s="113"/>
      <c r="C207" s="178"/>
      <c r="D207" s="141"/>
      <c r="E207" s="141"/>
      <c r="F207" s="173"/>
      <c r="G207" s="173"/>
      <c r="H207" s="173"/>
      <c r="I207" s="329"/>
      <c r="J207" s="253"/>
      <c r="K207" s="241"/>
      <c r="L207" s="8"/>
      <c r="M207" s="241"/>
      <c r="N207" s="241"/>
      <c r="O207" s="241"/>
      <c r="P207" s="15"/>
      <c r="Q207" s="241"/>
      <c r="R207" s="241"/>
    </row>
    <row r="208" spans="1:18" s="6" customFormat="1" ht="16" customHeight="1">
      <c r="A208" s="166"/>
      <c r="B208" s="158" t="s">
        <v>472</v>
      </c>
      <c r="C208" s="159"/>
      <c r="D208" s="160"/>
      <c r="E208" s="158"/>
      <c r="F208" s="161"/>
      <c r="G208" s="161"/>
      <c r="H208" s="161"/>
      <c r="I208" s="320"/>
      <c r="J208" s="253"/>
      <c r="K208" s="242"/>
      <c r="L208" s="8"/>
      <c r="M208" s="242"/>
      <c r="N208" s="242"/>
      <c r="O208" s="242"/>
      <c r="P208" s="18"/>
      <c r="Q208" s="242"/>
      <c r="R208" s="242"/>
    </row>
    <row r="209" spans="1:18" ht="16" customHeight="1">
      <c r="A209" s="98"/>
      <c r="B209" s="97" t="s">
        <v>155</v>
      </c>
      <c r="C209" s="135"/>
      <c r="D209" s="97"/>
      <c r="E209" s="97" t="s">
        <v>156</v>
      </c>
      <c r="F209" s="104"/>
      <c r="G209" s="104"/>
      <c r="H209" s="104"/>
      <c r="I209" s="299"/>
      <c r="J209" s="369"/>
      <c r="K209" s="8"/>
      <c r="L209" s="8"/>
      <c r="M209" s="8"/>
      <c r="N209" s="8"/>
      <c r="O209" s="8"/>
      <c r="P209" s="7"/>
      <c r="Q209" s="8"/>
      <c r="R209" s="8"/>
    </row>
    <row r="210" spans="1:18" ht="16" customHeight="1">
      <c r="A210" s="163" t="s">
        <v>368</v>
      </c>
      <c r="B210" s="90"/>
      <c r="C210" s="136">
        <v>634004</v>
      </c>
      <c r="D210" s="90">
        <v>41</v>
      </c>
      <c r="E210" s="90" t="s">
        <v>771</v>
      </c>
      <c r="F210" s="104">
        <v>500</v>
      </c>
      <c r="G210" s="104">
        <v>500</v>
      </c>
      <c r="H210" s="104">
        <v>500</v>
      </c>
      <c r="I210" s="296">
        <v>131.11000000000001</v>
      </c>
      <c r="J210" s="371">
        <f t="shared" si="3"/>
        <v>26.222000000000001</v>
      </c>
      <c r="K210" s="8"/>
      <c r="L210" s="8"/>
      <c r="M210" s="8"/>
      <c r="N210" s="8"/>
      <c r="O210" s="8"/>
      <c r="P210" s="7"/>
      <c r="Q210" s="8"/>
      <c r="R210" s="8"/>
    </row>
    <row r="211" spans="1:18" ht="16" customHeight="1">
      <c r="A211" s="90"/>
      <c r="B211" s="119"/>
      <c r="C211" s="136" t="s">
        <v>631</v>
      </c>
      <c r="D211" s="90">
        <v>41</v>
      </c>
      <c r="E211" s="90" t="s">
        <v>157</v>
      </c>
      <c r="F211" s="104">
        <v>0</v>
      </c>
      <c r="G211" s="104">
        <v>0</v>
      </c>
      <c r="H211" s="104">
        <v>0</v>
      </c>
      <c r="I211" s="296">
        <v>874.07</v>
      </c>
      <c r="J211" s="369">
        <v>0</v>
      </c>
      <c r="K211" s="8"/>
      <c r="L211" s="8"/>
      <c r="M211" s="8"/>
      <c r="N211" s="8"/>
      <c r="O211" s="8"/>
      <c r="P211" s="7"/>
      <c r="Q211" s="8"/>
      <c r="R211" s="8"/>
    </row>
    <row r="212" spans="1:18" ht="16" customHeight="1">
      <c r="A212" s="94"/>
      <c r="B212" s="170"/>
      <c r="C212" s="138" t="s">
        <v>76</v>
      </c>
      <c r="D212" s="94">
        <v>41</v>
      </c>
      <c r="E212" s="94" t="s">
        <v>772</v>
      </c>
      <c r="F212" s="104">
        <v>0</v>
      </c>
      <c r="G212" s="104">
        <v>0</v>
      </c>
      <c r="H212" s="104">
        <v>0</v>
      </c>
      <c r="I212" s="296">
        <v>480</v>
      </c>
      <c r="J212" s="369">
        <v>0</v>
      </c>
      <c r="K212" s="8"/>
      <c r="L212" s="8"/>
      <c r="M212" s="8"/>
      <c r="N212" s="8"/>
      <c r="O212" s="8"/>
      <c r="P212" s="7"/>
      <c r="Q212" s="8"/>
      <c r="R212" s="8"/>
    </row>
    <row r="213" spans="1:18" ht="16" customHeight="1">
      <c r="A213" s="94"/>
      <c r="B213" s="170"/>
      <c r="C213" s="138" t="s">
        <v>773</v>
      </c>
      <c r="D213" s="94">
        <v>41</v>
      </c>
      <c r="E213" s="94" t="s">
        <v>774</v>
      </c>
      <c r="F213" s="104">
        <v>0</v>
      </c>
      <c r="G213" s="104">
        <v>0</v>
      </c>
      <c r="H213" s="104">
        <v>0</v>
      </c>
      <c r="I213" s="296">
        <v>650</v>
      </c>
      <c r="J213" s="369">
        <v>0</v>
      </c>
      <c r="K213" s="8"/>
      <c r="L213" s="8"/>
      <c r="M213" s="8"/>
      <c r="N213" s="8"/>
      <c r="O213" s="8"/>
      <c r="P213" s="7"/>
      <c r="Q213" s="8"/>
      <c r="R213" s="8"/>
    </row>
    <row r="214" spans="1:18" ht="16" customHeight="1">
      <c r="A214" s="94"/>
      <c r="B214" s="170"/>
      <c r="C214" s="138" t="s">
        <v>162</v>
      </c>
      <c r="D214" s="94">
        <v>41</v>
      </c>
      <c r="E214" s="94" t="s">
        <v>632</v>
      </c>
      <c r="F214" s="104">
        <v>0</v>
      </c>
      <c r="G214" s="104">
        <v>0</v>
      </c>
      <c r="H214" s="104">
        <v>0</v>
      </c>
      <c r="I214" s="296">
        <v>100.4</v>
      </c>
      <c r="J214" s="369">
        <v>0</v>
      </c>
      <c r="K214" s="8"/>
      <c r="L214" s="8"/>
      <c r="M214" s="8"/>
      <c r="N214" s="8"/>
      <c r="O214" s="8"/>
      <c r="P214" s="7"/>
      <c r="Q214" s="8"/>
      <c r="R214" s="8"/>
    </row>
    <row r="215" spans="1:18" ht="16" customHeight="1">
      <c r="A215" s="94"/>
      <c r="B215" s="170"/>
      <c r="C215" s="138" t="s">
        <v>419</v>
      </c>
      <c r="D215" s="94">
        <v>41</v>
      </c>
      <c r="E215" s="94" t="s">
        <v>775</v>
      </c>
      <c r="F215" s="104">
        <v>0</v>
      </c>
      <c r="G215" s="104">
        <v>0</v>
      </c>
      <c r="H215" s="104">
        <v>0</v>
      </c>
      <c r="I215" s="296">
        <v>99.6</v>
      </c>
      <c r="J215" s="369">
        <v>0</v>
      </c>
      <c r="K215" s="8"/>
      <c r="L215" s="8"/>
      <c r="M215" s="8"/>
      <c r="N215" s="8"/>
      <c r="O215" s="8"/>
      <c r="P215" s="7"/>
      <c r="Q215" s="8"/>
      <c r="R215" s="8"/>
    </row>
    <row r="216" spans="1:18" ht="16" customHeight="1">
      <c r="A216" s="163" t="s">
        <v>368</v>
      </c>
      <c r="B216" s="90"/>
      <c r="C216" s="136"/>
      <c r="D216" s="90"/>
      <c r="E216" s="97" t="s">
        <v>114</v>
      </c>
      <c r="F216" s="101">
        <f>SUM(F209:F215)</f>
        <v>500</v>
      </c>
      <c r="G216" s="101">
        <f>SUM(G209:G215)</f>
        <v>500</v>
      </c>
      <c r="H216" s="101">
        <f>SUM(H209:H215)</f>
        <v>500</v>
      </c>
      <c r="I216" s="295">
        <f>SUM(I210:I215)</f>
        <v>2335.1800000000003</v>
      </c>
      <c r="J216" s="321">
        <f t="shared" si="3"/>
        <v>467.03600000000006</v>
      </c>
      <c r="K216" s="29">
        <f>SUM(I216)</f>
        <v>2335.1800000000003</v>
      </c>
      <c r="L216" s="29" t="e">
        <f>SUM(#REF!)</f>
        <v>#REF!</v>
      </c>
      <c r="M216" s="29" t="e">
        <f>SUM(#REF!)</f>
        <v>#REF!</v>
      </c>
      <c r="N216" s="29"/>
      <c r="O216" s="29"/>
      <c r="P216" s="7"/>
      <c r="Q216" s="8"/>
      <c r="R216" s="8"/>
    </row>
    <row r="217" spans="1:18" s="19" customFormat="1" ht="16" customHeight="1">
      <c r="A217" s="113" t="s">
        <v>369</v>
      </c>
      <c r="B217" s="113"/>
      <c r="C217" s="178"/>
      <c r="D217" s="113"/>
      <c r="E217" s="113"/>
      <c r="F217" s="152"/>
      <c r="G217" s="152"/>
      <c r="H217" s="152"/>
      <c r="I217" s="311"/>
      <c r="J217" s="253"/>
      <c r="K217" s="244"/>
      <c r="L217" s="8"/>
      <c r="M217" s="244"/>
      <c r="N217" s="244"/>
      <c r="O217" s="244"/>
      <c r="P217" s="35"/>
      <c r="Q217" s="244"/>
      <c r="R217" s="244"/>
    </row>
    <row r="218" spans="1:18" s="13" customFormat="1" ht="16" customHeight="1">
      <c r="A218" s="153" t="s">
        <v>501</v>
      </c>
      <c r="B218" s="158" t="s">
        <v>512</v>
      </c>
      <c r="C218" s="140"/>
      <c r="D218" s="141"/>
      <c r="E218" s="141"/>
      <c r="F218" s="114"/>
      <c r="G218" s="114"/>
      <c r="H218" s="114"/>
      <c r="I218" s="82"/>
      <c r="J218" s="253"/>
      <c r="K218" s="243"/>
      <c r="L218" s="8"/>
      <c r="M218" s="243"/>
      <c r="N218" s="243"/>
      <c r="O218" s="243"/>
      <c r="P218" s="14"/>
      <c r="Q218" s="243"/>
      <c r="R218" s="243"/>
    </row>
    <row r="219" spans="1:18" ht="16" customHeight="1">
      <c r="A219" s="90"/>
      <c r="B219" s="97" t="s">
        <v>158</v>
      </c>
      <c r="C219" s="135"/>
      <c r="D219" s="97"/>
      <c r="E219" s="97" t="s">
        <v>160</v>
      </c>
      <c r="F219" s="102"/>
      <c r="G219" s="102"/>
      <c r="H219" s="102"/>
      <c r="I219" s="193"/>
      <c r="J219" s="369"/>
      <c r="K219" s="8"/>
      <c r="L219" s="8"/>
      <c r="M219" s="8"/>
      <c r="N219" s="8"/>
      <c r="O219" s="8"/>
      <c r="P219" s="7"/>
      <c r="Q219" s="8"/>
      <c r="R219" s="8"/>
    </row>
    <row r="220" spans="1:18" ht="16" customHeight="1">
      <c r="A220" s="163" t="s">
        <v>370</v>
      </c>
      <c r="B220" s="90"/>
      <c r="C220" s="136" t="s">
        <v>53</v>
      </c>
      <c r="D220" s="90">
        <v>41</v>
      </c>
      <c r="E220" s="90" t="s">
        <v>161</v>
      </c>
      <c r="F220" s="102">
        <v>4650</v>
      </c>
      <c r="G220" s="102">
        <v>4650</v>
      </c>
      <c r="H220" s="102">
        <v>4650</v>
      </c>
      <c r="I220" s="193">
        <v>4403.07</v>
      </c>
      <c r="J220" s="369">
        <f t="shared" si="3"/>
        <v>94.689677419354837</v>
      </c>
      <c r="K220" s="8"/>
      <c r="L220" s="8"/>
      <c r="M220" s="8"/>
      <c r="N220" s="8"/>
      <c r="O220" s="8"/>
      <c r="P220" s="7"/>
      <c r="Q220" s="8"/>
      <c r="R220" s="8"/>
    </row>
    <row r="221" spans="1:18" ht="16" customHeight="1">
      <c r="A221" s="90"/>
      <c r="B221" s="119"/>
      <c r="C221" s="136">
        <v>633006</v>
      </c>
      <c r="D221" s="90">
        <v>41</v>
      </c>
      <c r="E221" s="90" t="s">
        <v>634</v>
      </c>
      <c r="F221" s="102">
        <v>41</v>
      </c>
      <c r="G221" s="102">
        <v>41</v>
      </c>
      <c r="H221" s="102">
        <v>41</v>
      </c>
      <c r="I221" s="193">
        <v>0</v>
      </c>
      <c r="J221" s="369">
        <f t="shared" si="3"/>
        <v>0</v>
      </c>
      <c r="K221" s="8"/>
      <c r="L221" s="8"/>
      <c r="M221" s="8"/>
      <c r="N221" s="8"/>
      <c r="O221" s="8"/>
      <c r="P221" s="7"/>
      <c r="Q221" s="8"/>
      <c r="R221" s="8"/>
    </row>
    <row r="222" spans="1:18" ht="16" customHeight="1">
      <c r="A222" s="90"/>
      <c r="B222" s="119"/>
      <c r="C222" s="136" t="s">
        <v>60</v>
      </c>
      <c r="D222" s="90">
        <v>41</v>
      </c>
      <c r="E222" s="90" t="s">
        <v>288</v>
      </c>
      <c r="F222" s="102">
        <v>8750</v>
      </c>
      <c r="G222" s="102">
        <v>8750</v>
      </c>
      <c r="H222" s="102">
        <v>8750</v>
      </c>
      <c r="I222" s="193">
        <v>10356</v>
      </c>
      <c r="J222" s="369">
        <f t="shared" si="3"/>
        <v>118.35428571428572</v>
      </c>
      <c r="K222" s="8"/>
      <c r="L222" s="8"/>
      <c r="M222" s="8"/>
      <c r="N222" s="8"/>
      <c r="O222" s="8"/>
      <c r="P222" s="7"/>
      <c r="Q222" s="8"/>
      <c r="R222" s="8"/>
    </row>
    <row r="223" spans="1:18" ht="16" customHeight="1">
      <c r="A223" s="90"/>
      <c r="B223" s="119"/>
      <c r="C223" s="136">
        <v>634004</v>
      </c>
      <c r="D223" s="90">
        <v>41</v>
      </c>
      <c r="E223" s="90" t="s">
        <v>289</v>
      </c>
      <c r="F223" s="102">
        <v>7000</v>
      </c>
      <c r="G223" s="102">
        <v>7000</v>
      </c>
      <c r="H223" s="102">
        <v>7000</v>
      </c>
      <c r="I223" s="193">
        <v>8009.79</v>
      </c>
      <c r="J223" s="369">
        <f t="shared" si="3"/>
        <v>114.42557142857143</v>
      </c>
      <c r="K223" s="8"/>
      <c r="L223" s="8"/>
      <c r="M223" s="8"/>
      <c r="N223" s="8"/>
      <c r="O223" s="8"/>
      <c r="P223" s="7"/>
      <c r="Q223" s="8"/>
      <c r="R223" s="8"/>
    </row>
    <row r="224" spans="1:18" ht="16" customHeight="1">
      <c r="A224" s="90"/>
      <c r="B224" s="119"/>
      <c r="C224" s="136" t="s">
        <v>633</v>
      </c>
      <c r="D224" s="90">
        <v>41</v>
      </c>
      <c r="E224" s="90" t="s">
        <v>163</v>
      </c>
      <c r="F224" s="102">
        <v>5000</v>
      </c>
      <c r="G224" s="102">
        <v>5000</v>
      </c>
      <c r="H224" s="102">
        <v>5000</v>
      </c>
      <c r="I224" s="193">
        <v>4796.62</v>
      </c>
      <c r="J224" s="369">
        <f t="shared" si="3"/>
        <v>95.932400000000001</v>
      </c>
      <c r="K224" s="8"/>
      <c r="L224" s="8"/>
      <c r="M224" s="8"/>
      <c r="N224" s="8"/>
      <c r="O224" s="8"/>
      <c r="P224" s="7"/>
      <c r="Q224" s="8"/>
      <c r="R224" s="8"/>
    </row>
    <row r="225" spans="1:18" ht="16" customHeight="1">
      <c r="A225" s="90"/>
      <c r="B225" s="119"/>
      <c r="C225" s="136">
        <v>634005</v>
      </c>
      <c r="D225" s="90">
        <v>41</v>
      </c>
      <c r="E225" s="90" t="s">
        <v>12</v>
      </c>
      <c r="F225" s="102">
        <v>63600</v>
      </c>
      <c r="G225" s="102">
        <v>63600</v>
      </c>
      <c r="H225" s="102">
        <v>63600</v>
      </c>
      <c r="I225" s="193">
        <v>63600</v>
      </c>
      <c r="J225" s="369">
        <f t="shared" si="3"/>
        <v>100</v>
      </c>
      <c r="K225" s="8"/>
      <c r="L225" s="8"/>
      <c r="M225" s="8"/>
      <c r="N225" s="8"/>
      <c r="O225" s="8"/>
      <c r="P225" s="7"/>
      <c r="Q225" s="8"/>
      <c r="R225" s="8"/>
    </row>
    <row r="226" spans="1:18" ht="16" customHeight="1">
      <c r="A226" s="90"/>
      <c r="B226" s="119"/>
      <c r="C226" s="136">
        <v>635006</v>
      </c>
      <c r="D226" s="90">
        <v>41</v>
      </c>
      <c r="E226" s="90" t="s">
        <v>537</v>
      </c>
      <c r="F226" s="102">
        <v>500</v>
      </c>
      <c r="G226" s="102">
        <v>500</v>
      </c>
      <c r="H226" s="102">
        <v>500</v>
      </c>
      <c r="I226" s="193">
        <v>0</v>
      </c>
      <c r="J226" s="369">
        <f t="shared" si="3"/>
        <v>0</v>
      </c>
      <c r="K226" s="8"/>
      <c r="L226" s="8"/>
      <c r="M226" s="8"/>
      <c r="N226" s="8"/>
      <c r="O226" s="8"/>
      <c r="P226" s="7"/>
      <c r="Q226" s="8"/>
      <c r="R226" s="8"/>
    </row>
    <row r="227" spans="1:18" ht="16" customHeight="1">
      <c r="A227" s="90"/>
      <c r="B227" s="119"/>
      <c r="C227" s="136">
        <v>637012</v>
      </c>
      <c r="D227" s="90">
        <v>41</v>
      </c>
      <c r="E227" s="90" t="s">
        <v>663</v>
      </c>
      <c r="F227" s="102">
        <v>80000</v>
      </c>
      <c r="G227" s="102">
        <v>80000</v>
      </c>
      <c r="H227" s="102">
        <v>80000</v>
      </c>
      <c r="I227" s="193">
        <v>69188.06</v>
      </c>
      <c r="J227" s="369">
        <f t="shared" si="3"/>
        <v>86.485074999999995</v>
      </c>
      <c r="K227" s="8"/>
      <c r="L227" s="8"/>
      <c r="M227" s="8"/>
      <c r="N227" s="8"/>
      <c r="O227" s="8"/>
      <c r="P227" s="7"/>
      <c r="Q227" s="8"/>
      <c r="R227" s="8"/>
    </row>
    <row r="228" spans="1:18" ht="16" customHeight="1">
      <c r="A228" s="90"/>
      <c r="B228" s="119"/>
      <c r="C228" s="136">
        <v>611</v>
      </c>
      <c r="D228" s="90">
        <v>41</v>
      </c>
      <c r="E228" s="90" t="s">
        <v>164</v>
      </c>
      <c r="F228" s="102">
        <v>9300</v>
      </c>
      <c r="G228" s="102">
        <v>9300</v>
      </c>
      <c r="H228" s="102">
        <v>9300</v>
      </c>
      <c r="I228" s="193">
        <v>10105.31</v>
      </c>
      <c r="J228" s="369">
        <f t="shared" si="3"/>
        <v>108.65924731182794</v>
      </c>
      <c r="K228" s="8"/>
      <c r="L228" s="8"/>
      <c r="M228" s="8"/>
      <c r="N228" s="8"/>
      <c r="O228" s="8"/>
      <c r="P228" s="7"/>
      <c r="Q228" s="8"/>
      <c r="R228" s="8"/>
    </row>
    <row r="229" spans="1:18" ht="16" customHeight="1">
      <c r="A229" s="90"/>
      <c r="B229" s="119"/>
      <c r="C229" s="136" t="s">
        <v>26</v>
      </c>
      <c r="D229" s="90">
        <v>41</v>
      </c>
      <c r="E229" s="90" t="s">
        <v>165</v>
      </c>
      <c r="F229" s="102">
        <v>3250</v>
      </c>
      <c r="G229" s="102">
        <v>3250</v>
      </c>
      <c r="H229" s="102">
        <v>3250</v>
      </c>
      <c r="I229" s="193">
        <v>3601.43</v>
      </c>
      <c r="J229" s="369">
        <f t="shared" si="3"/>
        <v>110.81323076923077</v>
      </c>
      <c r="K229" s="8"/>
      <c r="L229" s="8"/>
      <c r="M229" s="8"/>
      <c r="N229" s="8"/>
      <c r="O229" s="8"/>
      <c r="P229" s="7"/>
      <c r="Q229" s="8"/>
      <c r="R229" s="8"/>
    </row>
    <row r="230" spans="1:18" ht="16" customHeight="1">
      <c r="A230" s="90"/>
      <c r="B230" s="119"/>
      <c r="C230" s="136">
        <v>637014</v>
      </c>
      <c r="D230" s="90">
        <v>41</v>
      </c>
      <c r="E230" s="90" t="s">
        <v>166</v>
      </c>
      <c r="F230" s="102">
        <v>550</v>
      </c>
      <c r="G230" s="102">
        <v>550</v>
      </c>
      <c r="H230" s="102">
        <v>550</v>
      </c>
      <c r="I230" s="193">
        <v>550.38</v>
      </c>
      <c r="J230" s="369">
        <f t="shared" si="3"/>
        <v>100.0690909090909</v>
      </c>
      <c r="K230" s="8"/>
      <c r="L230" s="8"/>
      <c r="M230" s="8"/>
      <c r="N230" s="8"/>
      <c r="O230" s="8"/>
      <c r="P230" s="7"/>
      <c r="Q230" s="8"/>
      <c r="R230" s="8"/>
    </row>
    <row r="231" spans="1:18" ht="16" customHeight="1">
      <c r="A231" s="90"/>
      <c r="B231" s="119"/>
      <c r="C231" s="136" t="s">
        <v>64</v>
      </c>
      <c r="D231" s="90">
        <v>41</v>
      </c>
      <c r="E231" s="90" t="s">
        <v>428</v>
      </c>
      <c r="F231" s="102">
        <v>650</v>
      </c>
      <c r="G231" s="102">
        <v>650</v>
      </c>
      <c r="H231" s="102">
        <v>650</v>
      </c>
      <c r="I231" s="193">
        <v>853.33</v>
      </c>
      <c r="J231" s="369">
        <f t="shared" si="3"/>
        <v>131.28153846153847</v>
      </c>
      <c r="K231" s="8"/>
      <c r="L231" s="8"/>
      <c r="M231" s="8"/>
      <c r="N231" s="8"/>
      <c r="O231" s="8"/>
      <c r="P231" s="7"/>
      <c r="Q231" s="8"/>
      <c r="R231" s="8"/>
    </row>
    <row r="232" spans="1:18" ht="16" customHeight="1">
      <c r="A232" s="94"/>
      <c r="B232" s="119"/>
      <c r="C232" s="136">
        <v>637001</v>
      </c>
      <c r="D232" s="90">
        <v>41</v>
      </c>
      <c r="E232" s="90" t="s">
        <v>538</v>
      </c>
      <c r="F232" s="102">
        <v>29</v>
      </c>
      <c r="G232" s="102">
        <v>29</v>
      </c>
      <c r="H232" s="102">
        <v>29</v>
      </c>
      <c r="I232" s="193">
        <v>0</v>
      </c>
      <c r="J232" s="369">
        <f t="shared" si="3"/>
        <v>0</v>
      </c>
      <c r="K232" s="8"/>
      <c r="L232" s="8"/>
      <c r="M232" s="8"/>
      <c r="N232" s="8"/>
      <c r="O232" s="8"/>
      <c r="P232" s="7"/>
      <c r="Q232" s="8"/>
      <c r="R232" s="8"/>
    </row>
    <row r="233" spans="1:18" ht="16" customHeight="1">
      <c r="A233" s="94"/>
      <c r="B233" s="119"/>
      <c r="C233" s="136">
        <v>633002</v>
      </c>
      <c r="D233" s="90">
        <v>41</v>
      </c>
      <c r="E233" s="90" t="s">
        <v>777</v>
      </c>
      <c r="F233" s="102">
        <v>0</v>
      </c>
      <c r="G233" s="102">
        <v>0</v>
      </c>
      <c r="H233" s="102">
        <v>0</v>
      </c>
      <c r="I233" s="193">
        <v>370</v>
      </c>
      <c r="J233" s="369">
        <v>0</v>
      </c>
      <c r="K233" s="8"/>
      <c r="L233" s="8"/>
      <c r="M233" s="8"/>
      <c r="N233" s="8"/>
      <c r="O233" s="8"/>
      <c r="P233" s="7"/>
      <c r="Q233" s="8"/>
      <c r="R233" s="8"/>
    </row>
    <row r="234" spans="1:18" ht="16" customHeight="1">
      <c r="A234" s="94"/>
      <c r="B234" s="119"/>
      <c r="C234" s="136" t="s">
        <v>778</v>
      </c>
      <c r="D234" s="90">
        <v>41</v>
      </c>
      <c r="E234" s="90" t="s">
        <v>779</v>
      </c>
      <c r="F234" s="102">
        <v>0</v>
      </c>
      <c r="G234" s="102">
        <v>0</v>
      </c>
      <c r="H234" s="102">
        <v>0</v>
      </c>
      <c r="I234" s="193">
        <v>120</v>
      </c>
      <c r="J234" s="369">
        <v>0</v>
      </c>
      <c r="K234" s="8"/>
      <c r="L234" s="8"/>
      <c r="M234" s="8"/>
      <c r="N234" s="8"/>
      <c r="O234" s="8"/>
      <c r="P234" s="7"/>
      <c r="Q234" s="8"/>
      <c r="R234" s="8"/>
    </row>
    <row r="235" spans="1:18" ht="16" customHeight="1">
      <c r="A235" s="94"/>
      <c r="B235" s="119"/>
      <c r="C235" s="136" t="s">
        <v>55</v>
      </c>
      <c r="D235" s="90">
        <v>41</v>
      </c>
      <c r="E235" s="90" t="s">
        <v>776</v>
      </c>
      <c r="F235" s="102">
        <v>0</v>
      </c>
      <c r="G235" s="102">
        <v>0</v>
      </c>
      <c r="H235" s="102">
        <v>0</v>
      </c>
      <c r="I235" s="193">
        <v>192.32</v>
      </c>
      <c r="J235" s="369">
        <v>0</v>
      </c>
      <c r="K235" s="8"/>
      <c r="L235" s="8"/>
      <c r="M235" s="8"/>
      <c r="N235" s="8"/>
      <c r="O235" s="8"/>
      <c r="P235" s="7"/>
      <c r="Q235" s="8"/>
      <c r="R235" s="8"/>
    </row>
    <row r="236" spans="1:18" ht="16" customHeight="1">
      <c r="A236" s="94"/>
      <c r="B236" s="90"/>
      <c r="C236" s="136" t="s">
        <v>635</v>
      </c>
      <c r="D236" s="90">
        <v>41</v>
      </c>
      <c r="E236" s="90" t="s">
        <v>636</v>
      </c>
      <c r="F236" s="102">
        <v>4572</v>
      </c>
      <c r="G236" s="102">
        <v>4572</v>
      </c>
      <c r="H236" s="102">
        <v>4572</v>
      </c>
      <c r="I236" s="193">
        <v>4572.7</v>
      </c>
      <c r="J236" s="369">
        <f t="shared" si="3"/>
        <v>100.01531058617672</v>
      </c>
      <c r="K236" s="8"/>
      <c r="L236" s="8"/>
      <c r="M236" s="8"/>
      <c r="N236" s="8"/>
      <c r="O236" s="8"/>
      <c r="P236" s="7"/>
      <c r="Q236" s="8"/>
      <c r="R236" s="8"/>
    </row>
    <row r="237" spans="1:18" ht="16" customHeight="1">
      <c r="A237" s="94"/>
      <c r="B237" s="90"/>
      <c r="C237" s="136">
        <v>634001</v>
      </c>
      <c r="D237" s="90">
        <v>41</v>
      </c>
      <c r="E237" s="90" t="s">
        <v>536</v>
      </c>
      <c r="F237" s="102">
        <v>100</v>
      </c>
      <c r="G237" s="102">
        <v>100</v>
      </c>
      <c r="H237" s="102">
        <v>100</v>
      </c>
      <c r="I237" s="193">
        <v>140.69</v>
      </c>
      <c r="J237" s="369">
        <f t="shared" si="3"/>
        <v>140.69</v>
      </c>
      <c r="K237" s="8"/>
      <c r="L237" s="8"/>
      <c r="M237" s="8"/>
      <c r="N237" s="8"/>
      <c r="O237" s="8"/>
      <c r="P237" s="7"/>
      <c r="Q237" s="8"/>
      <c r="R237" s="8"/>
    </row>
    <row r="238" spans="1:18" ht="16" customHeight="1">
      <c r="A238" s="163" t="s">
        <v>370</v>
      </c>
      <c r="B238" s="90"/>
      <c r="C238" s="136"/>
      <c r="D238" s="90"/>
      <c r="E238" s="97" t="s">
        <v>114</v>
      </c>
      <c r="F238" s="101">
        <f>SUM(F219:F237)</f>
        <v>187992</v>
      </c>
      <c r="G238" s="101">
        <f>SUM(G219:G237)</f>
        <v>187992</v>
      </c>
      <c r="H238" s="101">
        <f>SUM(H219:H237)</f>
        <v>187992</v>
      </c>
      <c r="I238" s="295">
        <f>SUM(I220:I237)</f>
        <v>180859.69999999998</v>
      </c>
      <c r="J238" s="321">
        <f t="shared" si="3"/>
        <v>96.206061960083403</v>
      </c>
      <c r="K238" s="29">
        <f>SUM(I238)</f>
        <v>180859.69999999998</v>
      </c>
      <c r="L238" s="29" t="e">
        <f>SUM(#REF!)</f>
        <v>#REF!</v>
      </c>
      <c r="M238" s="29" t="e">
        <f>SUM(#REF!)</f>
        <v>#REF!</v>
      </c>
      <c r="N238" s="29"/>
      <c r="O238" s="29"/>
      <c r="P238" s="7"/>
      <c r="Q238" s="8"/>
      <c r="R238" s="8"/>
    </row>
    <row r="239" spans="1:18" s="16" customFormat="1" ht="16" customHeight="1">
      <c r="A239" s="165" t="s">
        <v>362</v>
      </c>
      <c r="B239" s="171"/>
      <c r="C239" s="172"/>
      <c r="D239" s="171"/>
      <c r="E239" s="171"/>
      <c r="F239" s="173"/>
      <c r="G239" s="173"/>
      <c r="H239" s="173"/>
      <c r="I239" s="329"/>
      <c r="J239" s="253"/>
      <c r="K239" s="241"/>
      <c r="L239" s="8"/>
      <c r="M239" s="241"/>
      <c r="N239" s="241"/>
      <c r="O239" s="241"/>
      <c r="P239" s="15"/>
      <c r="Q239" s="241"/>
      <c r="R239" s="241"/>
    </row>
    <row r="240" spans="1:18" s="13" customFormat="1" ht="16" customHeight="1">
      <c r="A240" s="153" t="s">
        <v>501</v>
      </c>
      <c r="B240" s="158" t="s">
        <v>513</v>
      </c>
      <c r="C240" s="140"/>
      <c r="D240" s="141"/>
      <c r="E240" s="141"/>
      <c r="F240" s="114"/>
      <c r="G240" s="114"/>
      <c r="H240" s="114"/>
      <c r="I240" s="82"/>
      <c r="J240" s="253"/>
      <c r="K240" s="243"/>
      <c r="L240" s="8"/>
      <c r="M240" s="243"/>
      <c r="N240" s="243"/>
      <c r="O240" s="243"/>
      <c r="P240" s="14"/>
      <c r="Q240" s="243"/>
      <c r="R240" s="243"/>
    </row>
    <row r="241" spans="1:18" ht="16" customHeight="1">
      <c r="A241" s="98"/>
      <c r="B241" s="97" t="s">
        <v>167</v>
      </c>
      <c r="C241" s="181"/>
      <c r="D241" s="97"/>
      <c r="E241" s="97" t="s">
        <v>168</v>
      </c>
      <c r="F241" s="104"/>
      <c r="G241" s="104"/>
      <c r="H241" s="104"/>
      <c r="I241" s="299"/>
      <c r="J241" s="369"/>
      <c r="K241" s="8"/>
      <c r="L241" s="8"/>
      <c r="M241" s="8"/>
      <c r="N241" s="8"/>
      <c r="O241" s="8"/>
      <c r="P241" s="7"/>
      <c r="Q241" s="8"/>
      <c r="R241" s="8"/>
    </row>
    <row r="242" spans="1:18" ht="16" customHeight="1">
      <c r="A242" s="163" t="s">
        <v>371</v>
      </c>
      <c r="B242" s="102"/>
      <c r="C242" s="136">
        <v>632001</v>
      </c>
      <c r="D242" s="90">
        <v>41</v>
      </c>
      <c r="E242" s="90" t="s">
        <v>661</v>
      </c>
      <c r="F242" s="104">
        <v>29087</v>
      </c>
      <c r="G242" s="104">
        <v>29087</v>
      </c>
      <c r="H242" s="104">
        <v>29087</v>
      </c>
      <c r="I242" s="296">
        <v>34503.61</v>
      </c>
      <c r="J242" s="371">
        <f t="shared" si="3"/>
        <v>118.62209921958265</v>
      </c>
      <c r="K242" s="8"/>
      <c r="L242" s="8"/>
      <c r="M242" s="8"/>
      <c r="N242" s="8"/>
      <c r="O242" s="8"/>
      <c r="P242" s="7"/>
      <c r="Q242" s="8"/>
      <c r="R242" s="8"/>
    </row>
    <row r="243" spans="1:18" ht="16" customHeight="1">
      <c r="A243" s="163" t="s">
        <v>371</v>
      </c>
      <c r="B243" s="119"/>
      <c r="C243" s="136">
        <v>635005</v>
      </c>
      <c r="D243" s="90">
        <v>41</v>
      </c>
      <c r="E243" s="90" t="s">
        <v>169</v>
      </c>
      <c r="F243" s="104">
        <v>10000</v>
      </c>
      <c r="G243" s="104">
        <v>10000</v>
      </c>
      <c r="H243" s="104">
        <v>10000</v>
      </c>
      <c r="I243" s="296">
        <v>8094.29</v>
      </c>
      <c r="J243" s="369">
        <f t="shared" si="3"/>
        <v>80.942899999999995</v>
      </c>
      <c r="K243" s="8"/>
      <c r="L243" s="8"/>
      <c r="M243" s="8"/>
      <c r="N243" s="8"/>
      <c r="O243" s="8"/>
      <c r="P243" s="7"/>
      <c r="Q243" s="8"/>
      <c r="R243" s="8"/>
    </row>
    <row r="244" spans="1:18" ht="16" customHeight="1">
      <c r="A244" s="182"/>
      <c r="B244" s="119"/>
      <c r="C244" s="136">
        <v>637005</v>
      </c>
      <c r="D244" s="90">
        <v>41</v>
      </c>
      <c r="E244" s="90" t="s">
        <v>664</v>
      </c>
      <c r="F244" s="104">
        <v>10</v>
      </c>
      <c r="G244" s="104">
        <v>10</v>
      </c>
      <c r="H244" s="104">
        <v>10</v>
      </c>
      <c r="I244" s="296">
        <v>0</v>
      </c>
      <c r="J244" s="369">
        <f t="shared" ref="J244:J307" si="4">SUM(I244/H244)*100</f>
        <v>0</v>
      </c>
      <c r="K244" s="8"/>
      <c r="L244" s="8"/>
      <c r="M244" s="8"/>
      <c r="N244" s="8"/>
      <c r="O244" s="8"/>
      <c r="P244" s="7"/>
      <c r="Q244" s="8"/>
      <c r="R244" s="8"/>
    </row>
    <row r="245" spans="1:18" ht="16" customHeight="1">
      <c r="A245" s="182"/>
      <c r="B245" s="119"/>
      <c r="C245" s="136" t="s">
        <v>577</v>
      </c>
      <c r="D245" s="90">
        <v>41</v>
      </c>
      <c r="E245" s="90" t="s">
        <v>576</v>
      </c>
      <c r="F245" s="104">
        <v>783</v>
      </c>
      <c r="G245" s="104">
        <v>783</v>
      </c>
      <c r="H245" s="104">
        <v>783</v>
      </c>
      <c r="I245" s="296">
        <v>0</v>
      </c>
      <c r="J245" s="369">
        <f t="shared" si="4"/>
        <v>0</v>
      </c>
      <c r="K245" s="8"/>
      <c r="L245" s="8"/>
      <c r="M245" s="8"/>
      <c r="N245" s="8"/>
      <c r="O245" s="8"/>
      <c r="P245" s="7"/>
      <c r="Q245" s="8"/>
      <c r="R245" s="8"/>
    </row>
    <row r="246" spans="1:18" ht="16" customHeight="1">
      <c r="A246" s="163" t="s">
        <v>371</v>
      </c>
      <c r="B246" s="90"/>
      <c r="C246" s="136"/>
      <c r="D246" s="90"/>
      <c r="E246" s="97" t="s">
        <v>83</v>
      </c>
      <c r="F246" s="164">
        <f>SUM(F241:F245)</f>
        <v>39880</v>
      </c>
      <c r="G246" s="164">
        <f>SUM(G241:G245)</f>
        <v>39880</v>
      </c>
      <c r="H246" s="164">
        <f>SUM(H241:H245)</f>
        <v>39880</v>
      </c>
      <c r="I246" s="327">
        <f>SUM(I242:I245)</f>
        <v>42597.9</v>
      </c>
      <c r="J246" s="321">
        <f t="shared" si="4"/>
        <v>106.8151955867603</v>
      </c>
      <c r="K246" s="8">
        <f>SUM(I246)</f>
        <v>42597.9</v>
      </c>
      <c r="L246" s="8" t="e">
        <f>SUM(#REF!)</f>
        <v>#REF!</v>
      </c>
      <c r="M246" s="8" t="e">
        <f>SUM(#REF!)</f>
        <v>#REF!</v>
      </c>
      <c r="N246" s="8"/>
      <c r="O246" s="8"/>
      <c r="P246" s="7"/>
      <c r="Q246" s="8"/>
      <c r="R246" s="8"/>
    </row>
    <row r="247" spans="1:18" s="16" customFormat="1" ht="16" customHeight="1">
      <c r="A247" s="165" t="s">
        <v>372</v>
      </c>
      <c r="B247" s="141"/>
      <c r="C247" s="140"/>
      <c r="D247" s="141"/>
      <c r="E247" s="141"/>
      <c r="F247" s="114"/>
      <c r="G247" s="114"/>
      <c r="H247" s="114"/>
      <c r="I247" s="82"/>
      <c r="J247" s="253"/>
      <c r="K247" s="241"/>
      <c r="L247" s="8"/>
      <c r="M247" s="241"/>
      <c r="N247" s="241"/>
      <c r="O247" s="241"/>
      <c r="P247" s="15"/>
      <c r="Q247" s="241"/>
      <c r="R247" s="241"/>
    </row>
    <row r="248" spans="1:18" s="13" customFormat="1" ht="16" customHeight="1">
      <c r="A248" s="153" t="s">
        <v>501</v>
      </c>
      <c r="B248" s="166" t="s">
        <v>514</v>
      </c>
      <c r="C248" s="167"/>
      <c r="D248" s="153"/>
      <c r="E248" s="153"/>
      <c r="F248" s="114"/>
      <c r="G248" s="114"/>
      <c r="H248" s="114"/>
      <c r="I248" s="82"/>
      <c r="J248" s="253"/>
      <c r="K248" s="243"/>
      <c r="L248" s="8"/>
      <c r="M248" s="243"/>
      <c r="N248" s="243"/>
      <c r="O248" s="243"/>
      <c r="P248" s="14"/>
      <c r="Q248" s="243"/>
      <c r="R248" s="243"/>
    </row>
    <row r="249" spans="1:18" ht="16" customHeight="1">
      <c r="A249" s="98"/>
      <c r="B249" s="97" t="s">
        <v>170</v>
      </c>
      <c r="C249" s="135"/>
      <c r="D249" s="97"/>
      <c r="E249" s="97" t="s">
        <v>171</v>
      </c>
      <c r="F249" s="102"/>
      <c r="G249" s="102"/>
      <c r="H249" s="102"/>
      <c r="I249" s="302"/>
      <c r="J249" s="369"/>
      <c r="K249" s="8"/>
      <c r="L249" s="8"/>
      <c r="M249" s="8"/>
      <c r="N249" s="8"/>
      <c r="O249" s="8"/>
      <c r="P249" s="7"/>
      <c r="Q249" s="8"/>
      <c r="R249" s="8"/>
    </row>
    <row r="250" spans="1:18" ht="16" customHeight="1">
      <c r="A250" s="169" t="s">
        <v>463</v>
      </c>
      <c r="B250" s="183"/>
      <c r="C250" s="147">
        <v>632001</v>
      </c>
      <c r="D250" s="98">
        <v>41</v>
      </c>
      <c r="E250" s="98" t="s">
        <v>172</v>
      </c>
      <c r="F250" s="102">
        <v>385</v>
      </c>
      <c r="G250" s="102">
        <v>385</v>
      </c>
      <c r="H250" s="102">
        <v>385</v>
      </c>
      <c r="I250" s="193">
        <v>328.08</v>
      </c>
      <c r="J250" s="371">
        <f t="shared" si="4"/>
        <v>85.215584415584416</v>
      </c>
      <c r="K250" s="8"/>
      <c r="L250" s="8"/>
      <c r="M250" s="8"/>
      <c r="N250" s="8"/>
      <c r="O250" s="8"/>
      <c r="P250" s="7"/>
      <c r="Q250" s="8"/>
      <c r="R250" s="8"/>
    </row>
    <row r="251" spans="1:18" ht="16" customHeight="1">
      <c r="A251" s="169"/>
      <c r="B251" s="183"/>
      <c r="C251" s="147" t="s">
        <v>45</v>
      </c>
      <c r="D251" s="98">
        <v>41</v>
      </c>
      <c r="E251" s="98" t="s">
        <v>503</v>
      </c>
      <c r="F251" s="102">
        <v>46</v>
      </c>
      <c r="G251" s="102">
        <v>46</v>
      </c>
      <c r="H251" s="102">
        <v>46</v>
      </c>
      <c r="I251" s="193">
        <v>237.68</v>
      </c>
      <c r="J251" s="369">
        <f t="shared" si="4"/>
        <v>516.69565217391312</v>
      </c>
      <c r="K251" s="8"/>
      <c r="L251" s="8"/>
      <c r="M251" s="8"/>
      <c r="N251" s="8"/>
      <c r="O251" s="8"/>
      <c r="P251" s="7"/>
      <c r="Q251" s="8"/>
      <c r="R251" s="8"/>
    </row>
    <row r="252" spans="1:18" ht="16" customHeight="1">
      <c r="A252" s="90"/>
      <c r="B252" s="119"/>
      <c r="C252" s="136" t="s">
        <v>41</v>
      </c>
      <c r="D252" s="90">
        <v>41</v>
      </c>
      <c r="E252" s="90" t="s">
        <v>173</v>
      </c>
      <c r="F252" s="102">
        <v>172</v>
      </c>
      <c r="G252" s="102">
        <v>172</v>
      </c>
      <c r="H252" s="102">
        <v>172</v>
      </c>
      <c r="I252" s="193">
        <v>221.58</v>
      </c>
      <c r="J252" s="369">
        <f t="shared" si="4"/>
        <v>128.82558139534885</v>
      </c>
      <c r="K252" s="8"/>
      <c r="L252" s="8"/>
      <c r="M252" s="8"/>
      <c r="N252" s="8"/>
      <c r="O252" s="8"/>
      <c r="P252" s="7"/>
      <c r="Q252" s="8"/>
      <c r="R252" s="8"/>
    </row>
    <row r="253" spans="1:18" ht="16" customHeight="1">
      <c r="A253" s="90"/>
      <c r="B253" s="90"/>
      <c r="C253" s="136" t="s">
        <v>94</v>
      </c>
      <c r="D253" s="90">
        <v>41</v>
      </c>
      <c r="E253" s="90" t="s">
        <v>174</v>
      </c>
      <c r="F253" s="102">
        <v>15500</v>
      </c>
      <c r="G253" s="102">
        <v>15500</v>
      </c>
      <c r="H253" s="102">
        <v>15500</v>
      </c>
      <c r="I253" s="193">
        <v>15696.99</v>
      </c>
      <c r="J253" s="369">
        <f t="shared" si="4"/>
        <v>101.27090322580645</v>
      </c>
      <c r="K253" s="8"/>
      <c r="L253" s="8"/>
      <c r="M253" s="8"/>
      <c r="N253" s="8"/>
      <c r="O253" s="8"/>
      <c r="P253" s="7"/>
      <c r="Q253" s="8"/>
      <c r="R253" s="8"/>
    </row>
    <row r="254" spans="1:18" ht="16" customHeight="1">
      <c r="A254" s="90"/>
      <c r="B254" s="90"/>
      <c r="C254" s="136" t="s">
        <v>124</v>
      </c>
      <c r="D254" s="90">
        <v>41</v>
      </c>
      <c r="E254" s="90" t="s">
        <v>175</v>
      </c>
      <c r="F254" s="102">
        <v>2380</v>
      </c>
      <c r="G254" s="102">
        <v>2380</v>
      </c>
      <c r="H254" s="102">
        <v>2380</v>
      </c>
      <c r="I254" s="193">
        <v>3397.11</v>
      </c>
      <c r="J254" s="369">
        <f t="shared" si="4"/>
        <v>142.73571428571429</v>
      </c>
      <c r="K254" s="8"/>
      <c r="L254" s="8"/>
      <c r="M254" s="8"/>
      <c r="N254" s="8"/>
      <c r="O254" s="8"/>
      <c r="P254" s="7"/>
      <c r="Q254" s="8"/>
      <c r="R254" s="8"/>
    </row>
    <row r="255" spans="1:18" ht="16" customHeight="1">
      <c r="A255" s="90"/>
      <c r="B255" s="90"/>
      <c r="C255" s="136" t="s">
        <v>43</v>
      </c>
      <c r="D255" s="90">
        <v>41</v>
      </c>
      <c r="E255" s="90" t="s">
        <v>429</v>
      </c>
      <c r="F255" s="102">
        <v>480</v>
      </c>
      <c r="G255" s="102">
        <v>480</v>
      </c>
      <c r="H255" s="102">
        <v>480</v>
      </c>
      <c r="I255" s="193">
        <v>344.96</v>
      </c>
      <c r="J255" s="369">
        <f t="shared" si="4"/>
        <v>71.866666666666674</v>
      </c>
      <c r="K255" s="8"/>
      <c r="L255" s="8"/>
      <c r="M255" s="8"/>
      <c r="N255" s="8"/>
      <c r="O255" s="8"/>
      <c r="P255" s="7"/>
      <c r="Q255" s="8"/>
      <c r="R255" s="8"/>
    </row>
    <row r="256" spans="1:18" ht="16" customHeight="1">
      <c r="A256" s="90"/>
      <c r="B256" s="119"/>
      <c r="C256" s="136" t="s">
        <v>45</v>
      </c>
      <c r="D256" s="90">
        <v>41</v>
      </c>
      <c r="E256" s="90" t="s">
        <v>174</v>
      </c>
      <c r="F256" s="102">
        <v>17400</v>
      </c>
      <c r="G256" s="102">
        <v>17400</v>
      </c>
      <c r="H256" s="102">
        <v>17400</v>
      </c>
      <c r="I256" s="193">
        <v>14907.99</v>
      </c>
      <c r="J256" s="369">
        <f t="shared" si="4"/>
        <v>85.678103448275863</v>
      </c>
      <c r="K256" s="8"/>
      <c r="L256" s="8"/>
      <c r="M256" s="8"/>
      <c r="N256" s="8"/>
      <c r="O256" s="8"/>
      <c r="P256" s="7"/>
      <c r="Q256" s="8"/>
      <c r="R256" s="8"/>
    </row>
    <row r="257" spans="1:18" ht="16" customHeight="1">
      <c r="A257" s="90"/>
      <c r="B257" s="119"/>
      <c r="C257" s="136" t="s">
        <v>176</v>
      </c>
      <c r="D257" s="90">
        <v>41</v>
      </c>
      <c r="E257" s="90" t="s">
        <v>175</v>
      </c>
      <c r="F257" s="102">
        <v>2320</v>
      </c>
      <c r="G257" s="102">
        <v>2320</v>
      </c>
      <c r="H257" s="102">
        <v>2320</v>
      </c>
      <c r="I257" s="193">
        <v>3088.21</v>
      </c>
      <c r="J257" s="369">
        <f t="shared" si="4"/>
        <v>133.11250000000001</v>
      </c>
      <c r="K257" s="8"/>
      <c r="L257" s="8"/>
      <c r="M257" s="8"/>
      <c r="N257" s="8"/>
      <c r="O257" s="8"/>
      <c r="P257" s="7"/>
      <c r="Q257" s="8"/>
      <c r="R257" s="8"/>
    </row>
    <row r="258" spans="1:18" ht="16" customHeight="1">
      <c r="A258" s="90"/>
      <c r="B258" s="119"/>
      <c r="C258" s="136" t="s">
        <v>638</v>
      </c>
      <c r="D258" s="90">
        <v>41</v>
      </c>
      <c r="E258" s="90" t="s">
        <v>640</v>
      </c>
      <c r="F258" s="102">
        <v>55</v>
      </c>
      <c r="G258" s="102">
        <v>55</v>
      </c>
      <c r="H258" s="102">
        <v>55</v>
      </c>
      <c r="I258" s="193">
        <v>92.98</v>
      </c>
      <c r="J258" s="369">
        <f t="shared" si="4"/>
        <v>169.05454545454546</v>
      </c>
      <c r="K258" s="8"/>
      <c r="L258" s="8"/>
      <c r="M258" s="8"/>
      <c r="N258" s="8"/>
      <c r="O258" s="8"/>
      <c r="P258" s="7"/>
      <c r="Q258" s="8"/>
      <c r="R258" s="8"/>
    </row>
    <row r="259" spans="1:18" ht="16" customHeight="1">
      <c r="A259" s="90"/>
      <c r="B259" s="119"/>
      <c r="C259" s="136" t="s">
        <v>641</v>
      </c>
      <c r="D259" s="90">
        <v>41</v>
      </c>
      <c r="E259" s="90" t="s">
        <v>642</v>
      </c>
      <c r="F259" s="102">
        <v>25</v>
      </c>
      <c r="G259" s="102">
        <v>25</v>
      </c>
      <c r="H259" s="102">
        <v>25</v>
      </c>
      <c r="I259" s="193">
        <v>19.5</v>
      </c>
      <c r="J259" s="369">
        <f t="shared" si="4"/>
        <v>78</v>
      </c>
      <c r="K259" s="8"/>
      <c r="L259" s="8"/>
      <c r="M259" s="8"/>
      <c r="N259" s="8"/>
      <c r="O259" s="8"/>
      <c r="P259" s="7"/>
      <c r="Q259" s="8"/>
      <c r="R259" s="8"/>
    </row>
    <row r="260" spans="1:18" ht="16" customHeight="1">
      <c r="A260" s="90"/>
      <c r="B260" s="119"/>
      <c r="C260" s="136">
        <v>632002</v>
      </c>
      <c r="D260" s="90">
        <v>41</v>
      </c>
      <c r="E260" s="90" t="s">
        <v>177</v>
      </c>
      <c r="F260" s="102">
        <v>91</v>
      </c>
      <c r="G260" s="102">
        <v>91</v>
      </c>
      <c r="H260" s="102">
        <v>91</v>
      </c>
      <c r="I260" s="193">
        <v>109.52</v>
      </c>
      <c r="J260" s="369">
        <f t="shared" si="4"/>
        <v>120.35164835164835</v>
      </c>
      <c r="K260" s="8"/>
      <c r="L260" s="8"/>
      <c r="M260" s="8"/>
      <c r="N260" s="8"/>
      <c r="O260" s="8"/>
      <c r="P260" s="7"/>
      <c r="Q260" s="8"/>
      <c r="R260" s="8"/>
    </row>
    <row r="261" spans="1:18" ht="16" customHeight="1">
      <c r="A261" s="90"/>
      <c r="B261" s="119"/>
      <c r="C261" s="136">
        <v>632002</v>
      </c>
      <c r="D261" s="90">
        <v>41</v>
      </c>
      <c r="E261" s="90" t="s">
        <v>178</v>
      </c>
      <c r="F261" s="102">
        <v>130</v>
      </c>
      <c r="G261" s="102">
        <v>130</v>
      </c>
      <c r="H261" s="102">
        <v>130</v>
      </c>
      <c r="I261" s="193">
        <v>59.5</v>
      </c>
      <c r="J261" s="369">
        <f t="shared" si="4"/>
        <v>45.769230769230766</v>
      </c>
      <c r="K261" s="8"/>
      <c r="L261" s="8"/>
      <c r="M261" s="8"/>
      <c r="N261" s="8"/>
      <c r="O261" s="8"/>
      <c r="P261" s="7"/>
      <c r="Q261" s="8"/>
      <c r="R261" s="8"/>
    </row>
    <row r="262" spans="1:18" ht="16" customHeight="1">
      <c r="A262" s="90"/>
      <c r="B262" s="119"/>
      <c r="C262" s="136" t="s">
        <v>64</v>
      </c>
      <c r="D262" s="90">
        <v>41</v>
      </c>
      <c r="E262" s="90" t="s">
        <v>643</v>
      </c>
      <c r="F262" s="102">
        <v>31</v>
      </c>
      <c r="G262" s="102">
        <v>31</v>
      </c>
      <c r="H262" s="102">
        <v>31</v>
      </c>
      <c r="I262" s="193">
        <v>0</v>
      </c>
      <c r="J262" s="369">
        <f t="shared" si="4"/>
        <v>0</v>
      </c>
      <c r="K262" s="8"/>
      <c r="L262" s="8"/>
      <c r="M262" s="8"/>
      <c r="N262" s="8"/>
      <c r="O262" s="8"/>
      <c r="P262" s="7"/>
      <c r="Q262" s="8"/>
      <c r="R262" s="8"/>
    </row>
    <row r="263" spans="1:18" ht="16" customHeight="1">
      <c r="A263" s="90"/>
      <c r="B263" s="119"/>
      <c r="C263" s="136">
        <v>637015</v>
      </c>
      <c r="D263" s="90">
        <v>41</v>
      </c>
      <c r="E263" s="90" t="s">
        <v>650</v>
      </c>
      <c r="F263" s="102">
        <v>678</v>
      </c>
      <c r="G263" s="102">
        <v>678</v>
      </c>
      <c r="H263" s="102">
        <v>678</v>
      </c>
      <c r="I263" s="193">
        <v>678.42</v>
      </c>
      <c r="J263" s="369">
        <f t="shared" si="4"/>
        <v>100.06194690265487</v>
      </c>
      <c r="K263" s="8"/>
      <c r="L263" s="8"/>
      <c r="M263" s="8"/>
      <c r="N263" s="8"/>
      <c r="O263" s="8"/>
      <c r="P263" s="7"/>
      <c r="Q263" s="8"/>
      <c r="R263" s="8"/>
    </row>
    <row r="264" spans="1:18" ht="16" customHeight="1">
      <c r="A264" s="90"/>
      <c r="B264" s="119"/>
      <c r="C264" s="136" t="s">
        <v>651</v>
      </c>
      <c r="D264" s="90">
        <v>41</v>
      </c>
      <c r="E264" s="90" t="s">
        <v>652</v>
      </c>
      <c r="F264" s="102">
        <v>822</v>
      </c>
      <c r="G264" s="102">
        <v>822</v>
      </c>
      <c r="H264" s="102">
        <v>822</v>
      </c>
      <c r="I264" s="193">
        <v>574.44000000000005</v>
      </c>
      <c r="J264" s="369">
        <f t="shared" si="4"/>
        <v>69.883211678832126</v>
      </c>
      <c r="K264" s="8"/>
      <c r="L264" s="8"/>
      <c r="M264" s="8"/>
      <c r="N264" s="8"/>
      <c r="O264" s="8"/>
      <c r="P264" s="7"/>
      <c r="Q264" s="8"/>
      <c r="R264" s="8"/>
    </row>
    <row r="265" spans="1:18" ht="16" customHeight="1">
      <c r="A265" s="90"/>
      <c r="B265" s="119"/>
      <c r="C265" s="136">
        <v>637005</v>
      </c>
      <c r="D265" s="90">
        <v>41</v>
      </c>
      <c r="E265" s="90" t="s">
        <v>649</v>
      </c>
      <c r="F265" s="102">
        <v>172</v>
      </c>
      <c r="G265" s="102">
        <v>172</v>
      </c>
      <c r="H265" s="102">
        <v>172</v>
      </c>
      <c r="I265" s="193">
        <v>195.44</v>
      </c>
      <c r="J265" s="369">
        <f t="shared" si="4"/>
        <v>113.62790697674419</v>
      </c>
      <c r="K265" s="8"/>
      <c r="L265" s="8"/>
      <c r="M265" s="8"/>
      <c r="N265" s="8"/>
      <c r="O265" s="8"/>
      <c r="P265" s="7"/>
      <c r="Q265" s="8"/>
      <c r="R265" s="8"/>
    </row>
    <row r="266" spans="1:18" ht="16" customHeight="1">
      <c r="A266" s="90"/>
      <c r="B266" s="119"/>
      <c r="C266" s="136" t="s">
        <v>419</v>
      </c>
      <c r="D266" s="90">
        <v>41</v>
      </c>
      <c r="E266" s="90" t="s">
        <v>648</v>
      </c>
      <c r="F266" s="102">
        <v>173</v>
      </c>
      <c r="G266" s="102">
        <v>173</v>
      </c>
      <c r="H266" s="102">
        <v>173</v>
      </c>
      <c r="I266" s="193">
        <v>195.44</v>
      </c>
      <c r="J266" s="369">
        <f t="shared" si="4"/>
        <v>112.97109826589595</v>
      </c>
      <c r="K266" s="8"/>
      <c r="L266" s="8"/>
      <c r="M266" s="8"/>
      <c r="N266" s="8"/>
      <c r="O266" s="8"/>
      <c r="P266" s="7"/>
      <c r="Q266" s="8"/>
      <c r="R266" s="8"/>
    </row>
    <row r="267" spans="1:18" ht="16" customHeight="1">
      <c r="A267" s="90"/>
      <c r="B267" s="119"/>
      <c r="C267" s="136" t="s">
        <v>790</v>
      </c>
      <c r="D267" s="90">
        <v>41</v>
      </c>
      <c r="E267" s="90" t="s">
        <v>791</v>
      </c>
      <c r="F267" s="102">
        <v>0</v>
      </c>
      <c r="G267" s="102">
        <v>0</v>
      </c>
      <c r="H267" s="102">
        <v>0</v>
      </c>
      <c r="I267" s="193">
        <v>189</v>
      </c>
      <c r="J267" s="369">
        <v>0</v>
      </c>
      <c r="K267" s="8"/>
      <c r="L267" s="8"/>
      <c r="M267" s="8"/>
      <c r="N267" s="8"/>
      <c r="O267" s="8"/>
      <c r="P267" s="7"/>
      <c r="Q267" s="8"/>
      <c r="R267" s="8"/>
    </row>
    <row r="268" spans="1:18" ht="16" customHeight="1">
      <c r="A268" s="90"/>
      <c r="B268" s="119"/>
      <c r="C268" s="136" t="s">
        <v>792</v>
      </c>
      <c r="D268" s="90">
        <v>41</v>
      </c>
      <c r="E268" s="90" t="s">
        <v>793</v>
      </c>
      <c r="F268" s="102">
        <v>0</v>
      </c>
      <c r="G268" s="102">
        <v>0</v>
      </c>
      <c r="H268" s="102">
        <v>0</v>
      </c>
      <c r="I268" s="193">
        <v>189</v>
      </c>
      <c r="J268" s="369">
        <v>0</v>
      </c>
      <c r="K268" s="8"/>
      <c r="L268" s="8"/>
      <c r="M268" s="8"/>
      <c r="N268" s="8"/>
      <c r="O268" s="8"/>
      <c r="P268" s="7"/>
      <c r="Q268" s="8"/>
      <c r="R268" s="8"/>
    </row>
    <row r="269" spans="1:18" ht="16" customHeight="1">
      <c r="A269" s="90"/>
      <c r="B269" s="119"/>
      <c r="C269" s="136">
        <v>635006</v>
      </c>
      <c r="D269" s="90">
        <v>41</v>
      </c>
      <c r="E269" s="90" t="s">
        <v>573</v>
      </c>
      <c r="F269" s="102">
        <v>2000</v>
      </c>
      <c r="G269" s="102">
        <v>2000</v>
      </c>
      <c r="H269" s="102">
        <v>2000</v>
      </c>
      <c r="I269" s="193">
        <v>838.43</v>
      </c>
      <c r="J269" s="369">
        <f t="shared" si="4"/>
        <v>41.921499999999995</v>
      </c>
      <c r="K269" s="8"/>
      <c r="L269" s="8"/>
      <c r="M269" s="8"/>
      <c r="N269" s="8"/>
      <c r="O269" s="8"/>
      <c r="P269" s="7"/>
      <c r="Q269" s="8"/>
      <c r="R269" s="8"/>
    </row>
    <row r="270" spans="1:18" ht="16" customHeight="1">
      <c r="A270" s="90"/>
      <c r="B270" s="119"/>
      <c r="C270" s="136" t="s">
        <v>140</v>
      </c>
      <c r="D270" s="90">
        <v>41</v>
      </c>
      <c r="E270" s="90" t="s">
        <v>682</v>
      </c>
      <c r="F270" s="102">
        <v>4000</v>
      </c>
      <c r="G270" s="102">
        <v>4000</v>
      </c>
      <c r="H270" s="102">
        <v>4000</v>
      </c>
      <c r="I270" s="193">
        <v>2535.15</v>
      </c>
      <c r="J270" s="369">
        <f t="shared" si="4"/>
        <v>63.378750000000004</v>
      </c>
      <c r="K270" s="8"/>
      <c r="L270" s="8"/>
      <c r="M270" s="8"/>
      <c r="N270" s="8"/>
      <c r="O270" s="8"/>
      <c r="P270" s="7"/>
      <c r="Q270" s="8"/>
      <c r="R270" s="8"/>
    </row>
    <row r="271" spans="1:18" ht="16" customHeight="1">
      <c r="A271" s="90"/>
      <c r="B271" s="119"/>
      <c r="C271" s="136" t="s">
        <v>646</v>
      </c>
      <c r="D271" s="90">
        <v>41</v>
      </c>
      <c r="E271" s="90" t="s">
        <v>647</v>
      </c>
      <c r="F271" s="102">
        <v>2000</v>
      </c>
      <c r="G271" s="102">
        <v>2000</v>
      </c>
      <c r="H271" s="102">
        <v>2000</v>
      </c>
      <c r="I271" s="193">
        <v>55.35</v>
      </c>
      <c r="J271" s="369">
        <f t="shared" si="4"/>
        <v>2.7675000000000001</v>
      </c>
      <c r="K271" s="8"/>
      <c r="L271" s="8"/>
      <c r="M271" s="8"/>
      <c r="N271" s="8"/>
      <c r="O271" s="8"/>
      <c r="P271" s="7"/>
      <c r="Q271" s="8"/>
      <c r="R271" s="8"/>
    </row>
    <row r="272" spans="1:18" ht="16" customHeight="1">
      <c r="A272" s="90"/>
      <c r="B272" s="119"/>
      <c r="C272" s="136" t="s">
        <v>504</v>
      </c>
      <c r="D272" s="90">
        <v>41</v>
      </c>
      <c r="E272" s="90" t="s">
        <v>796</v>
      </c>
      <c r="F272" s="102">
        <v>2000</v>
      </c>
      <c r="G272" s="102">
        <v>2000</v>
      </c>
      <c r="H272" s="102">
        <v>2000</v>
      </c>
      <c r="I272" s="193">
        <v>3002.74</v>
      </c>
      <c r="J272" s="369">
        <f t="shared" si="4"/>
        <v>150.137</v>
      </c>
      <c r="K272" s="8"/>
      <c r="L272" s="8"/>
      <c r="M272" s="8"/>
      <c r="N272" s="8"/>
      <c r="O272" s="8"/>
      <c r="P272" s="7"/>
      <c r="Q272" s="8"/>
      <c r="R272" s="8"/>
    </row>
    <row r="273" spans="1:18" ht="16" customHeight="1">
      <c r="A273" s="90"/>
      <c r="B273" s="119"/>
      <c r="C273" s="136" t="s">
        <v>137</v>
      </c>
      <c r="D273" s="90">
        <v>41</v>
      </c>
      <c r="E273" s="90" t="s">
        <v>797</v>
      </c>
      <c r="F273" s="102">
        <v>2000</v>
      </c>
      <c r="G273" s="102">
        <v>2000</v>
      </c>
      <c r="H273" s="102">
        <v>2000</v>
      </c>
      <c r="I273" s="193">
        <v>3517.53</v>
      </c>
      <c r="J273" s="369">
        <f t="shared" si="4"/>
        <v>175.87650000000002</v>
      </c>
      <c r="K273" s="8"/>
      <c r="L273" s="8"/>
      <c r="M273" s="8"/>
      <c r="N273" s="8"/>
      <c r="O273" s="8"/>
      <c r="P273" s="7"/>
      <c r="Q273" s="8"/>
      <c r="R273" s="8"/>
    </row>
    <row r="274" spans="1:18" ht="16" customHeight="1">
      <c r="A274" s="90"/>
      <c r="B274" s="103"/>
      <c r="C274" s="136">
        <v>632002</v>
      </c>
      <c r="D274" s="90">
        <v>41</v>
      </c>
      <c r="E274" s="184" t="s">
        <v>668</v>
      </c>
      <c r="F274" s="102">
        <v>1093</v>
      </c>
      <c r="G274" s="102">
        <v>1093</v>
      </c>
      <c r="H274" s="102">
        <v>1093</v>
      </c>
      <c r="I274" s="193">
        <v>189.66</v>
      </c>
      <c r="J274" s="369">
        <f t="shared" si="4"/>
        <v>17.352241537053981</v>
      </c>
      <c r="K274" s="8"/>
      <c r="L274" s="8"/>
      <c r="M274" s="8"/>
      <c r="N274" s="8"/>
      <c r="O274" s="8"/>
      <c r="P274" s="7"/>
      <c r="Q274" s="8"/>
      <c r="R274" s="8"/>
    </row>
    <row r="275" spans="1:18" ht="16" customHeight="1">
      <c r="A275" s="90"/>
      <c r="B275" s="103"/>
      <c r="C275" s="13" t="s">
        <v>644</v>
      </c>
      <c r="D275" s="90">
        <v>41</v>
      </c>
      <c r="E275" s="184" t="s">
        <v>645</v>
      </c>
      <c r="F275" s="102">
        <v>250</v>
      </c>
      <c r="G275" s="102">
        <v>250</v>
      </c>
      <c r="H275" s="102">
        <v>250</v>
      </c>
      <c r="I275" s="193">
        <v>0</v>
      </c>
      <c r="J275" s="369">
        <f t="shared" si="4"/>
        <v>0</v>
      </c>
      <c r="K275" s="8"/>
      <c r="L275" s="8"/>
      <c r="M275" s="8"/>
      <c r="N275" s="8"/>
      <c r="O275" s="8"/>
      <c r="P275" s="7"/>
      <c r="Q275" s="8"/>
      <c r="R275" s="8"/>
    </row>
    <row r="276" spans="1:18" ht="16" customHeight="1">
      <c r="A276" s="90"/>
      <c r="B276" s="119"/>
      <c r="C276" s="136">
        <v>637027</v>
      </c>
      <c r="D276" s="90">
        <v>41</v>
      </c>
      <c r="E276" s="90" t="s">
        <v>199</v>
      </c>
      <c r="F276" s="102">
        <v>100</v>
      </c>
      <c r="G276" s="102">
        <v>100</v>
      </c>
      <c r="H276" s="102">
        <v>100</v>
      </c>
      <c r="I276" s="193">
        <v>0</v>
      </c>
      <c r="J276" s="369">
        <f t="shared" si="4"/>
        <v>0</v>
      </c>
      <c r="K276" s="8"/>
      <c r="L276" s="8"/>
      <c r="M276" s="8"/>
      <c r="N276" s="8"/>
      <c r="O276" s="8"/>
      <c r="P276" s="7"/>
      <c r="Q276" s="8"/>
      <c r="R276" s="8"/>
    </row>
    <row r="277" spans="1:18" ht="16" customHeight="1">
      <c r="A277" s="90"/>
      <c r="B277" s="90"/>
      <c r="C277" s="136" t="s">
        <v>60</v>
      </c>
      <c r="D277" s="90">
        <v>41</v>
      </c>
      <c r="E277" s="90" t="s">
        <v>416</v>
      </c>
      <c r="F277" s="102">
        <v>100</v>
      </c>
      <c r="G277" s="102">
        <v>100</v>
      </c>
      <c r="H277" s="102">
        <v>100</v>
      </c>
      <c r="I277" s="193">
        <v>346.36</v>
      </c>
      <c r="J277" s="369">
        <f t="shared" si="4"/>
        <v>346.36</v>
      </c>
      <c r="K277" s="8"/>
      <c r="L277" s="8"/>
      <c r="M277" s="8"/>
      <c r="N277" s="8"/>
      <c r="O277" s="8"/>
      <c r="P277" s="7"/>
      <c r="Q277" s="8"/>
      <c r="R277" s="8"/>
    </row>
    <row r="278" spans="1:18" ht="16" customHeight="1">
      <c r="A278" s="90"/>
      <c r="B278" s="94"/>
      <c r="C278" s="138">
        <v>636001</v>
      </c>
      <c r="D278" s="90">
        <v>41</v>
      </c>
      <c r="E278" s="94" t="s">
        <v>665</v>
      </c>
      <c r="F278" s="102">
        <v>3</v>
      </c>
      <c r="G278" s="102">
        <v>3</v>
      </c>
      <c r="H278" s="102">
        <v>3</v>
      </c>
      <c r="I278" s="193">
        <v>3.32</v>
      </c>
      <c r="J278" s="369">
        <f t="shared" si="4"/>
        <v>110.66666666666667</v>
      </c>
      <c r="K278" s="8"/>
      <c r="L278" s="8"/>
      <c r="M278" s="8"/>
      <c r="N278" s="8"/>
      <c r="O278" s="8"/>
      <c r="P278" s="7"/>
      <c r="Q278" s="8"/>
      <c r="R278" s="8"/>
    </row>
    <row r="279" spans="1:18" ht="16" customHeight="1">
      <c r="A279" s="90"/>
      <c r="B279" s="90"/>
      <c r="C279" s="136" t="s">
        <v>710</v>
      </c>
      <c r="D279" s="90">
        <v>41</v>
      </c>
      <c r="E279" s="90" t="s">
        <v>789</v>
      </c>
      <c r="F279" s="102">
        <v>0</v>
      </c>
      <c r="G279" s="102">
        <v>12000</v>
      </c>
      <c r="H279" s="102">
        <v>12000</v>
      </c>
      <c r="I279" s="193">
        <v>525.67999999999995</v>
      </c>
      <c r="J279" s="369">
        <f t="shared" si="4"/>
        <v>4.3806666666666665</v>
      </c>
      <c r="K279" s="8"/>
      <c r="L279" s="8"/>
      <c r="M279" s="8"/>
      <c r="N279" s="8"/>
      <c r="O279" s="8"/>
      <c r="P279" s="7"/>
      <c r="Q279" s="8"/>
      <c r="R279" s="8"/>
    </row>
    <row r="280" spans="1:18" ht="16" customHeight="1">
      <c r="A280" s="90"/>
      <c r="B280" s="94"/>
      <c r="C280" s="138">
        <v>637012</v>
      </c>
      <c r="D280" s="90">
        <v>41</v>
      </c>
      <c r="E280" s="94" t="s">
        <v>291</v>
      </c>
      <c r="F280" s="102">
        <v>11614</v>
      </c>
      <c r="G280" s="102">
        <v>11614</v>
      </c>
      <c r="H280" s="102">
        <v>11614</v>
      </c>
      <c r="I280" s="193">
        <v>11613.6</v>
      </c>
      <c r="J280" s="369">
        <f t="shared" si="4"/>
        <v>99.996555880833483</v>
      </c>
      <c r="K280" s="8"/>
      <c r="L280" s="8"/>
      <c r="M280" s="8"/>
      <c r="N280" s="8"/>
      <c r="O280" s="8"/>
      <c r="P280" s="7"/>
      <c r="Q280" s="8"/>
      <c r="R280" s="8"/>
    </row>
    <row r="281" spans="1:18" ht="16" customHeight="1">
      <c r="A281" s="98"/>
      <c r="B281" s="94"/>
      <c r="C281" s="138" t="s">
        <v>794</v>
      </c>
      <c r="D281" s="90">
        <v>41</v>
      </c>
      <c r="E281" s="94" t="s">
        <v>795</v>
      </c>
      <c r="F281" s="102">
        <v>0</v>
      </c>
      <c r="G281" s="102">
        <v>0</v>
      </c>
      <c r="H281" s="102">
        <v>0</v>
      </c>
      <c r="I281" s="193">
        <v>200</v>
      </c>
      <c r="J281" s="369">
        <v>0</v>
      </c>
      <c r="K281" s="8"/>
      <c r="L281" s="8"/>
      <c r="M281" s="8"/>
      <c r="N281" s="8"/>
      <c r="O281" s="8"/>
      <c r="P281" s="7"/>
      <c r="Q281" s="8"/>
      <c r="R281" s="8"/>
    </row>
    <row r="282" spans="1:18" ht="16" customHeight="1">
      <c r="A282" s="98"/>
      <c r="B282" s="94"/>
      <c r="C282" s="138">
        <v>635006</v>
      </c>
      <c r="D282" s="90">
        <v>41</v>
      </c>
      <c r="E282" s="94" t="s">
        <v>714</v>
      </c>
      <c r="F282" s="102">
        <v>0</v>
      </c>
      <c r="G282" s="102">
        <v>795</v>
      </c>
      <c r="H282" s="102">
        <v>795</v>
      </c>
      <c r="I282" s="193">
        <v>0</v>
      </c>
      <c r="J282" s="369">
        <f t="shared" si="4"/>
        <v>0</v>
      </c>
      <c r="K282" s="8"/>
      <c r="L282" s="8"/>
      <c r="M282" s="8"/>
      <c r="N282" s="8"/>
      <c r="O282" s="8"/>
      <c r="P282" s="7"/>
      <c r="Q282" s="8"/>
      <c r="R282" s="8"/>
    </row>
    <row r="283" spans="1:18" ht="16" customHeight="1">
      <c r="A283" s="169" t="s">
        <v>463</v>
      </c>
      <c r="B283" s="94"/>
      <c r="C283" s="138"/>
      <c r="D283" s="90"/>
      <c r="E283" s="107" t="s">
        <v>83</v>
      </c>
      <c r="F283" s="101">
        <f>SUM(F249:F282)</f>
        <v>66020</v>
      </c>
      <c r="G283" s="101">
        <f>SUM(G249:G282)</f>
        <v>78815</v>
      </c>
      <c r="H283" s="101">
        <f>SUM(H249:H282)</f>
        <v>78815</v>
      </c>
      <c r="I283" s="295">
        <f>SUM(I250:I282)</f>
        <v>63353.66</v>
      </c>
      <c r="J283" s="321">
        <f t="shared" si="4"/>
        <v>80.382744401446431</v>
      </c>
      <c r="K283" s="8">
        <f>SUM(I283)</f>
        <v>63353.66</v>
      </c>
      <c r="L283" s="8" t="e">
        <f>SUM(#REF!)</f>
        <v>#REF!</v>
      </c>
      <c r="M283" s="8" t="e">
        <f>SUM(#REF!)</f>
        <v>#REF!</v>
      </c>
      <c r="N283" s="8"/>
      <c r="O283" s="8"/>
      <c r="P283" s="7"/>
      <c r="Q283" s="8"/>
      <c r="R283" s="8"/>
    </row>
    <row r="284" spans="1:18" ht="16" customHeight="1">
      <c r="A284" s="90"/>
      <c r="B284" s="185" t="s">
        <v>637</v>
      </c>
      <c r="C284" s="136" t="s">
        <v>96</v>
      </c>
      <c r="D284" s="90">
        <v>41</v>
      </c>
      <c r="E284" s="90" t="s">
        <v>97</v>
      </c>
      <c r="F284" s="102">
        <v>1000</v>
      </c>
      <c r="G284" s="102">
        <v>1000</v>
      </c>
      <c r="H284" s="102">
        <v>1000</v>
      </c>
      <c r="I284" s="193">
        <v>222.09</v>
      </c>
      <c r="J284" s="369">
        <f t="shared" si="4"/>
        <v>22.209</v>
      </c>
      <c r="K284" s="8"/>
      <c r="L284" s="8"/>
      <c r="M284" s="8"/>
      <c r="N284" s="8"/>
      <c r="O284" s="8"/>
      <c r="P284" s="7"/>
      <c r="Q284" s="8"/>
      <c r="R284" s="8"/>
    </row>
    <row r="285" spans="1:18" ht="16" customHeight="1">
      <c r="A285" s="90"/>
      <c r="B285" s="90"/>
      <c r="C285" s="136" t="s">
        <v>783</v>
      </c>
      <c r="D285" s="90">
        <v>41</v>
      </c>
      <c r="E285" s="90" t="s">
        <v>784</v>
      </c>
      <c r="F285" s="102">
        <v>0</v>
      </c>
      <c r="G285" s="102">
        <v>0</v>
      </c>
      <c r="H285" s="102">
        <v>0</v>
      </c>
      <c r="I285" s="193">
        <v>250</v>
      </c>
      <c r="J285" s="369">
        <v>0</v>
      </c>
      <c r="K285" s="8"/>
      <c r="L285" s="8"/>
      <c r="M285" s="8"/>
      <c r="N285" s="8"/>
      <c r="O285" s="8"/>
      <c r="P285" s="7"/>
      <c r="Q285" s="8"/>
      <c r="R285" s="8"/>
    </row>
    <row r="286" spans="1:18" ht="16" customHeight="1">
      <c r="A286" s="90"/>
      <c r="B286" s="90"/>
      <c r="C286" s="136">
        <v>632001</v>
      </c>
      <c r="D286" s="90">
        <v>41</v>
      </c>
      <c r="E286" s="90" t="s">
        <v>539</v>
      </c>
      <c r="F286" s="175">
        <v>590</v>
      </c>
      <c r="G286" s="175">
        <v>590</v>
      </c>
      <c r="H286" s="175">
        <v>590</v>
      </c>
      <c r="I286" s="326">
        <v>1699.95</v>
      </c>
      <c r="J286" s="369">
        <f t="shared" si="4"/>
        <v>288.12711864406776</v>
      </c>
      <c r="K286" s="8"/>
      <c r="L286" s="8"/>
      <c r="M286" s="8"/>
      <c r="N286" s="8"/>
      <c r="O286" s="8"/>
      <c r="P286" s="7"/>
      <c r="Q286" s="8"/>
      <c r="R286" s="8"/>
    </row>
    <row r="287" spans="1:18" ht="16" customHeight="1">
      <c r="A287" s="90"/>
      <c r="B287" s="90"/>
      <c r="C287" s="136" t="s">
        <v>41</v>
      </c>
      <c r="D287" s="90">
        <v>41</v>
      </c>
      <c r="E287" s="90" t="s">
        <v>540</v>
      </c>
      <c r="F287" s="102">
        <v>1086</v>
      </c>
      <c r="G287" s="102">
        <v>1086</v>
      </c>
      <c r="H287" s="102">
        <v>1086</v>
      </c>
      <c r="I287" s="193">
        <v>456.54</v>
      </c>
      <c r="J287" s="369">
        <f t="shared" si="4"/>
        <v>42.038674033149171</v>
      </c>
      <c r="K287" s="8"/>
      <c r="L287" s="8"/>
      <c r="M287" s="8"/>
      <c r="N287" s="8"/>
      <c r="O287" s="8"/>
      <c r="P287" s="7"/>
      <c r="Q287" s="8"/>
      <c r="R287" s="8"/>
    </row>
    <row r="288" spans="1:18" ht="16" customHeight="1">
      <c r="A288" s="90"/>
      <c r="B288" s="90"/>
      <c r="C288" s="136">
        <v>632002</v>
      </c>
      <c r="D288" s="90">
        <v>41</v>
      </c>
      <c r="E288" s="90" t="s">
        <v>541</v>
      </c>
      <c r="F288" s="102">
        <v>150</v>
      </c>
      <c r="G288" s="102">
        <v>150</v>
      </c>
      <c r="H288" s="102">
        <v>150</v>
      </c>
      <c r="I288" s="193">
        <v>14.65</v>
      </c>
      <c r="J288" s="369">
        <f t="shared" si="4"/>
        <v>9.7666666666666657</v>
      </c>
      <c r="K288" s="8"/>
      <c r="L288" s="8"/>
      <c r="M288" s="8"/>
      <c r="N288" s="8"/>
      <c r="O288" s="8"/>
      <c r="P288" s="7"/>
      <c r="Q288" s="8"/>
      <c r="R288" s="8"/>
    </row>
    <row r="289" spans="1:18" ht="16" customHeight="1">
      <c r="A289" s="90"/>
      <c r="B289" s="90"/>
      <c r="C289" s="136">
        <v>633006</v>
      </c>
      <c r="D289" s="90">
        <v>41</v>
      </c>
      <c r="E289" s="90" t="s">
        <v>780</v>
      </c>
      <c r="F289" s="102">
        <v>0</v>
      </c>
      <c r="G289" s="102">
        <v>0</v>
      </c>
      <c r="H289" s="102">
        <v>0</v>
      </c>
      <c r="I289" s="193">
        <v>109.2</v>
      </c>
      <c r="J289" s="369">
        <v>0</v>
      </c>
      <c r="K289" s="8"/>
      <c r="L289" s="8"/>
      <c r="M289" s="8"/>
      <c r="N289" s="8"/>
      <c r="O289" s="8"/>
      <c r="P289" s="7"/>
      <c r="Q289" s="8"/>
      <c r="R289" s="8"/>
    </row>
    <row r="290" spans="1:18" ht="16" customHeight="1">
      <c r="A290" s="98"/>
      <c r="B290" s="90"/>
      <c r="C290" s="136" t="s">
        <v>781</v>
      </c>
      <c r="D290" s="90">
        <v>41</v>
      </c>
      <c r="E290" s="90" t="s">
        <v>782</v>
      </c>
      <c r="F290" s="104">
        <v>0</v>
      </c>
      <c r="G290" s="104">
        <v>0</v>
      </c>
      <c r="H290" s="104">
        <v>0</v>
      </c>
      <c r="I290" s="296">
        <v>693.2</v>
      </c>
      <c r="J290" s="369">
        <v>0</v>
      </c>
      <c r="K290" s="8"/>
      <c r="L290" s="8"/>
      <c r="M290" s="8"/>
      <c r="N290" s="8"/>
      <c r="O290" s="8"/>
      <c r="P290" s="7"/>
      <c r="Q290" s="8"/>
      <c r="R290" s="8"/>
    </row>
    <row r="291" spans="1:18" ht="16" customHeight="1">
      <c r="A291" s="98"/>
      <c r="B291" s="94"/>
      <c r="C291" s="138">
        <v>637031</v>
      </c>
      <c r="D291" s="90">
        <v>41</v>
      </c>
      <c r="E291" s="94" t="s">
        <v>99</v>
      </c>
      <c r="F291" s="104">
        <v>30669</v>
      </c>
      <c r="G291" s="104">
        <v>30669</v>
      </c>
      <c r="H291" s="104">
        <v>30669</v>
      </c>
      <c r="I291" s="296">
        <v>30669.119999999999</v>
      </c>
      <c r="J291" s="369">
        <f t="shared" si="4"/>
        <v>100.00039127457694</v>
      </c>
      <c r="K291" s="8"/>
      <c r="L291" s="8"/>
      <c r="M291" s="8"/>
      <c r="N291" s="8"/>
      <c r="O291" s="8"/>
      <c r="P291" s="7"/>
      <c r="Q291" s="8"/>
      <c r="R291" s="8"/>
    </row>
    <row r="292" spans="1:18" ht="16" customHeight="1">
      <c r="A292" s="169" t="s">
        <v>463</v>
      </c>
      <c r="B292" s="90"/>
      <c r="C292" s="136"/>
      <c r="D292" s="90"/>
      <c r="E292" s="97" t="s">
        <v>83</v>
      </c>
      <c r="F292" s="164">
        <f>SUM(F284:F291)</f>
        <v>33495</v>
      </c>
      <c r="G292" s="164">
        <f>SUM(G284:G291)</f>
        <v>33495</v>
      </c>
      <c r="H292" s="164">
        <f>SUM(H284:H291)</f>
        <v>33495</v>
      </c>
      <c r="I292" s="327">
        <f>SUM(I284:I291)</f>
        <v>34114.75</v>
      </c>
      <c r="J292" s="321">
        <f t="shared" si="4"/>
        <v>101.85027616062099</v>
      </c>
      <c r="K292" s="7">
        <f>SUM(I292)</f>
        <v>34114.75</v>
      </c>
      <c r="L292" s="253" t="e">
        <f>SUM(#REF!)</f>
        <v>#REF!</v>
      </c>
      <c r="M292" s="7" t="e">
        <f>SUM(#REF!)</f>
        <v>#REF!</v>
      </c>
      <c r="N292" s="7"/>
      <c r="O292" s="7"/>
      <c r="P292" s="7"/>
      <c r="Q292" s="8"/>
      <c r="R292" s="8"/>
    </row>
    <row r="293" spans="1:18" s="16" customFormat="1" ht="16" customHeight="1">
      <c r="A293" s="113" t="s">
        <v>473</v>
      </c>
      <c r="B293" s="113"/>
      <c r="C293" s="178"/>
      <c r="D293" s="141"/>
      <c r="E293" s="141"/>
      <c r="F293" s="114"/>
      <c r="G293" s="114"/>
      <c r="H293" s="114"/>
      <c r="I293" s="82"/>
      <c r="J293" s="253"/>
      <c r="K293" s="241"/>
      <c r="L293" s="8"/>
      <c r="M293" s="241"/>
      <c r="N293" s="241"/>
      <c r="O293" s="241"/>
      <c r="P293" s="15"/>
      <c r="Q293" s="241"/>
      <c r="R293" s="241"/>
    </row>
    <row r="294" spans="1:18" s="6" customFormat="1" ht="16" customHeight="1">
      <c r="A294" s="166"/>
      <c r="B294" s="166" t="s">
        <v>474</v>
      </c>
      <c r="C294" s="186"/>
      <c r="D294" s="187"/>
      <c r="E294" s="166"/>
      <c r="F294" s="188"/>
      <c r="G294" s="188"/>
      <c r="H294" s="188"/>
      <c r="I294" s="330"/>
      <c r="J294" s="253"/>
      <c r="K294" s="242"/>
      <c r="L294" s="8"/>
      <c r="M294" s="242"/>
      <c r="N294" s="242"/>
      <c r="O294" s="242"/>
      <c r="P294" s="18"/>
      <c r="Q294" s="242"/>
      <c r="R294" s="242"/>
    </row>
    <row r="295" spans="1:18" ht="16" customHeight="1">
      <c r="A295" s="169" t="s">
        <v>475</v>
      </c>
      <c r="B295" s="174" t="s">
        <v>179</v>
      </c>
      <c r="C295" s="139"/>
      <c r="D295" s="111"/>
      <c r="E295" s="111" t="s">
        <v>180</v>
      </c>
      <c r="F295" s="112"/>
      <c r="G295" s="112"/>
      <c r="H295" s="112"/>
      <c r="I295" s="372"/>
      <c r="J295" s="369"/>
      <c r="K295" s="8"/>
      <c r="L295" s="8"/>
      <c r="M295" s="8"/>
      <c r="N295" s="8"/>
      <c r="O295" s="8"/>
      <c r="P295" s="7"/>
      <c r="Q295" s="8"/>
      <c r="R295" s="8"/>
    </row>
    <row r="296" spans="1:18" ht="16" customHeight="1">
      <c r="A296" s="90"/>
      <c r="B296" s="119"/>
      <c r="C296" s="136">
        <v>633006</v>
      </c>
      <c r="D296" s="90">
        <v>41</v>
      </c>
      <c r="E296" s="90" t="s">
        <v>802</v>
      </c>
      <c r="F296" s="102">
        <v>0</v>
      </c>
      <c r="G296" s="102">
        <v>0</v>
      </c>
      <c r="H296" s="102">
        <v>0</v>
      </c>
      <c r="I296" s="302">
        <v>225.36</v>
      </c>
      <c r="J296" s="369"/>
      <c r="K296" s="8"/>
      <c r="L296" s="8"/>
      <c r="M296" s="8"/>
      <c r="N296" s="8"/>
      <c r="O296" s="8"/>
      <c r="P296" s="7"/>
      <c r="Q296" s="8"/>
      <c r="R296" s="8"/>
    </row>
    <row r="297" spans="1:18" ht="16" customHeight="1">
      <c r="A297" s="90"/>
      <c r="B297" s="119"/>
      <c r="C297" s="136">
        <v>642014</v>
      </c>
      <c r="D297" s="90">
        <v>41</v>
      </c>
      <c r="E297" s="90" t="s">
        <v>803</v>
      </c>
      <c r="F297" s="104">
        <v>300</v>
      </c>
      <c r="G297" s="104">
        <v>300</v>
      </c>
      <c r="H297" s="104">
        <v>300</v>
      </c>
      <c r="I297" s="299">
        <v>36.9</v>
      </c>
      <c r="J297" s="369">
        <f t="shared" si="4"/>
        <v>12.3</v>
      </c>
      <c r="K297" s="8"/>
      <c r="L297" s="8"/>
      <c r="M297" s="8"/>
      <c r="N297" s="8"/>
      <c r="O297" s="8"/>
      <c r="P297" s="7"/>
      <c r="Q297" s="8"/>
      <c r="R297" s="8"/>
    </row>
    <row r="298" spans="1:18" ht="16" customHeight="1">
      <c r="A298" s="169" t="s">
        <v>475</v>
      </c>
      <c r="B298" s="119"/>
      <c r="C298" s="136"/>
      <c r="D298" s="90"/>
      <c r="E298" s="97" t="s">
        <v>83</v>
      </c>
      <c r="F298" s="164">
        <f>SUM(F295:F297)</f>
        <v>300</v>
      </c>
      <c r="G298" s="164">
        <f>SUM(G295:G297)</f>
        <v>300</v>
      </c>
      <c r="H298" s="164">
        <f>SUM(H295:H297)</f>
        <v>300</v>
      </c>
      <c r="I298" s="328">
        <f>SUM(I296:I297)</f>
        <v>262.26</v>
      </c>
      <c r="J298" s="321">
        <f t="shared" si="4"/>
        <v>87.42</v>
      </c>
      <c r="K298" s="29">
        <f>SUM(I298)</f>
        <v>262.26</v>
      </c>
      <c r="L298" s="29" t="e">
        <f>SUM(#REF!)</f>
        <v>#REF!</v>
      </c>
      <c r="M298" s="29" t="e">
        <f>SUM(#REF!)</f>
        <v>#REF!</v>
      </c>
      <c r="N298" s="29"/>
      <c r="O298" s="29"/>
      <c r="P298" s="7"/>
      <c r="Q298" s="8"/>
      <c r="R298" s="8"/>
    </row>
    <row r="299" spans="1:18" s="16" customFormat="1" ht="16" customHeight="1">
      <c r="A299" s="165" t="s">
        <v>367</v>
      </c>
      <c r="B299" s="165"/>
      <c r="C299" s="180"/>
      <c r="D299" s="171"/>
      <c r="E299" s="171"/>
      <c r="F299" s="173"/>
      <c r="G299" s="173"/>
      <c r="H299" s="173"/>
      <c r="I299" s="329"/>
      <c r="J299" s="253"/>
      <c r="K299" s="241"/>
      <c r="L299" s="8"/>
      <c r="M299" s="241"/>
      <c r="N299" s="241"/>
      <c r="O299" s="241"/>
      <c r="P299" s="15"/>
      <c r="Q299" s="241"/>
      <c r="R299" s="241"/>
    </row>
    <row r="300" spans="1:18" s="6" customFormat="1" ht="16" customHeight="1">
      <c r="A300" s="166"/>
      <c r="B300" s="166" t="s">
        <v>476</v>
      </c>
      <c r="C300" s="186"/>
      <c r="D300" s="187"/>
      <c r="E300" s="166"/>
      <c r="F300" s="188"/>
      <c r="G300" s="188"/>
      <c r="H300" s="188"/>
      <c r="I300" s="330"/>
      <c r="J300" s="253"/>
      <c r="K300" s="242"/>
      <c r="L300" s="8"/>
      <c r="M300" s="242"/>
      <c r="N300" s="242"/>
      <c r="O300" s="242"/>
      <c r="P300" s="18"/>
      <c r="Q300" s="242"/>
      <c r="R300" s="242"/>
    </row>
    <row r="301" spans="1:18" ht="16" customHeight="1">
      <c r="A301" s="98"/>
      <c r="B301" s="174" t="s">
        <v>181</v>
      </c>
      <c r="C301" s="139"/>
      <c r="D301" s="111"/>
      <c r="E301" s="111" t="s">
        <v>182</v>
      </c>
      <c r="F301" s="112"/>
      <c r="G301" s="112"/>
      <c r="H301" s="112"/>
      <c r="I301" s="372"/>
      <c r="J301" s="369"/>
      <c r="K301" s="8"/>
      <c r="L301" s="8"/>
      <c r="M301" s="8"/>
      <c r="N301" s="8"/>
      <c r="O301" s="8"/>
      <c r="P301" s="7"/>
      <c r="Q301" s="8"/>
      <c r="R301" s="8"/>
    </row>
    <row r="302" spans="1:18" ht="16" customHeight="1">
      <c r="A302" s="163" t="s">
        <v>477</v>
      </c>
      <c r="B302" s="119"/>
      <c r="C302" s="136">
        <v>611</v>
      </c>
      <c r="D302" s="90">
        <v>41</v>
      </c>
      <c r="E302" s="90" t="s">
        <v>183</v>
      </c>
      <c r="F302" s="104">
        <v>5560</v>
      </c>
      <c r="G302" s="104">
        <v>5560</v>
      </c>
      <c r="H302" s="104">
        <v>5560</v>
      </c>
      <c r="I302" s="296">
        <v>5558</v>
      </c>
      <c r="J302" s="371">
        <f t="shared" si="4"/>
        <v>99.964028776978424</v>
      </c>
      <c r="K302" s="8"/>
      <c r="L302" s="8"/>
      <c r="M302" s="8"/>
      <c r="N302" s="8"/>
      <c r="O302" s="8"/>
      <c r="P302" s="7"/>
      <c r="Q302" s="8"/>
      <c r="R302" s="8"/>
    </row>
    <row r="303" spans="1:18" ht="16" customHeight="1">
      <c r="A303" s="90"/>
      <c r="B303" s="119"/>
      <c r="C303" s="136" t="s">
        <v>26</v>
      </c>
      <c r="D303" s="90">
        <v>41</v>
      </c>
      <c r="E303" s="90" t="s">
        <v>184</v>
      </c>
      <c r="F303" s="104">
        <v>1450</v>
      </c>
      <c r="G303" s="104">
        <v>1450</v>
      </c>
      <c r="H303" s="104">
        <v>1450</v>
      </c>
      <c r="I303" s="296">
        <v>1441.98</v>
      </c>
      <c r="J303" s="369">
        <f t="shared" si="4"/>
        <v>99.446896551724137</v>
      </c>
      <c r="K303" s="8"/>
      <c r="L303" s="8"/>
      <c r="M303" s="8"/>
      <c r="N303" s="8"/>
      <c r="O303" s="8"/>
      <c r="P303" s="7"/>
      <c r="Q303" s="8"/>
      <c r="R303" s="8"/>
    </row>
    <row r="304" spans="1:18" ht="16" customHeight="1">
      <c r="A304" s="90"/>
      <c r="B304" s="119"/>
      <c r="C304" s="136">
        <v>632001</v>
      </c>
      <c r="D304" s="90">
        <v>41</v>
      </c>
      <c r="E304" s="90" t="s">
        <v>704</v>
      </c>
      <c r="F304" s="104">
        <v>0</v>
      </c>
      <c r="G304" s="104">
        <v>12000</v>
      </c>
      <c r="H304" s="104">
        <v>12000</v>
      </c>
      <c r="I304" s="296">
        <v>11302.56</v>
      </c>
      <c r="J304" s="369">
        <f t="shared" si="4"/>
        <v>94.187999999999988</v>
      </c>
      <c r="K304" s="8"/>
      <c r="L304" s="8"/>
      <c r="M304" s="8"/>
      <c r="N304" s="8"/>
      <c r="O304" s="8"/>
      <c r="P304" s="7"/>
      <c r="Q304" s="8"/>
      <c r="R304" s="8"/>
    </row>
    <row r="305" spans="1:18" ht="16" customHeight="1">
      <c r="A305" s="90"/>
      <c r="B305" s="119"/>
      <c r="C305" s="136">
        <v>633006</v>
      </c>
      <c r="D305" s="90">
        <v>41</v>
      </c>
      <c r="E305" s="90" t="s">
        <v>705</v>
      </c>
      <c r="F305" s="104">
        <v>0</v>
      </c>
      <c r="G305" s="104">
        <v>3984</v>
      </c>
      <c r="H305" s="104">
        <v>3984</v>
      </c>
      <c r="I305" s="296">
        <v>4248.8500000000004</v>
      </c>
      <c r="J305" s="369">
        <f t="shared" si="4"/>
        <v>106.64784136546186</v>
      </c>
      <c r="K305" s="8"/>
      <c r="L305" s="8"/>
      <c r="M305" s="8"/>
      <c r="N305" s="8"/>
      <c r="O305" s="8"/>
      <c r="P305" s="7"/>
      <c r="Q305" s="8"/>
      <c r="R305" s="8"/>
    </row>
    <row r="306" spans="1:18" ht="16" customHeight="1">
      <c r="A306" s="90"/>
      <c r="B306" s="119"/>
      <c r="C306" s="136" t="s">
        <v>804</v>
      </c>
      <c r="D306" s="90">
        <v>41</v>
      </c>
      <c r="E306" s="90" t="s">
        <v>805</v>
      </c>
      <c r="F306" s="104">
        <v>0</v>
      </c>
      <c r="G306" s="104">
        <v>0</v>
      </c>
      <c r="H306" s="104">
        <v>0</v>
      </c>
      <c r="I306" s="296">
        <v>453.52</v>
      </c>
      <c r="J306" s="369">
        <v>0</v>
      </c>
      <c r="K306" s="8"/>
      <c r="L306" s="8"/>
      <c r="M306" s="8"/>
      <c r="N306" s="8"/>
      <c r="O306" s="8"/>
      <c r="P306" s="7"/>
      <c r="Q306" s="8"/>
      <c r="R306" s="8"/>
    </row>
    <row r="307" spans="1:18" ht="16" customHeight="1">
      <c r="A307" s="90"/>
      <c r="B307" s="119"/>
      <c r="C307" s="136">
        <v>642002</v>
      </c>
      <c r="D307" s="90">
        <v>41</v>
      </c>
      <c r="E307" s="90" t="s">
        <v>185</v>
      </c>
      <c r="F307" s="104">
        <v>25000</v>
      </c>
      <c r="G307" s="104">
        <v>25000</v>
      </c>
      <c r="H307" s="104">
        <v>25000</v>
      </c>
      <c r="I307" s="296">
        <v>18000</v>
      </c>
      <c r="J307" s="369">
        <f t="shared" si="4"/>
        <v>72</v>
      </c>
      <c r="K307" s="8"/>
      <c r="L307" s="8"/>
      <c r="M307" s="8"/>
      <c r="N307" s="8"/>
      <c r="O307" s="8"/>
      <c r="P307" s="7"/>
      <c r="Q307" s="8"/>
      <c r="R307" s="8"/>
    </row>
    <row r="308" spans="1:18" ht="16" customHeight="1">
      <c r="A308" s="90"/>
      <c r="B308" s="119"/>
      <c r="C308" s="136">
        <v>635006</v>
      </c>
      <c r="D308" s="90">
        <v>41</v>
      </c>
      <c r="E308" s="90" t="s">
        <v>692</v>
      </c>
      <c r="F308" s="104">
        <v>6000</v>
      </c>
      <c r="G308" s="104">
        <v>6000</v>
      </c>
      <c r="H308" s="104">
        <v>6000</v>
      </c>
      <c r="I308" s="296">
        <v>0</v>
      </c>
      <c r="J308" s="369">
        <f t="shared" ref="J308:J371" si="5">SUM(I308/H308)*100</f>
        <v>0</v>
      </c>
      <c r="K308" s="8"/>
      <c r="L308" s="8"/>
      <c r="M308" s="8"/>
      <c r="N308" s="8"/>
      <c r="O308" s="8"/>
      <c r="P308" s="7"/>
      <c r="Q308" s="8"/>
      <c r="R308" s="8"/>
    </row>
    <row r="309" spans="1:18" ht="16" customHeight="1">
      <c r="A309" s="90"/>
      <c r="B309" s="119"/>
      <c r="C309" s="136">
        <v>642007</v>
      </c>
      <c r="D309" s="90">
        <v>41</v>
      </c>
      <c r="E309" s="90" t="s">
        <v>711</v>
      </c>
      <c r="F309" s="104">
        <v>0</v>
      </c>
      <c r="G309" s="104">
        <v>6000</v>
      </c>
      <c r="H309" s="104">
        <v>6000</v>
      </c>
      <c r="I309" s="296">
        <v>6000</v>
      </c>
      <c r="J309" s="369">
        <f t="shared" si="5"/>
        <v>100</v>
      </c>
      <c r="K309" s="8"/>
      <c r="L309" s="8"/>
      <c r="M309" s="8"/>
      <c r="N309" s="8"/>
      <c r="O309" s="8"/>
      <c r="P309" s="7"/>
      <c r="Q309" s="8"/>
      <c r="R309" s="8"/>
    </row>
    <row r="310" spans="1:18" ht="16" customHeight="1">
      <c r="A310" s="90"/>
      <c r="B310" s="119"/>
      <c r="C310" s="136" t="s">
        <v>690</v>
      </c>
      <c r="D310" s="90">
        <v>41</v>
      </c>
      <c r="E310" s="90" t="s">
        <v>691</v>
      </c>
      <c r="F310" s="104">
        <v>18250</v>
      </c>
      <c r="G310" s="104">
        <v>18250</v>
      </c>
      <c r="H310" s="104">
        <v>18250</v>
      </c>
      <c r="I310" s="296">
        <v>18250</v>
      </c>
      <c r="J310" s="369">
        <f t="shared" si="5"/>
        <v>100</v>
      </c>
      <c r="K310" s="8"/>
      <c r="L310" s="8"/>
      <c r="M310" s="8"/>
      <c r="N310" s="8"/>
      <c r="O310" s="8"/>
      <c r="P310" s="7"/>
      <c r="Q310" s="8"/>
      <c r="R310" s="8"/>
    </row>
    <row r="311" spans="1:18" ht="16" customHeight="1">
      <c r="A311" s="90"/>
      <c r="B311" s="119"/>
      <c r="C311" s="136" t="s">
        <v>58</v>
      </c>
      <c r="D311" s="90">
        <v>41</v>
      </c>
      <c r="E311" s="90" t="s">
        <v>578</v>
      </c>
      <c r="F311" s="102">
        <v>500</v>
      </c>
      <c r="G311" s="102">
        <v>500</v>
      </c>
      <c r="H311" s="102">
        <v>500</v>
      </c>
      <c r="I311" s="193">
        <v>500.58</v>
      </c>
      <c r="J311" s="369">
        <f t="shared" si="5"/>
        <v>100.116</v>
      </c>
      <c r="K311" s="8"/>
      <c r="L311" s="8"/>
      <c r="M311" s="8"/>
      <c r="N311" s="8"/>
      <c r="O311" s="8"/>
      <c r="P311" s="7"/>
      <c r="Q311" s="8"/>
      <c r="R311" s="8"/>
    </row>
    <row r="312" spans="1:18" ht="16" customHeight="1">
      <c r="A312" s="90"/>
      <c r="B312" s="90"/>
      <c r="C312" s="136">
        <v>631001</v>
      </c>
      <c r="D312" s="90">
        <v>41</v>
      </c>
      <c r="E312" s="90" t="s">
        <v>11</v>
      </c>
      <c r="F312" s="102">
        <v>800</v>
      </c>
      <c r="G312" s="102">
        <v>800</v>
      </c>
      <c r="H312" s="102">
        <v>800</v>
      </c>
      <c r="I312" s="193">
        <v>350.47</v>
      </c>
      <c r="J312" s="369">
        <f t="shared" si="5"/>
        <v>43.808750000000003</v>
      </c>
      <c r="K312" s="8"/>
      <c r="L312" s="8"/>
      <c r="M312" s="8"/>
      <c r="N312" s="8"/>
      <c r="O312" s="8"/>
      <c r="P312" s="7"/>
      <c r="Q312" s="8"/>
      <c r="R312" s="8"/>
    </row>
    <row r="313" spans="1:18" ht="16" customHeight="1">
      <c r="A313" s="90"/>
      <c r="B313" s="90"/>
      <c r="C313" s="136" t="s">
        <v>290</v>
      </c>
      <c r="D313" s="90">
        <v>41</v>
      </c>
      <c r="E313" s="90" t="s">
        <v>330</v>
      </c>
      <c r="F313" s="104">
        <v>1050</v>
      </c>
      <c r="G313" s="104">
        <v>1050</v>
      </c>
      <c r="H313" s="104">
        <v>1050</v>
      </c>
      <c r="I313" s="296">
        <v>1019</v>
      </c>
      <c r="J313" s="369">
        <f t="shared" si="5"/>
        <v>97.047619047619051</v>
      </c>
      <c r="K313" s="8"/>
      <c r="L313" s="8"/>
      <c r="M313" s="8"/>
      <c r="N313" s="8"/>
      <c r="O313" s="8"/>
      <c r="P313" s="7"/>
      <c r="Q313" s="8"/>
      <c r="R313" s="8"/>
    </row>
    <row r="314" spans="1:18" ht="16" customHeight="1">
      <c r="A314" s="90"/>
      <c r="B314" s="90"/>
      <c r="C314" s="136">
        <v>633006</v>
      </c>
      <c r="D314" s="90">
        <v>41</v>
      </c>
      <c r="E314" s="90" t="s">
        <v>395</v>
      </c>
      <c r="F314" s="104">
        <v>100</v>
      </c>
      <c r="G314" s="104">
        <v>100</v>
      </c>
      <c r="H314" s="104">
        <v>100</v>
      </c>
      <c r="I314" s="296">
        <v>86.86</v>
      </c>
      <c r="J314" s="369">
        <f t="shared" si="5"/>
        <v>86.86</v>
      </c>
      <c r="K314" s="8"/>
      <c r="L314" s="8"/>
      <c r="M314" s="8"/>
      <c r="N314" s="8"/>
      <c r="O314" s="8"/>
      <c r="P314" s="7"/>
      <c r="Q314" s="8"/>
      <c r="R314" s="8"/>
    </row>
    <row r="315" spans="1:18" ht="15.65" customHeight="1">
      <c r="A315" s="94"/>
      <c r="B315" s="94"/>
      <c r="C315" s="138" t="s">
        <v>806</v>
      </c>
      <c r="D315" s="94">
        <v>41</v>
      </c>
      <c r="E315" s="90" t="s">
        <v>807</v>
      </c>
      <c r="F315" s="104">
        <v>0</v>
      </c>
      <c r="G315" s="104">
        <v>0</v>
      </c>
      <c r="H315" s="104">
        <v>0</v>
      </c>
      <c r="I315" s="296">
        <v>307.35000000000002</v>
      </c>
      <c r="J315" s="369">
        <v>0</v>
      </c>
      <c r="K315" s="8"/>
      <c r="L315" s="8"/>
      <c r="M315" s="8"/>
      <c r="N315" s="8"/>
      <c r="O315" s="8"/>
      <c r="P315" s="7"/>
      <c r="Q315" s="8"/>
      <c r="R315" s="8"/>
    </row>
    <row r="316" spans="1:18" ht="15.65" customHeight="1">
      <c r="A316" s="94"/>
      <c r="B316" s="94"/>
      <c r="C316" s="138" t="s">
        <v>60</v>
      </c>
      <c r="D316" s="94">
        <v>41</v>
      </c>
      <c r="E316" s="90" t="s">
        <v>808</v>
      </c>
      <c r="F316" s="104">
        <v>0</v>
      </c>
      <c r="G316" s="104">
        <v>0</v>
      </c>
      <c r="H316" s="104">
        <v>0</v>
      </c>
      <c r="I316" s="296">
        <v>975.6</v>
      </c>
      <c r="J316" s="369">
        <v>0</v>
      </c>
      <c r="K316" s="8"/>
      <c r="L316" s="8"/>
      <c r="M316" s="8"/>
      <c r="N316" s="8"/>
      <c r="O316" s="8"/>
      <c r="P316" s="7"/>
      <c r="Q316" s="8"/>
      <c r="R316" s="8"/>
    </row>
    <row r="317" spans="1:18" ht="16" customHeight="1">
      <c r="A317" s="163" t="s">
        <v>477</v>
      </c>
      <c r="B317" s="90"/>
      <c r="C317" s="136"/>
      <c r="D317" s="90"/>
      <c r="E317" s="97" t="s">
        <v>83</v>
      </c>
      <c r="F317" s="164">
        <f>SUM(F301:F316)</f>
        <v>58710</v>
      </c>
      <c r="G317" s="164">
        <f>SUM(G301:G316)</f>
        <v>80694</v>
      </c>
      <c r="H317" s="164">
        <f>SUM(H301:H316)</f>
        <v>80694</v>
      </c>
      <c r="I317" s="327">
        <f>SUM(I302:I316)</f>
        <v>68494.770000000019</v>
      </c>
      <c r="J317" s="321">
        <f t="shared" si="5"/>
        <v>84.882110194066499</v>
      </c>
      <c r="K317" s="29">
        <f>SUM(I317)</f>
        <v>68494.770000000019</v>
      </c>
      <c r="L317" s="29" t="e">
        <f>SUM(#REF!)</f>
        <v>#REF!</v>
      </c>
      <c r="M317" s="29" t="e">
        <f>SUM(#REF!)</f>
        <v>#REF!</v>
      </c>
      <c r="N317" s="29"/>
      <c r="O317" s="29"/>
      <c r="P317" s="7"/>
      <c r="Q317" s="8"/>
      <c r="R317" s="8"/>
    </row>
    <row r="318" spans="1:18" s="16" customFormat="1" ht="16" customHeight="1">
      <c r="A318" s="165" t="s">
        <v>367</v>
      </c>
      <c r="B318" s="113"/>
      <c r="C318" s="178"/>
      <c r="D318" s="141"/>
      <c r="E318" s="141"/>
      <c r="F318" s="114"/>
      <c r="G318" s="114"/>
      <c r="H318" s="114"/>
      <c r="I318" s="82"/>
      <c r="J318" s="253"/>
      <c r="K318" s="241"/>
      <c r="L318" s="8"/>
      <c r="M318" s="241"/>
      <c r="N318" s="241"/>
      <c r="O318" s="241"/>
      <c r="P318" s="15"/>
      <c r="Q318" s="241"/>
      <c r="R318" s="241"/>
    </row>
    <row r="319" spans="1:18" s="6" customFormat="1" ht="16" customHeight="1">
      <c r="A319" s="166"/>
      <c r="B319" s="166" t="s">
        <v>478</v>
      </c>
      <c r="C319" s="186"/>
      <c r="D319" s="187"/>
      <c r="E319" s="166"/>
      <c r="F319" s="188"/>
      <c r="G319" s="188"/>
      <c r="H319" s="188"/>
      <c r="I319" s="330"/>
      <c r="J319" s="253"/>
      <c r="K319" s="242"/>
      <c r="L319" s="8"/>
      <c r="M319" s="242"/>
      <c r="N319" s="242"/>
      <c r="O319" s="242"/>
      <c r="P319" s="18"/>
      <c r="Q319" s="242"/>
      <c r="R319" s="242"/>
    </row>
    <row r="320" spans="1:18" ht="15.75" customHeight="1">
      <c r="A320" s="98"/>
      <c r="B320" s="174" t="s">
        <v>186</v>
      </c>
      <c r="C320" s="139"/>
      <c r="D320" s="111"/>
      <c r="E320" s="111" t="s">
        <v>187</v>
      </c>
      <c r="F320" s="175"/>
      <c r="G320" s="175"/>
      <c r="H320" s="175"/>
      <c r="I320" s="325"/>
      <c r="J320" s="369"/>
      <c r="K320" s="8"/>
      <c r="L320" s="8"/>
      <c r="M320" s="8"/>
      <c r="N320" s="8"/>
      <c r="O320" s="8"/>
      <c r="P320" s="7"/>
      <c r="Q320" s="8"/>
      <c r="R320" s="8"/>
    </row>
    <row r="321" spans="1:18" ht="15.75" customHeight="1">
      <c r="A321" s="163" t="s">
        <v>479</v>
      </c>
      <c r="B321" s="119"/>
      <c r="C321" s="136">
        <v>632001</v>
      </c>
      <c r="D321" s="90">
        <v>41</v>
      </c>
      <c r="E321" s="90" t="s">
        <v>580</v>
      </c>
      <c r="F321" s="104">
        <v>750</v>
      </c>
      <c r="G321" s="104">
        <v>750</v>
      </c>
      <c r="H321" s="104">
        <v>750</v>
      </c>
      <c r="I321" s="299">
        <v>66.09</v>
      </c>
      <c r="J321" s="369">
        <f t="shared" si="5"/>
        <v>8.8120000000000012</v>
      </c>
      <c r="K321" s="8"/>
      <c r="L321" s="8"/>
      <c r="M321" s="8"/>
      <c r="N321" s="8"/>
      <c r="O321" s="8"/>
      <c r="P321" s="7"/>
      <c r="Q321" s="8"/>
      <c r="R321" s="8"/>
    </row>
    <row r="322" spans="1:18" ht="15.75" customHeight="1">
      <c r="A322" s="163"/>
      <c r="B322" s="119"/>
      <c r="C322" s="136">
        <v>635006</v>
      </c>
      <c r="D322" s="90">
        <v>41</v>
      </c>
      <c r="E322" s="90" t="s">
        <v>579</v>
      </c>
      <c r="F322" s="104">
        <v>50</v>
      </c>
      <c r="G322" s="104">
        <v>50</v>
      </c>
      <c r="H322" s="104">
        <v>50</v>
      </c>
      <c r="I322" s="299">
        <v>165.45</v>
      </c>
      <c r="J322" s="369">
        <f t="shared" si="5"/>
        <v>330.9</v>
      </c>
      <c r="K322" s="8"/>
      <c r="L322" s="8"/>
      <c r="M322" s="8"/>
      <c r="N322" s="8"/>
      <c r="O322" s="8"/>
      <c r="P322" s="7"/>
      <c r="Q322" s="8"/>
      <c r="R322" s="8"/>
    </row>
    <row r="323" spans="1:18" ht="15.75" customHeight="1">
      <c r="A323" s="163"/>
      <c r="B323" s="119"/>
      <c r="C323" s="136" t="s">
        <v>124</v>
      </c>
      <c r="D323" s="90">
        <v>41</v>
      </c>
      <c r="E323" s="90" t="s">
        <v>581</v>
      </c>
      <c r="F323" s="104">
        <v>338</v>
      </c>
      <c r="G323" s="104">
        <v>338</v>
      </c>
      <c r="H323" s="104">
        <v>338</v>
      </c>
      <c r="I323" s="299">
        <v>1161.46</v>
      </c>
      <c r="J323" s="369">
        <f t="shared" si="5"/>
        <v>343.62721893491124</v>
      </c>
      <c r="K323" s="8"/>
      <c r="L323" s="8"/>
      <c r="M323" s="8"/>
      <c r="N323" s="8"/>
      <c r="O323" s="8"/>
      <c r="P323" s="7"/>
      <c r="Q323" s="8"/>
      <c r="R323" s="8"/>
    </row>
    <row r="324" spans="1:18" ht="15.75" customHeight="1">
      <c r="A324" s="163"/>
      <c r="B324" s="119"/>
      <c r="C324" s="136" t="s">
        <v>653</v>
      </c>
      <c r="D324" s="90">
        <v>41</v>
      </c>
      <c r="E324" s="90" t="s">
        <v>654</v>
      </c>
      <c r="F324" s="104">
        <v>320</v>
      </c>
      <c r="G324" s="104">
        <v>320</v>
      </c>
      <c r="H324" s="104">
        <v>320</v>
      </c>
      <c r="I324" s="299">
        <v>236.85</v>
      </c>
      <c r="J324" s="369">
        <f t="shared" si="5"/>
        <v>74.015625</v>
      </c>
      <c r="K324" s="8"/>
      <c r="L324" s="8"/>
      <c r="M324" s="8"/>
      <c r="N324" s="8"/>
      <c r="O324" s="8"/>
      <c r="P324" s="7"/>
      <c r="Q324" s="8"/>
      <c r="R324" s="8"/>
    </row>
    <row r="325" spans="1:18" ht="15.75" customHeight="1">
      <c r="A325" s="163"/>
      <c r="B325" s="119"/>
      <c r="C325" s="136">
        <v>633016</v>
      </c>
      <c r="D325" s="90">
        <v>41</v>
      </c>
      <c r="E325" s="90" t="s">
        <v>681</v>
      </c>
      <c r="F325" s="102">
        <v>500</v>
      </c>
      <c r="G325" s="102">
        <v>500</v>
      </c>
      <c r="H325" s="102">
        <v>500</v>
      </c>
      <c r="I325" s="302">
        <v>460.06</v>
      </c>
      <c r="J325" s="369">
        <f t="shared" si="5"/>
        <v>92.012</v>
      </c>
      <c r="K325" s="8"/>
      <c r="L325" s="8"/>
      <c r="M325" s="8"/>
      <c r="N325" s="8"/>
      <c r="O325" s="8"/>
      <c r="P325" s="7"/>
      <c r="Q325" s="8"/>
      <c r="R325" s="8"/>
    </row>
    <row r="326" spans="1:18" ht="15.75" customHeight="1">
      <c r="A326" s="163"/>
      <c r="B326" s="119"/>
      <c r="C326" s="136">
        <v>634004</v>
      </c>
      <c r="D326" s="90">
        <v>41</v>
      </c>
      <c r="E326" s="90" t="s">
        <v>655</v>
      </c>
      <c r="F326" s="104">
        <v>292</v>
      </c>
      <c r="G326" s="104">
        <v>292</v>
      </c>
      <c r="H326" s="104">
        <v>292</v>
      </c>
      <c r="I326" s="299">
        <v>549.04</v>
      </c>
      <c r="J326" s="369">
        <f t="shared" si="5"/>
        <v>188.02739726027394</v>
      </c>
      <c r="K326" s="8"/>
      <c r="L326" s="8"/>
      <c r="M326" s="8"/>
      <c r="N326" s="8"/>
      <c r="O326" s="8"/>
      <c r="P326" s="7"/>
      <c r="Q326" s="8"/>
      <c r="R326" s="8"/>
    </row>
    <row r="327" spans="1:18" ht="15.75" customHeight="1">
      <c r="A327" s="163"/>
      <c r="B327" s="119"/>
      <c r="C327" s="136">
        <v>636002</v>
      </c>
      <c r="D327" s="90">
        <v>41</v>
      </c>
      <c r="E327" s="90" t="s">
        <v>809</v>
      </c>
      <c r="F327" s="104">
        <v>0</v>
      </c>
      <c r="G327" s="104">
        <v>0</v>
      </c>
      <c r="H327" s="104">
        <v>0</v>
      </c>
      <c r="I327" s="299">
        <v>480</v>
      </c>
      <c r="J327" s="369">
        <v>0</v>
      </c>
      <c r="K327" s="8"/>
      <c r="L327" s="8"/>
      <c r="M327" s="8"/>
      <c r="N327" s="8"/>
      <c r="O327" s="8"/>
      <c r="P327" s="7"/>
      <c r="Q327" s="8"/>
      <c r="R327" s="8"/>
    </row>
    <row r="328" spans="1:18" ht="15.75" customHeight="1">
      <c r="A328" s="163"/>
      <c r="B328" s="119"/>
      <c r="C328" s="136">
        <v>637005</v>
      </c>
      <c r="D328" s="90">
        <v>41</v>
      </c>
      <c r="E328" s="90" t="s">
        <v>10</v>
      </c>
      <c r="F328" s="104">
        <v>1200</v>
      </c>
      <c r="G328" s="104">
        <v>1200</v>
      </c>
      <c r="H328" s="104">
        <v>1200</v>
      </c>
      <c r="I328" s="299">
        <v>1344.6</v>
      </c>
      <c r="J328" s="369">
        <f t="shared" si="5"/>
        <v>112.04999999999998</v>
      </c>
      <c r="K328" s="8"/>
      <c r="L328" s="8"/>
      <c r="M328" s="8"/>
      <c r="N328" s="8"/>
      <c r="O328" s="8"/>
      <c r="P328" s="7"/>
      <c r="Q328" s="8"/>
      <c r="R328" s="8"/>
    </row>
    <row r="329" spans="1:18" ht="15.75" customHeight="1">
      <c r="A329" s="163"/>
      <c r="B329" s="119"/>
      <c r="C329" s="136" t="s">
        <v>58</v>
      </c>
      <c r="D329" s="90">
        <v>41</v>
      </c>
      <c r="E329" s="90" t="s">
        <v>188</v>
      </c>
      <c r="F329" s="104">
        <v>1000</v>
      </c>
      <c r="G329" s="104">
        <v>1000</v>
      </c>
      <c r="H329" s="104">
        <v>1000</v>
      </c>
      <c r="I329" s="299">
        <v>2249.54</v>
      </c>
      <c r="J329" s="369">
        <f t="shared" si="5"/>
        <v>224.95400000000001</v>
      </c>
      <c r="K329" s="8"/>
      <c r="L329" s="8"/>
      <c r="M329" s="8"/>
      <c r="N329" s="8"/>
      <c r="O329" s="8"/>
      <c r="P329" s="7"/>
      <c r="Q329" s="8"/>
      <c r="R329" s="8"/>
    </row>
    <row r="330" spans="1:18" ht="15.75" customHeight="1">
      <c r="A330" s="163"/>
      <c r="B330" s="90"/>
      <c r="C330" s="136" t="s">
        <v>57</v>
      </c>
      <c r="D330" s="90">
        <v>41</v>
      </c>
      <c r="E330" s="90" t="s">
        <v>273</v>
      </c>
      <c r="F330" s="104">
        <v>50</v>
      </c>
      <c r="G330" s="104">
        <v>50</v>
      </c>
      <c r="H330" s="104">
        <v>50</v>
      </c>
      <c r="I330" s="299">
        <v>0</v>
      </c>
      <c r="J330" s="369">
        <f t="shared" si="5"/>
        <v>0</v>
      </c>
      <c r="K330" s="8"/>
      <c r="L330" s="8"/>
      <c r="M330" s="8"/>
      <c r="N330" s="8"/>
      <c r="O330" s="8"/>
      <c r="P330" s="7"/>
      <c r="Q330" s="8"/>
      <c r="R330" s="8"/>
    </row>
    <row r="331" spans="1:18" ht="15.75" customHeight="1">
      <c r="A331" s="182"/>
      <c r="B331" s="170"/>
      <c r="C331" s="138" t="s">
        <v>656</v>
      </c>
      <c r="D331" s="94">
        <v>41</v>
      </c>
      <c r="E331" s="94" t="s">
        <v>657</v>
      </c>
      <c r="F331" s="104">
        <v>5</v>
      </c>
      <c r="G331" s="104">
        <v>5</v>
      </c>
      <c r="H331" s="104">
        <v>5</v>
      </c>
      <c r="I331" s="299">
        <v>0</v>
      </c>
      <c r="J331" s="369">
        <f t="shared" si="5"/>
        <v>0</v>
      </c>
      <c r="K331" s="8"/>
      <c r="L331" s="8"/>
      <c r="M331" s="8"/>
      <c r="N331" s="8"/>
      <c r="O331" s="8"/>
      <c r="P331" s="7"/>
      <c r="Q331" s="8"/>
      <c r="R331" s="8"/>
    </row>
    <row r="332" spans="1:18" ht="15.75" customHeight="1">
      <c r="A332" s="163" t="s">
        <v>479</v>
      </c>
      <c r="B332" s="90"/>
      <c r="C332" s="136"/>
      <c r="D332" s="90"/>
      <c r="E332" s="97" t="s">
        <v>83</v>
      </c>
      <c r="F332" s="254">
        <f>SUM(F320:F331)</f>
        <v>4505</v>
      </c>
      <c r="G332" s="254">
        <f>SUM(G320:G331)</f>
        <v>4505</v>
      </c>
      <c r="H332" s="254">
        <f>SUM(H320:H331)</f>
        <v>4505</v>
      </c>
      <c r="I332" s="312">
        <f>SUM(I321:I331)</f>
        <v>6713.0899999999992</v>
      </c>
      <c r="J332" s="321">
        <f t="shared" si="5"/>
        <v>149.01420643729188</v>
      </c>
      <c r="K332" s="29">
        <f>SUM(I332)</f>
        <v>6713.0899999999992</v>
      </c>
      <c r="L332" s="29" t="e">
        <f>SUM(#REF!)</f>
        <v>#REF!</v>
      </c>
      <c r="M332" s="29" t="e">
        <f>SUM(#REF!)</f>
        <v>#REF!</v>
      </c>
      <c r="N332" s="29"/>
      <c r="O332" s="29"/>
      <c r="P332" s="7"/>
      <c r="Q332" s="8"/>
      <c r="R332" s="8"/>
    </row>
    <row r="333" spans="1:18" s="16" customFormat="1" ht="16" customHeight="1">
      <c r="A333" s="113" t="s">
        <v>367</v>
      </c>
      <c r="B333" s="189"/>
      <c r="C333" s="190"/>
      <c r="D333" s="141"/>
      <c r="E333" s="141"/>
      <c r="F333" s="114"/>
      <c r="G333" s="114"/>
      <c r="H333" s="114"/>
      <c r="I333" s="82"/>
      <c r="J333" s="253"/>
      <c r="K333" s="241"/>
      <c r="L333" s="8"/>
      <c r="M333" s="241"/>
      <c r="N333" s="241"/>
      <c r="O333" s="241"/>
      <c r="P333" s="15"/>
      <c r="Q333" s="241"/>
      <c r="R333" s="241"/>
    </row>
    <row r="334" spans="1:18" s="6" customFormat="1" ht="16" customHeight="1">
      <c r="A334" s="166"/>
      <c r="B334" s="166" t="s">
        <v>480</v>
      </c>
      <c r="C334" s="186"/>
      <c r="D334" s="187"/>
      <c r="E334" s="166"/>
      <c r="F334" s="188"/>
      <c r="G334" s="188"/>
      <c r="H334" s="188"/>
      <c r="I334" s="330"/>
      <c r="J334" s="253"/>
      <c r="K334" s="242"/>
      <c r="L334" s="8"/>
      <c r="M334" s="242"/>
      <c r="N334" s="242"/>
      <c r="O334" s="242"/>
      <c r="P334" s="18"/>
      <c r="Q334" s="242"/>
      <c r="R334" s="242"/>
    </row>
    <row r="335" spans="1:18" ht="16" customHeight="1">
      <c r="A335" s="98"/>
      <c r="B335" s="111" t="s">
        <v>189</v>
      </c>
      <c r="C335" s="139"/>
      <c r="D335" s="111"/>
      <c r="E335" s="111" t="s">
        <v>190</v>
      </c>
      <c r="F335" s="175"/>
      <c r="G335" s="175"/>
      <c r="H335" s="175"/>
      <c r="I335" s="325"/>
      <c r="J335" s="369"/>
      <c r="K335" s="8"/>
      <c r="L335" s="8"/>
      <c r="M335" s="8"/>
      <c r="N335" s="8"/>
      <c r="O335" s="8"/>
      <c r="P335" s="7"/>
      <c r="Q335" s="8"/>
      <c r="R335" s="8"/>
    </row>
    <row r="336" spans="1:18" ht="16" customHeight="1">
      <c r="A336" s="163" t="s">
        <v>495</v>
      </c>
      <c r="B336" s="119"/>
      <c r="C336" s="136">
        <v>633016</v>
      </c>
      <c r="D336" s="90">
        <v>41</v>
      </c>
      <c r="E336" s="90" t="s">
        <v>658</v>
      </c>
      <c r="F336" s="104">
        <v>70</v>
      </c>
      <c r="G336" s="104">
        <v>70</v>
      </c>
      <c r="H336" s="104">
        <v>70</v>
      </c>
      <c r="I336" s="296">
        <v>43.2</v>
      </c>
      <c r="J336" s="371">
        <f t="shared" si="5"/>
        <v>61.714285714285722</v>
      </c>
      <c r="K336" s="8"/>
      <c r="L336" s="8"/>
      <c r="M336" s="8"/>
      <c r="N336" s="8"/>
      <c r="O336" s="8"/>
      <c r="P336" s="7"/>
      <c r="Q336" s="8"/>
      <c r="R336" s="8"/>
    </row>
    <row r="337" spans="1:18" ht="16" customHeight="1">
      <c r="A337" s="90"/>
      <c r="B337" s="119"/>
      <c r="C337" s="136">
        <v>637027</v>
      </c>
      <c r="D337" s="90">
        <v>41</v>
      </c>
      <c r="E337" s="90" t="s">
        <v>191</v>
      </c>
      <c r="F337" s="104">
        <v>70</v>
      </c>
      <c r="G337" s="104">
        <v>70</v>
      </c>
      <c r="H337" s="104">
        <v>70</v>
      </c>
      <c r="I337" s="296">
        <v>0</v>
      </c>
      <c r="J337" s="369">
        <f t="shared" si="5"/>
        <v>0</v>
      </c>
      <c r="K337" s="8"/>
      <c r="L337" s="8"/>
      <c r="M337" s="8"/>
      <c r="N337" s="8"/>
      <c r="O337" s="8"/>
      <c r="P337" s="7"/>
      <c r="Q337" s="8"/>
      <c r="R337" s="8"/>
    </row>
    <row r="338" spans="1:18" ht="16" customHeight="1">
      <c r="A338" s="163"/>
      <c r="B338" s="119"/>
      <c r="C338" s="136">
        <v>611</v>
      </c>
      <c r="D338" s="90">
        <v>41</v>
      </c>
      <c r="E338" s="90" t="s">
        <v>13</v>
      </c>
      <c r="F338" s="104">
        <v>9350</v>
      </c>
      <c r="G338" s="104">
        <v>9350</v>
      </c>
      <c r="H338" s="104">
        <v>9350</v>
      </c>
      <c r="I338" s="296">
        <v>9455.7900000000009</v>
      </c>
      <c r="J338" s="369">
        <f t="shared" si="5"/>
        <v>101.1314438502674</v>
      </c>
      <c r="K338" s="8"/>
      <c r="L338" s="8"/>
      <c r="M338" s="8"/>
      <c r="N338" s="8"/>
      <c r="O338" s="8"/>
      <c r="P338" s="7"/>
      <c r="Q338" s="8"/>
      <c r="R338" s="8"/>
    </row>
    <row r="339" spans="1:18" ht="16" customHeight="1">
      <c r="A339" s="90"/>
      <c r="B339" s="119"/>
      <c r="C339" s="136" t="s">
        <v>26</v>
      </c>
      <c r="D339" s="90">
        <v>41</v>
      </c>
      <c r="E339" s="90" t="s">
        <v>14</v>
      </c>
      <c r="F339" s="104">
        <v>3260</v>
      </c>
      <c r="G339" s="104">
        <v>3260</v>
      </c>
      <c r="H339" s="104">
        <v>3260</v>
      </c>
      <c r="I339" s="296">
        <v>3374.49</v>
      </c>
      <c r="J339" s="369">
        <f t="shared" si="5"/>
        <v>103.51196319018405</v>
      </c>
      <c r="K339" s="8"/>
      <c r="L339" s="8"/>
      <c r="M339" s="8"/>
      <c r="N339" s="8"/>
      <c r="O339" s="8"/>
      <c r="P339" s="7"/>
      <c r="Q339" s="8"/>
      <c r="R339" s="8"/>
    </row>
    <row r="340" spans="1:18" ht="16" customHeight="1">
      <c r="A340" s="90"/>
      <c r="B340" s="90"/>
      <c r="C340" s="136">
        <v>637014</v>
      </c>
      <c r="D340" s="90">
        <v>41</v>
      </c>
      <c r="E340" s="90" t="s">
        <v>15</v>
      </c>
      <c r="F340" s="104">
        <v>550</v>
      </c>
      <c r="G340" s="104">
        <v>550</v>
      </c>
      <c r="H340" s="104">
        <v>550</v>
      </c>
      <c r="I340" s="296">
        <v>550.38</v>
      </c>
      <c r="J340" s="369">
        <f t="shared" si="5"/>
        <v>100.0690909090909</v>
      </c>
      <c r="K340" s="8"/>
      <c r="L340" s="8"/>
      <c r="M340" s="8"/>
      <c r="N340" s="8"/>
      <c r="O340" s="8"/>
      <c r="P340" s="7"/>
      <c r="Q340" s="8"/>
      <c r="R340" s="8"/>
    </row>
    <row r="341" spans="1:18" ht="16" customHeight="1">
      <c r="A341" s="163" t="s">
        <v>495</v>
      </c>
      <c r="B341" s="90"/>
      <c r="C341" s="136"/>
      <c r="D341" s="90"/>
      <c r="E341" s="97" t="s">
        <v>83</v>
      </c>
      <c r="F341" s="164">
        <f>SUM(F335:F340)</f>
        <v>13300</v>
      </c>
      <c r="G341" s="164">
        <f>SUM(G335:G340)</f>
        <v>13300</v>
      </c>
      <c r="H341" s="164">
        <f>SUM(H335:H340)</f>
        <v>13300</v>
      </c>
      <c r="I341" s="327">
        <f>SUM(I336:I340)</f>
        <v>13423.86</v>
      </c>
      <c r="J341" s="321">
        <f t="shared" si="5"/>
        <v>100.93127819548873</v>
      </c>
      <c r="K341" s="29">
        <f>SUM(I341)</f>
        <v>13423.86</v>
      </c>
      <c r="L341" s="29" t="e">
        <f>SUM(#REF!)</f>
        <v>#REF!</v>
      </c>
      <c r="M341" s="29" t="e">
        <f>SUM(#REF!)</f>
        <v>#REF!</v>
      </c>
      <c r="N341" s="29"/>
      <c r="O341" s="29"/>
      <c r="P341" s="7"/>
      <c r="Q341" s="8"/>
      <c r="R341" s="8"/>
    </row>
    <row r="342" spans="1:18" ht="16" customHeight="1">
      <c r="A342" s="158"/>
      <c r="B342" s="141"/>
      <c r="C342" s="140"/>
      <c r="D342" s="141"/>
      <c r="E342" s="113"/>
      <c r="F342" s="152"/>
      <c r="G342" s="152"/>
      <c r="H342" s="152"/>
      <c r="I342" s="311"/>
      <c r="J342" s="253"/>
      <c r="K342" s="29"/>
      <c r="L342" s="29"/>
      <c r="M342" s="29"/>
      <c r="N342" s="29"/>
      <c r="O342" s="29"/>
      <c r="P342" s="7"/>
      <c r="Q342" s="8"/>
      <c r="R342" s="8"/>
    </row>
    <row r="343" spans="1:18" s="16" customFormat="1" ht="16" customHeight="1">
      <c r="A343" s="113" t="s">
        <v>373</v>
      </c>
      <c r="B343" s="141"/>
      <c r="C343" s="140"/>
      <c r="D343" s="141"/>
      <c r="E343" s="141"/>
      <c r="F343" s="114"/>
      <c r="G343" s="114"/>
      <c r="H343" s="114"/>
      <c r="I343" s="82"/>
      <c r="J343" s="253"/>
      <c r="K343" s="241"/>
      <c r="L343" s="8"/>
      <c r="M343" s="241"/>
      <c r="N343" s="241"/>
      <c r="O343" s="241"/>
      <c r="P343" s="15"/>
      <c r="Q343" s="241"/>
      <c r="R343" s="241"/>
    </row>
    <row r="344" spans="1:18" s="13" customFormat="1" ht="16" customHeight="1">
      <c r="A344" s="153" t="s">
        <v>501</v>
      </c>
      <c r="B344" s="166" t="s">
        <v>515</v>
      </c>
      <c r="C344" s="167"/>
      <c r="D344" s="153"/>
      <c r="E344" s="153"/>
      <c r="F344" s="168"/>
      <c r="G344" s="168"/>
      <c r="H344" s="168"/>
      <c r="I344" s="325"/>
      <c r="J344" s="253"/>
      <c r="K344" s="243"/>
      <c r="L344" s="8"/>
      <c r="M344" s="243"/>
      <c r="N344" s="243"/>
      <c r="O344" s="243"/>
      <c r="P344" s="14"/>
      <c r="Q344" s="243"/>
      <c r="R344" s="243"/>
    </row>
    <row r="345" spans="1:18" ht="16" customHeight="1">
      <c r="A345" s="98"/>
      <c r="B345" s="174" t="s">
        <v>192</v>
      </c>
      <c r="C345" s="139"/>
      <c r="D345" s="111"/>
      <c r="E345" s="111" t="s">
        <v>193</v>
      </c>
      <c r="F345" s="175"/>
      <c r="G345" s="175"/>
      <c r="H345" s="175"/>
      <c r="I345" s="325"/>
      <c r="J345" s="369"/>
      <c r="K345" s="8"/>
      <c r="L345" s="8"/>
      <c r="M345" s="8"/>
      <c r="N345" s="8"/>
      <c r="O345" s="8"/>
      <c r="P345" s="7"/>
      <c r="Q345" s="8"/>
      <c r="R345" s="8"/>
    </row>
    <row r="346" spans="1:18" ht="16" customHeight="1">
      <c r="A346" s="163" t="s">
        <v>374</v>
      </c>
      <c r="B346" s="119"/>
      <c r="C346" s="136">
        <v>632001</v>
      </c>
      <c r="D346" s="90">
        <v>41</v>
      </c>
      <c r="E346" s="90" t="s">
        <v>194</v>
      </c>
      <c r="F346" s="104">
        <v>2906</v>
      </c>
      <c r="G346" s="104">
        <v>2906</v>
      </c>
      <c r="H346" s="104">
        <v>2906</v>
      </c>
      <c r="I346" s="299">
        <v>2959.87</v>
      </c>
      <c r="J346" s="369">
        <f t="shared" si="5"/>
        <v>101.85375086028905</v>
      </c>
      <c r="K346" s="8"/>
      <c r="L346" s="8"/>
      <c r="M346" s="8"/>
      <c r="N346" s="8"/>
      <c r="O346" s="8"/>
      <c r="P346" s="7"/>
      <c r="Q346" s="8"/>
      <c r="R346" s="8"/>
    </row>
    <row r="347" spans="1:18" ht="16" customHeight="1">
      <c r="A347" s="163"/>
      <c r="B347" s="119"/>
      <c r="C347" s="136">
        <v>632003</v>
      </c>
      <c r="D347" s="90">
        <v>41</v>
      </c>
      <c r="E347" s="90" t="s">
        <v>195</v>
      </c>
      <c r="F347" s="104">
        <v>272</v>
      </c>
      <c r="G347" s="104">
        <v>272</v>
      </c>
      <c r="H347" s="104">
        <v>272</v>
      </c>
      <c r="I347" s="299">
        <v>352.24</v>
      </c>
      <c r="J347" s="369">
        <f t="shared" si="5"/>
        <v>129.5</v>
      </c>
      <c r="K347" s="8"/>
      <c r="L347" s="8"/>
      <c r="M347" s="8"/>
      <c r="N347" s="8"/>
      <c r="O347" s="8"/>
      <c r="P347" s="7"/>
      <c r="Q347" s="8"/>
      <c r="R347" s="8"/>
    </row>
    <row r="348" spans="1:18" ht="16" customHeight="1">
      <c r="A348" s="163"/>
      <c r="B348" s="119"/>
      <c r="C348" s="136">
        <v>633013</v>
      </c>
      <c r="D348" s="90">
        <v>41</v>
      </c>
      <c r="E348" s="90" t="s">
        <v>582</v>
      </c>
      <c r="F348" s="104">
        <v>500</v>
      </c>
      <c r="G348" s="104">
        <v>500</v>
      </c>
      <c r="H348" s="104">
        <v>500</v>
      </c>
      <c r="I348" s="299">
        <v>0</v>
      </c>
      <c r="J348" s="369">
        <f t="shared" si="5"/>
        <v>0</v>
      </c>
      <c r="K348" s="8"/>
      <c r="L348" s="8"/>
      <c r="M348" s="8"/>
      <c r="N348" s="8"/>
      <c r="O348" s="8"/>
      <c r="P348" s="7"/>
      <c r="Q348" s="8"/>
      <c r="R348" s="8"/>
    </row>
    <row r="349" spans="1:18" ht="16" customHeight="1">
      <c r="A349" s="90"/>
      <c r="B349" s="90"/>
      <c r="C349" s="136">
        <v>635005</v>
      </c>
      <c r="D349" s="90">
        <v>41</v>
      </c>
      <c r="E349" s="90" t="s">
        <v>196</v>
      </c>
      <c r="F349" s="104">
        <v>10000</v>
      </c>
      <c r="G349" s="104">
        <v>10000</v>
      </c>
      <c r="H349" s="104">
        <v>10000</v>
      </c>
      <c r="I349" s="299">
        <v>3226.75</v>
      </c>
      <c r="J349" s="369">
        <f t="shared" si="5"/>
        <v>32.267499999999998</v>
      </c>
      <c r="K349" s="8"/>
      <c r="L349" s="8"/>
      <c r="M349" s="8"/>
      <c r="N349" s="8"/>
      <c r="O349" s="8"/>
      <c r="P349" s="7"/>
      <c r="Q349" s="8"/>
      <c r="R349" s="8"/>
    </row>
    <row r="350" spans="1:18" ht="16" customHeight="1">
      <c r="A350" s="163" t="s">
        <v>374</v>
      </c>
      <c r="B350" s="119"/>
      <c r="C350" s="136"/>
      <c r="D350" s="90"/>
      <c r="E350" s="97" t="s">
        <v>83</v>
      </c>
      <c r="F350" s="164">
        <f>SUM(F345:F349)</f>
        <v>13678</v>
      </c>
      <c r="G350" s="164">
        <f>SUM(G345:G349)</f>
        <v>13678</v>
      </c>
      <c r="H350" s="164">
        <f>SUM(H345:H349)</f>
        <v>13678</v>
      </c>
      <c r="I350" s="328">
        <f>SUM(I346:I349)</f>
        <v>6538.86</v>
      </c>
      <c r="J350" s="321">
        <f t="shared" si="5"/>
        <v>47.805673344056146</v>
      </c>
      <c r="K350" s="29">
        <f>SUM(I350)</f>
        <v>6538.86</v>
      </c>
      <c r="L350" s="29" t="e">
        <f>SUM(#REF!)</f>
        <v>#REF!</v>
      </c>
      <c r="M350" s="29" t="e">
        <f>SUM(#REF!)</f>
        <v>#REF!</v>
      </c>
      <c r="N350" s="29"/>
      <c r="O350" s="29"/>
      <c r="P350" s="7"/>
      <c r="Q350" s="8"/>
      <c r="R350" s="8"/>
    </row>
    <row r="351" spans="1:18" s="16" customFormat="1" ht="16" customHeight="1">
      <c r="A351" s="165" t="s">
        <v>358</v>
      </c>
      <c r="B351" s="113"/>
      <c r="C351" s="178"/>
      <c r="D351" s="113"/>
      <c r="E351" s="113"/>
      <c r="F351" s="114"/>
      <c r="G351" s="114"/>
      <c r="H351" s="114"/>
      <c r="I351" s="82"/>
      <c r="J351" s="253"/>
      <c r="K351" s="241"/>
      <c r="L351" s="8"/>
      <c r="M351" s="241"/>
      <c r="N351" s="241"/>
      <c r="O351" s="241"/>
      <c r="P351" s="15"/>
      <c r="Q351" s="241"/>
      <c r="R351" s="241"/>
    </row>
    <row r="352" spans="1:18" s="13" customFormat="1" ht="16" customHeight="1">
      <c r="A352" s="166" t="s">
        <v>516</v>
      </c>
      <c r="B352" s="166" t="s">
        <v>517</v>
      </c>
      <c r="C352" s="191"/>
      <c r="D352" s="166"/>
      <c r="E352" s="166"/>
      <c r="F352" s="114"/>
      <c r="G352" s="114"/>
      <c r="H352" s="114"/>
      <c r="I352" s="82"/>
      <c r="J352" s="253"/>
      <c r="K352" s="243"/>
      <c r="L352" s="8"/>
      <c r="M352" s="243"/>
      <c r="N352" s="243"/>
      <c r="O352" s="243"/>
      <c r="P352" s="14"/>
      <c r="Q352" s="243"/>
      <c r="R352" s="243"/>
    </row>
    <row r="353" spans="1:18" ht="16" customHeight="1">
      <c r="A353" s="98"/>
      <c r="B353" s="174" t="s">
        <v>197</v>
      </c>
      <c r="C353" s="139"/>
      <c r="D353" s="111"/>
      <c r="E353" s="111" t="s">
        <v>198</v>
      </c>
      <c r="F353" s="102"/>
      <c r="G353" s="102"/>
      <c r="H353" s="102"/>
      <c r="I353" s="302"/>
      <c r="J353" s="369"/>
      <c r="K353" s="8"/>
      <c r="L353" s="8"/>
      <c r="M353" s="8"/>
      <c r="N353" s="8"/>
      <c r="O353" s="8"/>
      <c r="P353" s="7"/>
      <c r="Q353" s="8"/>
      <c r="R353" s="8"/>
    </row>
    <row r="354" spans="1:18" ht="16" customHeight="1">
      <c r="A354" s="163" t="s">
        <v>481</v>
      </c>
      <c r="B354" s="119"/>
      <c r="C354" s="136" t="s">
        <v>200</v>
      </c>
      <c r="D354" s="90">
        <v>41</v>
      </c>
      <c r="E354" s="90" t="s">
        <v>201</v>
      </c>
      <c r="F354" s="102">
        <v>137</v>
      </c>
      <c r="G354" s="102">
        <v>137</v>
      </c>
      <c r="H354" s="102">
        <v>137</v>
      </c>
      <c r="I354" s="302">
        <v>161.80000000000001</v>
      </c>
      <c r="J354" s="369">
        <f t="shared" si="5"/>
        <v>118.10218978102192</v>
      </c>
      <c r="K354" s="8"/>
      <c r="L354" s="8"/>
      <c r="M354" s="8"/>
      <c r="N354" s="8"/>
      <c r="O354" s="8"/>
      <c r="P354" s="7"/>
      <c r="Q354" s="8"/>
      <c r="R354" s="8"/>
    </row>
    <row r="355" spans="1:18" ht="16" customHeight="1">
      <c r="A355" s="90"/>
      <c r="B355" s="119"/>
      <c r="C355" s="136" t="s">
        <v>202</v>
      </c>
      <c r="D355" s="90">
        <v>41</v>
      </c>
      <c r="E355" s="90" t="s">
        <v>203</v>
      </c>
      <c r="F355" s="102">
        <v>834</v>
      </c>
      <c r="G355" s="102">
        <v>834</v>
      </c>
      <c r="H355" s="102">
        <v>834</v>
      </c>
      <c r="I355" s="302">
        <v>0</v>
      </c>
      <c r="J355" s="369">
        <f t="shared" si="5"/>
        <v>0</v>
      </c>
      <c r="K355" s="8"/>
      <c r="L355" s="8"/>
      <c r="M355" s="8"/>
      <c r="N355" s="8"/>
      <c r="O355" s="8"/>
      <c r="P355" s="7"/>
      <c r="Q355" s="8"/>
      <c r="R355" s="8"/>
    </row>
    <row r="356" spans="1:18" ht="16" customHeight="1">
      <c r="A356" s="90"/>
      <c r="B356" s="119"/>
      <c r="C356" s="136">
        <v>642006</v>
      </c>
      <c r="D356" s="90">
        <v>41</v>
      </c>
      <c r="E356" s="90" t="s">
        <v>204</v>
      </c>
      <c r="F356" s="102">
        <v>1257</v>
      </c>
      <c r="G356" s="102">
        <v>1257</v>
      </c>
      <c r="H356" s="102">
        <v>1257</v>
      </c>
      <c r="I356" s="302">
        <v>1217.42</v>
      </c>
      <c r="J356" s="369">
        <f t="shared" si="5"/>
        <v>96.851233094669851</v>
      </c>
      <c r="K356" s="8"/>
      <c r="L356" s="8"/>
      <c r="M356" s="8"/>
      <c r="N356" s="8"/>
      <c r="O356" s="8"/>
      <c r="P356" s="7"/>
      <c r="Q356" s="8"/>
      <c r="R356" s="8"/>
    </row>
    <row r="357" spans="1:18" ht="16" customHeight="1">
      <c r="A357" s="90"/>
      <c r="B357" s="119"/>
      <c r="C357" s="136" t="s">
        <v>205</v>
      </c>
      <c r="D357" s="90">
        <v>41</v>
      </c>
      <c r="E357" s="90" t="s">
        <v>206</v>
      </c>
      <c r="F357" s="102">
        <v>624</v>
      </c>
      <c r="G357" s="102">
        <v>624</v>
      </c>
      <c r="H357" s="102">
        <v>624</v>
      </c>
      <c r="I357" s="302">
        <v>624.15</v>
      </c>
      <c r="J357" s="369">
        <f t="shared" si="5"/>
        <v>100.02403846153847</v>
      </c>
      <c r="K357" s="8"/>
      <c r="L357" s="8"/>
      <c r="M357" s="8"/>
      <c r="N357" s="8"/>
      <c r="O357" s="8"/>
      <c r="P357" s="7"/>
      <c r="Q357" s="8"/>
      <c r="R357" s="8"/>
    </row>
    <row r="358" spans="1:18" ht="16" customHeight="1">
      <c r="A358" s="90"/>
      <c r="B358" s="90"/>
      <c r="C358" s="136" t="s">
        <v>64</v>
      </c>
      <c r="D358" s="90">
        <v>41</v>
      </c>
      <c r="E358" s="90" t="s">
        <v>810</v>
      </c>
      <c r="F358" s="102"/>
      <c r="G358" s="102"/>
      <c r="H358" s="102"/>
      <c r="I358" s="302">
        <v>104.64</v>
      </c>
      <c r="J358" s="370"/>
      <c r="K358" s="8"/>
      <c r="L358" s="8"/>
      <c r="M358" s="8"/>
      <c r="N358" s="8"/>
      <c r="O358" s="8"/>
      <c r="P358" s="7"/>
      <c r="Q358" s="8"/>
      <c r="R358" s="8"/>
    </row>
    <row r="359" spans="1:18" ht="16" customHeight="1">
      <c r="A359" s="163" t="s">
        <v>481</v>
      </c>
      <c r="B359" s="170"/>
      <c r="C359" s="138"/>
      <c r="D359" s="94"/>
      <c r="E359" s="107" t="s">
        <v>83</v>
      </c>
      <c r="F359" s="101">
        <f>SUM(F353:F357)</f>
        <v>2852</v>
      </c>
      <c r="G359" s="101">
        <f>SUM(G353:G357)</f>
        <v>2852</v>
      </c>
      <c r="H359" s="101">
        <f>SUM(H353:H357)</f>
        <v>2852</v>
      </c>
      <c r="I359" s="312">
        <f>SUM(I354:I358)</f>
        <v>2108.0099999999998</v>
      </c>
      <c r="J359" s="321">
        <f t="shared" si="5"/>
        <v>73.913394109396904</v>
      </c>
      <c r="K359" s="29">
        <f>SUM(I359)</f>
        <v>2108.0099999999998</v>
      </c>
      <c r="L359" s="29" t="e">
        <f>SUM(#REF!)</f>
        <v>#REF!</v>
      </c>
      <c r="M359" s="29" t="e">
        <f>SUM(#REF!)</f>
        <v>#REF!</v>
      </c>
      <c r="N359" s="29"/>
      <c r="O359" s="29"/>
      <c r="P359" s="7"/>
      <c r="Q359" s="8"/>
      <c r="R359" s="8"/>
    </row>
    <row r="360" spans="1:18" s="16" customFormat="1" ht="16" customHeight="1">
      <c r="A360" s="165" t="s">
        <v>375</v>
      </c>
      <c r="B360" s="171"/>
      <c r="C360" s="172"/>
      <c r="D360" s="171"/>
      <c r="E360" s="171"/>
      <c r="F360" s="114"/>
      <c r="G360" s="114"/>
      <c r="H360" s="114"/>
      <c r="I360" s="82"/>
      <c r="J360" s="253"/>
      <c r="K360" s="241"/>
      <c r="L360" s="8"/>
      <c r="M360" s="241"/>
      <c r="N360" s="241"/>
      <c r="O360" s="241"/>
      <c r="P360" s="15"/>
      <c r="Q360" s="241"/>
      <c r="R360" s="241"/>
    </row>
    <row r="361" spans="1:18" s="13" customFormat="1" ht="16" customHeight="1">
      <c r="A361" s="153" t="s">
        <v>501</v>
      </c>
      <c r="B361" s="166" t="s">
        <v>518</v>
      </c>
      <c r="C361" s="167"/>
      <c r="D361" s="153"/>
      <c r="E361" s="153"/>
      <c r="F361" s="168"/>
      <c r="G361" s="168"/>
      <c r="H361" s="168"/>
      <c r="I361" s="325"/>
      <c r="J361" s="253"/>
      <c r="K361" s="243"/>
      <c r="L361" s="8"/>
      <c r="M361" s="243"/>
      <c r="N361" s="243"/>
      <c r="O361" s="243"/>
      <c r="P361" s="14"/>
      <c r="Q361" s="243"/>
      <c r="R361" s="243"/>
    </row>
    <row r="362" spans="1:18" ht="16" customHeight="1">
      <c r="A362" s="98"/>
      <c r="B362" s="174" t="s">
        <v>207</v>
      </c>
      <c r="C362" s="139"/>
      <c r="D362" s="111"/>
      <c r="E362" s="111" t="s">
        <v>208</v>
      </c>
      <c r="F362" s="175"/>
      <c r="G362" s="175"/>
      <c r="H362" s="175"/>
      <c r="I362" s="325"/>
      <c r="J362" s="369"/>
      <c r="K362" s="8"/>
      <c r="L362" s="8"/>
      <c r="M362" s="8"/>
      <c r="N362" s="8"/>
      <c r="O362" s="8"/>
      <c r="P362" s="7"/>
      <c r="Q362" s="8"/>
      <c r="R362" s="8"/>
    </row>
    <row r="363" spans="1:18" ht="16" customHeight="1">
      <c r="A363" s="163" t="s">
        <v>450</v>
      </c>
      <c r="B363" s="119"/>
      <c r="C363" s="136" t="s">
        <v>209</v>
      </c>
      <c r="D363" s="90">
        <v>41</v>
      </c>
      <c r="E363" s="90" t="s">
        <v>405</v>
      </c>
      <c r="F363" s="104">
        <v>8126</v>
      </c>
      <c r="G363" s="104">
        <v>8126</v>
      </c>
      <c r="H363" s="104">
        <v>8126</v>
      </c>
      <c r="I363" s="299">
        <v>8125.92</v>
      </c>
      <c r="J363" s="369">
        <f t="shared" si="5"/>
        <v>99.999015505783902</v>
      </c>
      <c r="K363" s="8"/>
      <c r="L363" s="8"/>
      <c r="M363" s="8"/>
      <c r="N363" s="8"/>
      <c r="O363" s="8"/>
      <c r="P363" s="7"/>
      <c r="Q363" s="8"/>
      <c r="R363" s="8"/>
    </row>
    <row r="364" spans="1:18" ht="16" customHeight="1">
      <c r="A364" s="163" t="s">
        <v>450</v>
      </c>
      <c r="B364" s="119"/>
      <c r="C364" s="136"/>
      <c r="D364" s="90"/>
      <c r="E364" s="97" t="s">
        <v>83</v>
      </c>
      <c r="F364" s="164">
        <f>SUM(F362:F363)</f>
        <v>8126</v>
      </c>
      <c r="G364" s="164">
        <f>SUM(G362:G363)</f>
        <v>8126</v>
      </c>
      <c r="H364" s="164">
        <f>SUM(H362:H363)</f>
        <v>8126</v>
      </c>
      <c r="I364" s="328">
        <f>SUM(I363)</f>
        <v>8125.92</v>
      </c>
      <c r="J364" s="369">
        <f t="shared" si="5"/>
        <v>99.999015505783902</v>
      </c>
      <c r="K364" s="8">
        <f>SUM(I364)</f>
        <v>8125.92</v>
      </c>
      <c r="L364" s="8" t="e">
        <f>SUM(#REF!)</f>
        <v>#REF!</v>
      </c>
      <c r="M364" s="8" t="e">
        <f>SUM(#REF!)</f>
        <v>#REF!</v>
      </c>
      <c r="N364" s="8"/>
      <c r="O364" s="8"/>
      <c r="P364" s="7"/>
      <c r="Q364" s="8"/>
      <c r="R364" s="8"/>
    </row>
    <row r="365" spans="1:18" ht="16" customHeight="1">
      <c r="A365" s="163" t="s">
        <v>450</v>
      </c>
      <c r="B365" s="103" t="s">
        <v>207</v>
      </c>
      <c r="C365" s="136">
        <v>611.63300000000004</v>
      </c>
      <c r="D365" s="90">
        <v>41</v>
      </c>
      <c r="E365" s="90" t="s">
        <v>411</v>
      </c>
      <c r="F365" s="104">
        <v>168166</v>
      </c>
      <c r="G365" s="104">
        <v>168166</v>
      </c>
      <c r="H365" s="104">
        <v>168166</v>
      </c>
      <c r="I365" s="299">
        <v>177939</v>
      </c>
      <c r="J365" s="369">
        <f t="shared" si="5"/>
        <v>105.81151956994874</v>
      </c>
      <c r="K365" s="8"/>
      <c r="L365" s="8"/>
      <c r="M365" s="8"/>
      <c r="N365" s="8"/>
      <c r="O365" s="8"/>
      <c r="P365" s="7"/>
      <c r="Q365" s="8"/>
      <c r="R365" s="8"/>
    </row>
    <row r="366" spans="1:18" ht="16" customHeight="1">
      <c r="A366" s="163"/>
      <c r="B366" s="97"/>
      <c r="C366" s="136">
        <v>636001</v>
      </c>
      <c r="D366" s="90">
        <v>41</v>
      </c>
      <c r="E366" s="90" t="s">
        <v>592</v>
      </c>
      <c r="F366" s="102">
        <v>13179</v>
      </c>
      <c r="G366" s="102">
        <v>13179</v>
      </c>
      <c r="H366" s="102">
        <v>13179</v>
      </c>
      <c r="I366" s="302">
        <v>13179</v>
      </c>
      <c r="J366" s="369">
        <f t="shared" si="5"/>
        <v>100</v>
      </c>
      <c r="K366" s="8"/>
      <c r="L366" s="8"/>
      <c r="M366" s="8"/>
      <c r="N366" s="8"/>
      <c r="O366" s="8"/>
      <c r="P366" s="7"/>
      <c r="Q366" s="8"/>
      <c r="R366" s="8"/>
    </row>
    <row r="367" spans="1:18" ht="16" customHeight="1">
      <c r="A367" s="163" t="s">
        <v>450</v>
      </c>
      <c r="B367" s="131" t="s">
        <v>380</v>
      </c>
      <c r="C367" s="138">
        <v>630</v>
      </c>
      <c r="D367" s="94">
        <v>111</v>
      </c>
      <c r="E367" s="94" t="s">
        <v>407</v>
      </c>
      <c r="F367" s="104">
        <v>100</v>
      </c>
      <c r="G367" s="104">
        <v>100</v>
      </c>
      <c r="H367" s="104">
        <v>62</v>
      </c>
      <c r="I367" s="299">
        <v>62.1</v>
      </c>
      <c r="J367" s="369">
        <f t="shared" si="5"/>
        <v>100.16129032258065</v>
      </c>
      <c r="K367" s="8"/>
      <c r="L367" s="8"/>
      <c r="M367" s="8"/>
      <c r="N367" s="8"/>
      <c r="O367" s="8"/>
      <c r="P367" s="7"/>
      <c r="Q367" s="8"/>
      <c r="R367" s="8"/>
    </row>
    <row r="368" spans="1:18" ht="16" customHeight="1">
      <c r="A368" s="163" t="s">
        <v>450</v>
      </c>
      <c r="B368" s="97" t="s">
        <v>380</v>
      </c>
      <c r="C368" s="90">
        <v>630</v>
      </c>
      <c r="D368" s="105">
        <v>111</v>
      </c>
      <c r="E368" s="90" t="s">
        <v>406</v>
      </c>
      <c r="F368" s="104">
        <v>6007</v>
      </c>
      <c r="G368" s="104">
        <v>6007</v>
      </c>
      <c r="H368" s="104">
        <v>6239</v>
      </c>
      <c r="I368" s="299">
        <v>6239</v>
      </c>
      <c r="J368" s="369">
        <f t="shared" si="5"/>
        <v>100</v>
      </c>
      <c r="K368" s="8"/>
      <c r="L368" s="8"/>
      <c r="M368" s="8"/>
      <c r="N368" s="8"/>
      <c r="O368" s="8"/>
      <c r="P368" s="7"/>
      <c r="Q368" s="8"/>
      <c r="R368" s="8"/>
    </row>
    <row r="369" spans="1:18" ht="16" customHeight="1">
      <c r="A369" s="163"/>
      <c r="B369" s="97"/>
      <c r="C369" s="136">
        <v>633</v>
      </c>
      <c r="D369" s="90">
        <v>111</v>
      </c>
      <c r="E369" s="90" t="s">
        <v>442</v>
      </c>
      <c r="F369" s="104">
        <v>17</v>
      </c>
      <c r="G369" s="104">
        <v>17</v>
      </c>
      <c r="H369" s="104">
        <v>17</v>
      </c>
      <c r="I369" s="299">
        <v>16.600000000000001</v>
      </c>
      <c r="J369" s="369">
        <f t="shared" si="5"/>
        <v>97.64705882352942</v>
      </c>
      <c r="K369" s="8"/>
      <c r="L369" s="8"/>
      <c r="M369" s="8"/>
      <c r="N369" s="8"/>
      <c r="O369" s="8"/>
      <c r="P369" s="7"/>
      <c r="Q369" s="8"/>
      <c r="R369" s="8"/>
    </row>
    <row r="370" spans="1:18" ht="16" customHeight="1">
      <c r="A370" s="90"/>
      <c r="B370" s="90"/>
      <c r="C370" s="163">
        <v>633006</v>
      </c>
      <c r="D370" s="192">
        <v>72</v>
      </c>
      <c r="E370" s="163" t="s">
        <v>404</v>
      </c>
      <c r="F370" s="104">
        <v>9850</v>
      </c>
      <c r="G370" s="104">
        <v>9850</v>
      </c>
      <c r="H370" s="104">
        <v>8423</v>
      </c>
      <c r="I370" s="299">
        <v>8422.86</v>
      </c>
      <c r="J370" s="369">
        <f t="shared" si="5"/>
        <v>99.998337884364247</v>
      </c>
      <c r="K370" s="8"/>
      <c r="L370" s="8"/>
      <c r="M370" s="8"/>
      <c r="N370" s="8"/>
      <c r="O370" s="8"/>
      <c r="P370" s="7"/>
      <c r="Q370" s="8"/>
      <c r="R370" s="8"/>
    </row>
    <row r="371" spans="1:18" ht="16" customHeight="1">
      <c r="A371" s="163" t="s">
        <v>450</v>
      </c>
      <c r="B371" s="90"/>
      <c r="C371" s="90"/>
      <c r="D371" s="105"/>
      <c r="E371" s="97" t="s">
        <v>83</v>
      </c>
      <c r="F371" s="101">
        <f>SUM(F365:F370)</f>
        <v>197319</v>
      </c>
      <c r="G371" s="101">
        <f>SUM(G365:G370)</f>
        <v>197319</v>
      </c>
      <c r="H371" s="101">
        <f>SUM(H365:H370)</f>
        <v>196086</v>
      </c>
      <c r="I371" s="312">
        <f>SUM(I365:I370)</f>
        <v>205858.56</v>
      </c>
      <c r="J371" s="321">
        <f t="shared" si="5"/>
        <v>104.98381322480952</v>
      </c>
      <c r="K371" s="8">
        <f>SUM(I371)</f>
        <v>205858.56</v>
      </c>
      <c r="L371" s="8" t="e">
        <f>SUM(#REF!)</f>
        <v>#REF!</v>
      </c>
      <c r="M371" s="8" t="e">
        <f>SUM(#REF!)</f>
        <v>#REF!</v>
      </c>
      <c r="N371" s="8"/>
      <c r="O371" s="8"/>
      <c r="P371" s="7"/>
      <c r="Q371" s="8"/>
      <c r="R371" s="8"/>
    </row>
    <row r="372" spans="1:18" s="13" customFormat="1" ht="16" customHeight="1">
      <c r="A372" s="153" t="s">
        <v>501</v>
      </c>
      <c r="B372" s="166" t="s">
        <v>542</v>
      </c>
      <c r="C372" s="167"/>
      <c r="D372" s="153"/>
      <c r="E372" s="153"/>
      <c r="F372" s="114"/>
      <c r="G372" s="114"/>
      <c r="H372" s="114"/>
      <c r="I372" s="82"/>
      <c r="J372" s="253"/>
      <c r="K372" s="243"/>
      <c r="L372" s="8"/>
      <c r="M372" s="243"/>
      <c r="N372" s="243"/>
      <c r="O372" s="243"/>
      <c r="P372" s="14"/>
      <c r="Q372" s="243"/>
      <c r="R372" s="243"/>
    </row>
    <row r="373" spans="1:18" ht="16" customHeight="1">
      <c r="A373" s="98"/>
      <c r="B373" s="174" t="s">
        <v>210</v>
      </c>
      <c r="C373" s="139"/>
      <c r="D373" s="111"/>
      <c r="E373" s="111" t="s">
        <v>208</v>
      </c>
      <c r="F373" s="193"/>
      <c r="G373" s="193"/>
      <c r="H373" s="193"/>
      <c r="I373" s="193"/>
      <c r="J373" s="369"/>
      <c r="K373" s="8"/>
      <c r="L373" s="8"/>
      <c r="M373" s="8"/>
      <c r="N373" s="8"/>
      <c r="O373" s="8"/>
      <c r="P373" s="7"/>
      <c r="Q373" s="8"/>
      <c r="R373" s="8"/>
    </row>
    <row r="374" spans="1:18" ht="16" customHeight="1">
      <c r="A374" s="90"/>
      <c r="B374" s="97"/>
      <c r="C374" s="136">
        <v>642014</v>
      </c>
      <c r="D374" s="90">
        <v>111</v>
      </c>
      <c r="E374" s="90" t="s">
        <v>408</v>
      </c>
      <c r="F374" s="102">
        <v>1200</v>
      </c>
      <c r="G374" s="102">
        <v>1200</v>
      </c>
      <c r="H374" s="102">
        <v>1200</v>
      </c>
      <c r="I374" s="193">
        <v>2044.14</v>
      </c>
      <c r="J374" s="369">
        <f t="shared" ref="J374:J435" si="6">SUM(I374/H374)*100</f>
        <v>170.34500000000003</v>
      </c>
      <c r="K374" s="8"/>
      <c r="L374" s="8"/>
      <c r="M374" s="8"/>
      <c r="N374" s="8"/>
      <c r="O374" s="8"/>
      <c r="P374" s="7"/>
      <c r="Q374" s="8"/>
      <c r="R374" s="8"/>
    </row>
    <row r="375" spans="1:18" ht="16" customHeight="1">
      <c r="A375" s="90"/>
      <c r="B375" s="97"/>
      <c r="C375" s="136" t="s">
        <v>811</v>
      </c>
      <c r="D375" s="90">
        <v>111</v>
      </c>
      <c r="E375" s="90" t="s">
        <v>812</v>
      </c>
      <c r="F375" s="102">
        <v>0</v>
      </c>
      <c r="G375" s="102">
        <v>0</v>
      </c>
      <c r="H375" s="102">
        <v>0</v>
      </c>
      <c r="I375" s="193">
        <v>366.9</v>
      </c>
      <c r="J375" s="369">
        <v>0</v>
      </c>
      <c r="K375" s="8"/>
      <c r="L375" s="8"/>
      <c r="M375" s="8"/>
      <c r="N375" s="8"/>
      <c r="O375" s="8"/>
      <c r="P375" s="7"/>
      <c r="Q375" s="8"/>
      <c r="R375" s="8"/>
    </row>
    <row r="376" spans="1:18" ht="16" customHeight="1">
      <c r="A376" s="163" t="s">
        <v>451</v>
      </c>
      <c r="B376" s="97"/>
      <c r="C376" s="136"/>
      <c r="D376" s="90"/>
      <c r="E376" s="97" t="s">
        <v>83</v>
      </c>
      <c r="F376" s="101">
        <f>SUM(F374)</f>
        <v>1200</v>
      </c>
      <c r="G376" s="101">
        <f>SUM(G374)</f>
        <v>1200</v>
      </c>
      <c r="H376" s="101">
        <f>SUM(H374)</f>
        <v>1200</v>
      </c>
      <c r="I376" s="295">
        <v>2411.04</v>
      </c>
      <c r="J376" s="321">
        <f t="shared" si="6"/>
        <v>200.92</v>
      </c>
      <c r="K376" s="8">
        <f>SUM(I376)</f>
        <v>2411.04</v>
      </c>
      <c r="L376" s="8" t="e">
        <f>SUM(#REF!)</f>
        <v>#REF!</v>
      </c>
      <c r="M376" s="8" t="e">
        <f>SUM(#REF!)</f>
        <v>#REF!</v>
      </c>
      <c r="N376" s="8"/>
      <c r="O376" s="8"/>
      <c r="P376" s="7"/>
      <c r="Q376" s="8"/>
      <c r="R376" s="8"/>
    </row>
    <row r="377" spans="1:18" ht="16" customHeight="1">
      <c r="A377" s="163" t="s">
        <v>451</v>
      </c>
      <c r="B377" s="97" t="s">
        <v>210</v>
      </c>
      <c r="C377" s="136">
        <v>611.63300000000004</v>
      </c>
      <c r="D377" s="90">
        <v>111</v>
      </c>
      <c r="E377" s="90" t="s">
        <v>276</v>
      </c>
      <c r="F377" s="194">
        <v>598161</v>
      </c>
      <c r="G377" s="194">
        <v>598161</v>
      </c>
      <c r="H377" s="194">
        <v>615471</v>
      </c>
      <c r="I377" s="331">
        <v>615471</v>
      </c>
      <c r="J377" s="369">
        <f t="shared" si="6"/>
        <v>100</v>
      </c>
      <c r="K377" s="8"/>
      <c r="L377" s="8"/>
      <c r="M377" s="8"/>
      <c r="N377" s="8"/>
      <c r="O377" s="8"/>
      <c r="P377" s="7"/>
      <c r="Q377" s="8"/>
      <c r="R377" s="8"/>
    </row>
    <row r="378" spans="1:18" ht="16" customHeight="1">
      <c r="A378" s="163" t="s">
        <v>451</v>
      </c>
      <c r="B378" s="97" t="s">
        <v>210</v>
      </c>
      <c r="C378" s="136">
        <v>633</v>
      </c>
      <c r="D378" s="90">
        <v>111</v>
      </c>
      <c r="E378" s="90" t="s">
        <v>282</v>
      </c>
      <c r="F378" s="102">
        <v>25662</v>
      </c>
      <c r="G378" s="102">
        <v>25662</v>
      </c>
      <c r="H378" s="102">
        <v>23266</v>
      </c>
      <c r="I378" s="193">
        <v>23266.400000000001</v>
      </c>
      <c r="J378" s="369">
        <f t="shared" si="6"/>
        <v>100.00171924696983</v>
      </c>
      <c r="K378" s="8"/>
      <c r="L378" s="8"/>
      <c r="M378" s="8"/>
      <c r="N378" s="8"/>
      <c r="O378" s="8"/>
      <c r="P378" s="7"/>
      <c r="Q378" s="8"/>
      <c r="R378" s="8"/>
    </row>
    <row r="379" spans="1:18" ht="16" customHeight="1">
      <c r="A379" s="163" t="s">
        <v>451</v>
      </c>
      <c r="B379" s="119"/>
      <c r="C379" s="136">
        <v>633</v>
      </c>
      <c r="D379" s="90">
        <v>111</v>
      </c>
      <c r="E379" s="90" t="s">
        <v>278</v>
      </c>
      <c r="F379" s="102">
        <v>11293</v>
      </c>
      <c r="G379" s="102">
        <v>11293</v>
      </c>
      <c r="H379" s="102">
        <v>10302</v>
      </c>
      <c r="I379" s="193">
        <v>10301.879999999999</v>
      </c>
      <c r="J379" s="369">
        <f t="shared" si="6"/>
        <v>99.998835177635399</v>
      </c>
      <c r="K379" s="8"/>
      <c r="L379" s="8"/>
      <c r="M379" s="8"/>
      <c r="N379" s="8"/>
      <c r="O379" s="8"/>
      <c r="P379" s="7"/>
      <c r="Q379" s="8"/>
      <c r="R379" s="8"/>
    </row>
    <row r="380" spans="1:18" ht="16" customHeight="1">
      <c r="A380" s="163"/>
      <c r="B380" s="90"/>
      <c r="C380" s="136">
        <v>633</v>
      </c>
      <c r="D380" s="90">
        <v>111</v>
      </c>
      <c r="E380" s="90" t="s">
        <v>391</v>
      </c>
      <c r="F380" s="102">
        <v>700</v>
      </c>
      <c r="G380" s="102">
        <v>700</v>
      </c>
      <c r="H380" s="102">
        <v>831</v>
      </c>
      <c r="I380" s="193">
        <v>830.55</v>
      </c>
      <c r="J380" s="369">
        <f t="shared" si="6"/>
        <v>99.945848375451263</v>
      </c>
      <c r="K380" s="8"/>
      <c r="L380" s="8"/>
      <c r="M380" s="8"/>
      <c r="N380" s="8"/>
      <c r="O380" s="8"/>
      <c r="P380" s="7"/>
      <c r="Q380" s="8"/>
      <c r="R380" s="8"/>
    </row>
    <row r="381" spans="1:18" ht="16" customHeight="1">
      <c r="A381" s="163"/>
      <c r="B381" s="90"/>
      <c r="C381" s="136">
        <v>633</v>
      </c>
      <c r="D381" s="90">
        <v>111</v>
      </c>
      <c r="E381" s="90" t="s">
        <v>412</v>
      </c>
      <c r="F381" s="102">
        <v>149</v>
      </c>
      <c r="G381" s="102">
        <v>149</v>
      </c>
      <c r="H381" s="102">
        <v>166</v>
      </c>
      <c r="I381" s="193">
        <v>166</v>
      </c>
      <c r="J381" s="369">
        <f t="shared" si="6"/>
        <v>100</v>
      </c>
      <c r="K381" s="8"/>
      <c r="L381" s="8"/>
      <c r="M381" s="8"/>
      <c r="N381" s="8"/>
      <c r="O381" s="8"/>
      <c r="P381" s="7"/>
      <c r="Q381" s="8"/>
      <c r="R381" s="8"/>
    </row>
    <row r="382" spans="1:18" ht="16" customHeight="1">
      <c r="A382" s="90"/>
      <c r="B382" s="136"/>
      <c r="C382" s="90">
        <v>633</v>
      </c>
      <c r="D382" s="90">
        <v>111</v>
      </c>
      <c r="E382" s="90" t="s">
        <v>623</v>
      </c>
      <c r="F382" s="102">
        <v>433</v>
      </c>
      <c r="G382" s="102">
        <v>433</v>
      </c>
      <c r="H382" s="102">
        <v>718</v>
      </c>
      <c r="I382" s="193">
        <v>718</v>
      </c>
      <c r="J382" s="369">
        <f t="shared" si="6"/>
        <v>100</v>
      </c>
      <c r="K382" s="8"/>
      <c r="L382" s="8"/>
      <c r="M382" s="8"/>
      <c r="N382" s="8"/>
      <c r="O382" s="8"/>
      <c r="P382" s="7"/>
      <c r="Q382" s="8"/>
      <c r="R382" s="8"/>
    </row>
    <row r="383" spans="1:18" ht="16" customHeight="1">
      <c r="A383" s="90"/>
      <c r="B383" s="136"/>
      <c r="C383" s="90">
        <v>640</v>
      </c>
      <c r="D383" s="90">
        <v>111</v>
      </c>
      <c r="E383" s="90" t="s">
        <v>277</v>
      </c>
      <c r="F383" s="102">
        <v>0</v>
      </c>
      <c r="G383" s="102">
        <v>0</v>
      </c>
      <c r="H383" s="102">
        <v>1849</v>
      </c>
      <c r="I383" s="193">
        <v>1849</v>
      </c>
      <c r="J383" s="369">
        <f t="shared" si="6"/>
        <v>100</v>
      </c>
      <c r="K383" s="8"/>
      <c r="L383" s="8"/>
      <c r="M383" s="8"/>
      <c r="N383" s="8"/>
      <c r="O383" s="8"/>
      <c r="P383" s="7"/>
      <c r="Q383" s="8"/>
      <c r="R383" s="8"/>
    </row>
    <row r="384" spans="1:18" ht="16" customHeight="1">
      <c r="A384" s="90"/>
      <c r="B384" s="136"/>
      <c r="C384" s="90">
        <v>611</v>
      </c>
      <c r="D384" s="90">
        <v>111</v>
      </c>
      <c r="E384" s="90" t="s">
        <v>716</v>
      </c>
      <c r="F384" s="102">
        <v>0</v>
      </c>
      <c r="G384" s="102">
        <v>0</v>
      </c>
      <c r="H384" s="102">
        <v>1300</v>
      </c>
      <c r="I384" s="193">
        <v>1300</v>
      </c>
      <c r="J384" s="369">
        <f t="shared" si="6"/>
        <v>100</v>
      </c>
      <c r="K384" s="8"/>
      <c r="L384" s="8"/>
      <c r="M384" s="8"/>
      <c r="N384" s="8"/>
      <c r="O384" s="8"/>
      <c r="P384" s="7"/>
      <c r="Q384" s="8"/>
      <c r="R384" s="8"/>
    </row>
    <row r="385" spans="1:18" ht="16" customHeight="1">
      <c r="A385" s="163"/>
      <c r="B385" s="90"/>
      <c r="C385" s="225">
        <v>633006</v>
      </c>
      <c r="D385" s="222">
        <v>41.72</v>
      </c>
      <c r="E385" s="222" t="s">
        <v>459</v>
      </c>
      <c r="F385" s="102">
        <v>9000</v>
      </c>
      <c r="G385" s="102">
        <v>9000</v>
      </c>
      <c r="H385" s="102">
        <v>15487</v>
      </c>
      <c r="I385" s="193">
        <v>15486.51</v>
      </c>
      <c r="J385" s="369">
        <f t="shared" si="6"/>
        <v>99.996836056047016</v>
      </c>
      <c r="K385" s="8"/>
      <c r="L385" s="8"/>
      <c r="M385" s="8"/>
      <c r="N385" s="8"/>
      <c r="O385" s="8"/>
      <c r="P385" s="7"/>
      <c r="Q385" s="8"/>
      <c r="R385" s="8"/>
    </row>
    <row r="386" spans="1:18" ht="16" customHeight="1">
      <c r="A386" s="163" t="s">
        <v>451</v>
      </c>
      <c r="B386" s="90"/>
      <c r="C386" s="195"/>
      <c r="D386" s="163"/>
      <c r="E386" s="97" t="s">
        <v>83</v>
      </c>
      <c r="F386" s="101">
        <f>SUM(F377:F385)</f>
        <v>645398</v>
      </c>
      <c r="G386" s="101">
        <f>SUM(G377:G385)</f>
        <v>645398</v>
      </c>
      <c r="H386" s="101">
        <f>SUM(H377:H385)</f>
        <v>669390</v>
      </c>
      <c r="I386" s="295">
        <f>SUM(I377:I385)</f>
        <v>669389.34000000008</v>
      </c>
      <c r="J386" s="321">
        <f t="shared" si="6"/>
        <v>99.999901402769694</v>
      </c>
      <c r="K386" s="8">
        <f>SUM(I386)</f>
        <v>669389.34000000008</v>
      </c>
      <c r="L386" s="8" t="e">
        <f>SUM(#REF!)</f>
        <v>#REF!</v>
      </c>
      <c r="M386" s="8" t="e">
        <f>SUM(#REF!)</f>
        <v>#REF!</v>
      </c>
      <c r="N386" s="8"/>
      <c r="O386" s="8"/>
      <c r="P386" s="7"/>
      <c r="Q386" s="8"/>
      <c r="R386" s="8"/>
    </row>
    <row r="387" spans="1:18" s="13" customFormat="1" ht="16" customHeight="1">
      <c r="A387" s="153" t="s">
        <v>501</v>
      </c>
      <c r="B387" s="196" t="s">
        <v>543</v>
      </c>
      <c r="C387" s="147"/>
      <c r="D387" s="98"/>
      <c r="E387" s="197"/>
      <c r="F387" s="168"/>
      <c r="G387" s="168"/>
      <c r="H387" s="168"/>
      <c r="I387" s="325"/>
      <c r="J387" s="253"/>
      <c r="K387" s="243"/>
      <c r="L387" s="8"/>
      <c r="M387" s="243"/>
      <c r="N387" s="243"/>
      <c r="O387" s="243"/>
      <c r="P387" s="14"/>
      <c r="Q387" s="243"/>
      <c r="R387" s="243"/>
    </row>
    <row r="388" spans="1:18" ht="16" customHeight="1">
      <c r="A388" s="163" t="s">
        <v>452</v>
      </c>
      <c r="B388" s="97" t="s">
        <v>413</v>
      </c>
      <c r="C388" s="136">
        <v>633</v>
      </c>
      <c r="D388" s="90">
        <v>41</v>
      </c>
      <c r="E388" s="90" t="s">
        <v>409</v>
      </c>
      <c r="F388" s="102">
        <v>46432</v>
      </c>
      <c r="G388" s="102">
        <v>46432</v>
      </c>
      <c r="H388" s="102">
        <v>38136</v>
      </c>
      <c r="I388" s="193">
        <v>38136.120000000003</v>
      </c>
      <c r="J388" s="369">
        <f t="shared" si="6"/>
        <v>100.00031466331028</v>
      </c>
      <c r="K388" s="7"/>
      <c r="L388" s="8"/>
      <c r="M388" s="8"/>
      <c r="N388" s="8"/>
      <c r="O388" s="8"/>
      <c r="P388" s="7"/>
      <c r="Q388" s="8"/>
      <c r="R388" s="8"/>
    </row>
    <row r="389" spans="1:18" ht="16" customHeight="1">
      <c r="A389" s="163"/>
      <c r="B389" s="97" t="s">
        <v>413</v>
      </c>
      <c r="C389" s="136">
        <v>640</v>
      </c>
      <c r="D389" s="90">
        <v>41</v>
      </c>
      <c r="E389" s="90" t="s">
        <v>604</v>
      </c>
      <c r="F389" s="102">
        <v>2000</v>
      </c>
      <c r="G389" s="102">
        <v>2000</v>
      </c>
      <c r="H389" s="102">
        <v>2000</v>
      </c>
      <c r="I389" s="193">
        <v>1309.02</v>
      </c>
      <c r="J389" s="369">
        <f t="shared" si="6"/>
        <v>65.451000000000008</v>
      </c>
      <c r="K389" s="7"/>
      <c r="L389" s="8"/>
      <c r="M389" s="8"/>
      <c r="N389" s="8"/>
      <c r="O389" s="8"/>
      <c r="P389" s="7"/>
      <c r="Q389" s="8"/>
      <c r="R389" s="8"/>
    </row>
    <row r="390" spans="1:18" ht="16" customHeight="1">
      <c r="A390" s="163" t="s">
        <v>452</v>
      </c>
      <c r="B390" s="97"/>
      <c r="C390" s="136"/>
      <c r="D390" s="90"/>
      <c r="E390" s="97" t="s">
        <v>83</v>
      </c>
      <c r="F390" s="101">
        <f>SUM(F388:F389)</f>
        <v>48432</v>
      </c>
      <c r="G390" s="101">
        <f>SUM(G388:G389)</f>
        <v>48432</v>
      </c>
      <c r="H390" s="101">
        <f>SUM(H388:H389)</f>
        <v>40136</v>
      </c>
      <c r="I390" s="295">
        <f>SUM(I388:I389)</f>
        <v>39445.14</v>
      </c>
      <c r="J390" s="321">
        <f t="shared" si="6"/>
        <v>98.278702411799884</v>
      </c>
      <c r="K390" s="7">
        <f>SUM(I390)</f>
        <v>39445.14</v>
      </c>
      <c r="L390" s="8" t="e">
        <f>SUM(#REF!)</f>
        <v>#REF!</v>
      </c>
      <c r="M390" s="8" t="e">
        <f>SUM(#REF!)</f>
        <v>#REF!</v>
      </c>
      <c r="N390" s="8"/>
      <c r="O390" s="8"/>
      <c r="P390" s="7"/>
      <c r="Q390" s="8"/>
      <c r="R390" s="8"/>
    </row>
    <row r="391" spans="1:18" s="13" customFormat="1" ht="16" customHeight="1">
      <c r="A391" s="153" t="s">
        <v>501</v>
      </c>
      <c r="B391" s="166" t="s">
        <v>544</v>
      </c>
      <c r="C391" s="167"/>
      <c r="D391" s="153"/>
      <c r="E391" s="153"/>
      <c r="F391" s="124"/>
      <c r="G391" s="124"/>
      <c r="H391" s="124"/>
      <c r="I391" s="305"/>
      <c r="J391" s="253"/>
      <c r="K391" s="14"/>
      <c r="L391" s="8"/>
      <c r="M391" s="243"/>
      <c r="N391" s="243"/>
      <c r="O391" s="243"/>
      <c r="P391" s="14"/>
      <c r="Q391" s="243"/>
      <c r="R391" s="243"/>
    </row>
    <row r="392" spans="1:18" ht="16" customHeight="1">
      <c r="A392" s="169" t="s">
        <v>453</v>
      </c>
      <c r="B392" s="174" t="s">
        <v>210</v>
      </c>
      <c r="C392" s="147">
        <v>633</v>
      </c>
      <c r="D392" s="98">
        <v>41</v>
      </c>
      <c r="E392" s="98" t="s">
        <v>410</v>
      </c>
      <c r="F392" s="102">
        <v>2372</v>
      </c>
      <c r="G392" s="102">
        <v>2372</v>
      </c>
      <c r="H392" s="102">
        <v>10668</v>
      </c>
      <c r="I392" s="193">
        <v>10667.72</v>
      </c>
      <c r="J392" s="369">
        <f t="shared" si="6"/>
        <v>99.997375328083976</v>
      </c>
      <c r="K392" s="7"/>
      <c r="L392" s="8"/>
      <c r="M392" s="8"/>
      <c r="N392" s="8"/>
      <c r="O392" s="8"/>
      <c r="P392" s="7"/>
      <c r="Q392" s="8"/>
      <c r="R392" s="8"/>
    </row>
    <row r="393" spans="1:18" ht="16" customHeight="1">
      <c r="A393" s="169" t="s">
        <v>453</v>
      </c>
      <c r="B393" s="90"/>
      <c r="C393" s="136"/>
      <c r="D393" s="90"/>
      <c r="E393" s="97" t="s">
        <v>83</v>
      </c>
      <c r="F393" s="164">
        <f>SUM(F392)</f>
        <v>2372</v>
      </c>
      <c r="G393" s="164">
        <f>SUM(G392)</f>
        <v>2372</v>
      </c>
      <c r="H393" s="164">
        <f>SUM(H392)</f>
        <v>10668</v>
      </c>
      <c r="I393" s="327">
        <f>SUM(I392)</f>
        <v>10667.72</v>
      </c>
      <c r="J393" s="321">
        <f t="shared" si="6"/>
        <v>99.997375328083976</v>
      </c>
      <c r="K393" s="29">
        <f>SUM(I393)</f>
        <v>10667.72</v>
      </c>
      <c r="L393" s="29" t="e">
        <f>SUM(#REF!)</f>
        <v>#REF!</v>
      </c>
      <c r="M393" s="29" t="e">
        <f>SUM(#REF!)</f>
        <v>#REF!</v>
      </c>
      <c r="N393" s="29"/>
      <c r="O393" s="29"/>
      <c r="P393" s="7"/>
      <c r="Q393" s="8"/>
      <c r="R393" s="8"/>
    </row>
    <row r="394" spans="1:18" s="16" customFormat="1" ht="16" customHeight="1">
      <c r="A394" s="165" t="s">
        <v>358</v>
      </c>
      <c r="B394" s="113"/>
      <c r="C394" s="198"/>
      <c r="D394" s="198"/>
      <c r="E394" s="198"/>
      <c r="F394" s="82"/>
      <c r="G394" s="82"/>
      <c r="H394" s="82"/>
      <c r="I394" s="82"/>
      <c r="J394" s="253"/>
      <c r="K394" s="241"/>
      <c r="L394" s="8"/>
      <c r="M394" s="241"/>
      <c r="N394" s="241"/>
      <c r="O394" s="241"/>
      <c r="P394" s="15"/>
      <c r="Q394" s="241"/>
      <c r="R394" s="241"/>
    </row>
    <row r="395" spans="1:18" s="13" customFormat="1" ht="16" customHeight="1">
      <c r="A395" s="153" t="s">
        <v>501</v>
      </c>
      <c r="B395" s="166" t="s">
        <v>545</v>
      </c>
      <c r="C395" s="167"/>
      <c r="D395" s="153"/>
      <c r="E395" s="153"/>
      <c r="F395" s="114"/>
      <c r="G395" s="114"/>
      <c r="H395" s="114"/>
      <c r="I395" s="82"/>
      <c r="J395" s="253"/>
      <c r="K395" s="243"/>
      <c r="L395" s="8"/>
      <c r="M395" s="243"/>
      <c r="N395" s="243"/>
      <c r="O395" s="243"/>
      <c r="P395" s="14"/>
      <c r="Q395" s="243"/>
      <c r="R395" s="243"/>
    </row>
    <row r="396" spans="1:18" ht="16" customHeight="1">
      <c r="A396" s="98"/>
      <c r="B396" s="97" t="s">
        <v>212</v>
      </c>
      <c r="C396" s="135"/>
      <c r="D396" s="111"/>
      <c r="E396" s="111" t="s">
        <v>213</v>
      </c>
      <c r="F396" s="102"/>
      <c r="G396" s="102"/>
      <c r="H396" s="102"/>
      <c r="I396" s="302"/>
      <c r="J396" s="369"/>
      <c r="K396" s="8"/>
      <c r="L396" s="8"/>
      <c r="M396" s="8"/>
      <c r="N396" s="8"/>
      <c r="O396" s="8"/>
      <c r="P396" s="7"/>
      <c r="Q396" s="8"/>
      <c r="R396" s="8"/>
    </row>
    <row r="397" spans="1:18" ht="16" customHeight="1">
      <c r="A397" s="163" t="s">
        <v>465</v>
      </c>
      <c r="B397" s="119"/>
      <c r="C397" s="136">
        <v>637001</v>
      </c>
      <c r="D397" s="90">
        <v>41</v>
      </c>
      <c r="E397" s="90" t="s">
        <v>669</v>
      </c>
      <c r="F397" s="104">
        <v>350</v>
      </c>
      <c r="G397" s="104">
        <v>350</v>
      </c>
      <c r="H397" s="104">
        <v>350</v>
      </c>
      <c r="I397" s="299">
        <v>1026.3</v>
      </c>
      <c r="J397" s="369">
        <f t="shared" si="6"/>
        <v>293.2285714285714</v>
      </c>
      <c r="K397" s="8"/>
      <c r="L397" s="8"/>
      <c r="M397" s="8"/>
      <c r="N397" s="8"/>
      <c r="O397" s="8"/>
      <c r="P397" s="7"/>
      <c r="Q397" s="8"/>
      <c r="R397" s="8"/>
    </row>
    <row r="398" spans="1:18" ht="16" customHeight="1">
      <c r="A398" s="163" t="s">
        <v>465</v>
      </c>
      <c r="B398" s="90"/>
      <c r="C398" s="136"/>
      <c r="D398" s="90"/>
      <c r="E398" s="97" t="s">
        <v>83</v>
      </c>
      <c r="F398" s="164">
        <f>SUM(F396:F397)</f>
        <v>350</v>
      </c>
      <c r="G398" s="164">
        <f>SUM(G396:G397)</f>
        <v>350</v>
      </c>
      <c r="H398" s="164">
        <f>SUM(H396:H397)</f>
        <v>350</v>
      </c>
      <c r="I398" s="328">
        <f>SUM(I397)</f>
        <v>1026.3</v>
      </c>
      <c r="J398" s="369">
        <f t="shared" si="6"/>
        <v>293.2285714285714</v>
      </c>
      <c r="K398" s="29">
        <f>SUM(I398)</f>
        <v>1026.3</v>
      </c>
      <c r="L398" s="29" t="e">
        <f>SUM(#REF!)</f>
        <v>#REF!</v>
      </c>
      <c r="M398" s="29" t="e">
        <f>SUM(#REF!)</f>
        <v>#REF!</v>
      </c>
      <c r="N398" s="29"/>
      <c r="O398" s="29"/>
      <c r="P398" s="7"/>
      <c r="Q398" s="8"/>
      <c r="R398" s="8"/>
    </row>
    <row r="399" spans="1:18" s="16" customFormat="1" ht="16" customHeight="1">
      <c r="A399" s="113" t="s">
        <v>375</v>
      </c>
      <c r="B399" s="141"/>
      <c r="C399" s="140"/>
      <c r="D399" s="141"/>
      <c r="E399" s="141"/>
      <c r="F399" s="114"/>
      <c r="G399" s="114"/>
      <c r="H399" s="114"/>
      <c r="I399" s="82"/>
      <c r="J399" s="253"/>
      <c r="K399" s="241"/>
      <c r="L399" s="8"/>
      <c r="M399" s="241"/>
      <c r="N399" s="241"/>
      <c r="O399" s="241"/>
      <c r="P399" s="15"/>
      <c r="Q399" s="241"/>
      <c r="R399" s="241"/>
    </row>
    <row r="400" spans="1:18" s="13" customFormat="1" ht="16" customHeight="1">
      <c r="A400" s="153" t="s">
        <v>501</v>
      </c>
      <c r="B400" s="166" t="s">
        <v>546</v>
      </c>
      <c r="C400" s="167"/>
      <c r="D400" s="153"/>
      <c r="E400" s="153"/>
      <c r="F400" s="114"/>
      <c r="G400" s="114"/>
      <c r="H400" s="114"/>
      <c r="I400" s="82"/>
      <c r="J400" s="253"/>
      <c r="K400" s="243"/>
      <c r="L400" s="8"/>
      <c r="M400" s="243"/>
      <c r="N400" s="243"/>
      <c r="O400" s="243"/>
      <c r="P400" s="14"/>
      <c r="Q400" s="243"/>
      <c r="R400" s="243"/>
    </row>
    <row r="401" spans="1:18" ht="16" customHeight="1">
      <c r="A401" s="98"/>
      <c r="B401" s="174" t="s">
        <v>214</v>
      </c>
      <c r="C401" s="139"/>
      <c r="D401" s="111"/>
      <c r="E401" s="111" t="s">
        <v>215</v>
      </c>
      <c r="F401" s="104"/>
      <c r="G401" s="104"/>
      <c r="H401" s="104"/>
      <c r="I401" s="299"/>
      <c r="J401" s="369"/>
      <c r="K401" s="8"/>
      <c r="L401" s="8"/>
      <c r="M401" s="8"/>
      <c r="N401" s="8"/>
      <c r="O401" s="8"/>
      <c r="P401" s="7"/>
      <c r="Q401" s="8"/>
      <c r="R401" s="8"/>
    </row>
    <row r="402" spans="1:18" ht="16" customHeight="1">
      <c r="A402" s="163" t="s">
        <v>494</v>
      </c>
      <c r="B402" s="119"/>
      <c r="C402" s="136">
        <v>632001</v>
      </c>
      <c r="D402" s="90">
        <v>41</v>
      </c>
      <c r="E402" s="90" t="s">
        <v>469</v>
      </c>
      <c r="F402" s="104">
        <v>500</v>
      </c>
      <c r="G402" s="104">
        <v>500</v>
      </c>
      <c r="H402" s="104">
        <v>500</v>
      </c>
      <c r="I402" s="299">
        <v>821.38</v>
      </c>
      <c r="J402" s="369">
        <f t="shared" si="6"/>
        <v>164.27600000000001</v>
      </c>
      <c r="K402" s="8"/>
      <c r="L402" s="8"/>
      <c r="M402" s="8"/>
      <c r="N402" s="8"/>
      <c r="O402" s="8"/>
      <c r="P402" s="7"/>
      <c r="Q402" s="8"/>
      <c r="R402" s="8"/>
    </row>
    <row r="403" spans="1:18" ht="16" customHeight="1">
      <c r="A403" s="163"/>
      <c r="B403" s="170"/>
      <c r="C403" s="138">
        <v>632002</v>
      </c>
      <c r="D403" s="94">
        <v>41</v>
      </c>
      <c r="E403" s="94" t="s">
        <v>813</v>
      </c>
      <c r="F403" s="104">
        <v>0</v>
      </c>
      <c r="G403" s="104">
        <v>0</v>
      </c>
      <c r="H403" s="104">
        <v>0</v>
      </c>
      <c r="I403" s="299">
        <v>7.36</v>
      </c>
      <c r="J403" s="369">
        <v>0</v>
      </c>
      <c r="K403" s="8"/>
      <c r="L403" s="8"/>
      <c r="M403" s="8"/>
      <c r="N403" s="8"/>
      <c r="O403" s="8"/>
      <c r="P403" s="7"/>
      <c r="Q403" s="8"/>
      <c r="R403" s="8"/>
    </row>
    <row r="404" spans="1:18" ht="16" customHeight="1">
      <c r="A404" s="163" t="s">
        <v>494</v>
      </c>
      <c r="B404" s="90"/>
      <c r="C404" s="136"/>
      <c r="D404" s="90"/>
      <c r="E404" s="97" t="s">
        <v>83</v>
      </c>
      <c r="F404" s="164">
        <f>SUM(F401:F402)</f>
        <v>500</v>
      </c>
      <c r="G404" s="164">
        <f>SUM(G401:G402)</f>
        <v>500</v>
      </c>
      <c r="H404" s="164">
        <f>SUM(H401:H402)</f>
        <v>500</v>
      </c>
      <c r="I404" s="328">
        <f>SUM(I402:I403)</f>
        <v>828.74</v>
      </c>
      <c r="J404" s="321">
        <f t="shared" si="6"/>
        <v>165.74800000000002</v>
      </c>
      <c r="K404" s="29">
        <f>SUM(I404)</f>
        <v>828.74</v>
      </c>
      <c r="L404" s="29" t="e">
        <f>SUM(#REF!)</f>
        <v>#REF!</v>
      </c>
      <c r="M404" s="29" t="e">
        <f>SUM(#REF!)</f>
        <v>#REF!</v>
      </c>
      <c r="N404" s="29"/>
      <c r="O404" s="29"/>
      <c r="P404" s="7"/>
      <c r="Q404" s="8"/>
      <c r="R404" s="8"/>
    </row>
    <row r="405" spans="1:18" s="16" customFormat="1" ht="16" customHeight="1">
      <c r="A405" s="113" t="s">
        <v>376</v>
      </c>
      <c r="B405" s="141"/>
      <c r="C405" s="140"/>
      <c r="D405" s="141"/>
      <c r="E405" s="141"/>
      <c r="F405" s="114"/>
      <c r="G405" s="114"/>
      <c r="H405" s="114"/>
      <c r="I405" s="82"/>
      <c r="J405" s="253"/>
      <c r="K405" s="241"/>
      <c r="L405" s="8"/>
      <c r="M405" s="241"/>
      <c r="N405" s="241"/>
      <c r="O405" s="241"/>
      <c r="P405" s="15"/>
      <c r="Q405" s="241"/>
      <c r="R405" s="241"/>
    </row>
    <row r="406" spans="1:18" s="13" customFormat="1" ht="16" customHeight="1">
      <c r="A406" s="153" t="s">
        <v>501</v>
      </c>
      <c r="B406" s="166" t="s">
        <v>547</v>
      </c>
      <c r="C406" s="167"/>
      <c r="D406" s="153"/>
      <c r="E406" s="153"/>
      <c r="F406" s="168"/>
      <c r="G406" s="168"/>
      <c r="H406" s="168"/>
      <c r="I406" s="325"/>
      <c r="J406" s="253"/>
      <c r="K406" s="243"/>
      <c r="L406" s="8"/>
      <c r="M406" s="243"/>
      <c r="N406" s="243"/>
      <c r="O406" s="243"/>
      <c r="P406" s="14"/>
      <c r="Q406" s="243"/>
      <c r="R406" s="243"/>
    </row>
    <row r="407" spans="1:18" ht="16" customHeight="1">
      <c r="A407" s="98"/>
      <c r="B407" s="174" t="s">
        <v>216</v>
      </c>
      <c r="C407" s="139"/>
      <c r="D407" s="111"/>
      <c r="E407" s="111" t="s">
        <v>217</v>
      </c>
      <c r="F407" s="175"/>
      <c r="G407" s="175"/>
      <c r="H407" s="175"/>
      <c r="I407" s="325"/>
      <c r="J407" s="369"/>
      <c r="K407" s="8"/>
      <c r="L407" s="8"/>
      <c r="M407" s="8"/>
      <c r="N407" s="8"/>
      <c r="O407" s="8"/>
      <c r="P407" s="7"/>
      <c r="Q407" s="8"/>
      <c r="R407" s="8"/>
    </row>
    <row r="408" spans="1:18" ht="16" customHeight="1">
      <c r="A408" s="163" t="s">
        <v>462</v>
      </c>
      <c r="B408" s="119"/>
      <c r="C408" s="136">
        <v>632001</v>
      </c>
      <c r="D408" s="90">
        <v>41</v>
      </c>
      <c r="E408" s="90" t="s">
        <v>679</v>
      </c>
      <c r="F408" s="104">
        <v>430</v>
      </c>
      <c r="G408" s="104">
        <v>430</v>
      </c>
      <c r="H408" s="104">
        <v>430</v>
      </c>
      <c r="I408" s="299">
        <v>461.22</v>
      </c>
      <c r="J408" s="369">
        <f t="shared" si="6"/>
        <v>107.26046511627906</v>
      </c>
      <c r="K408" s="8"/>
      <c r="L408" s="8"/>
      <c r="M408" s="8"/>
      <c r="N408" s="8"/>
      <c r="O408" s="8"/>
      <c r="P408" s="7"/>
      <c r="Q408" s="8"/>
      <c r="R408" s="8"/>
    </row>
    <row r="409" spans="1:18" ht="16" customHeight="1">
      <c r="A409" s="163"/>
      <c r="B409" s="119"/>
      <c r="C409" s="136">
        <v>633016</v>
      </c>
      <c r="D409" s="90">
        <v>41</v>
      </c>
      <c r="E409" s="90" t="s">
        <v>670</v>
      </c>
      <c r="F409" s="104">
        <v>200</v>
      </c>
      <c r="G409" s="104">
        <v>200</v>
      </c>
      <c r="H409" s="104">
        <v>200</v>
      </c>
      <c r="I409" s="299">
        <v>142.81</v>
      </c>
      <c r="J409" s="369">
        <f t="shared" si="6"/>
        <v>71.405000000000001</v>
      </c>
      <c r="K409" s="8"/>
      <c r="L409" s="8"/>
      <c r="M409" s="8"/>
      <c r="N409" s="8"/>
      <c r="O409" s="8"/>
      <c r="P409" s="7"/>
      <c r="Q409" s="8"/>
      <c r="R409" s="8"/>
    </row>
    <row r="410" spans="1:18" ht="16" customHeight="1">
      <c r="A410" s="163"/>
      <c r="B410" s="119"/>
      <c r="C410" s="136">
        <v>634004</v>
      </c>
      <c r="D410" s="90">
        <v>41</v>
      </c>
      <c r="E410" s="90" t="s">
        <v>218</v>
      </c>
      <c r="F410" s="104">
        <v>930</v>
      </c>
      <c r="G410" s="104">
        <v>930</v>
      </c>
      <c r="H410" s="104">
        <v>930</v>
      </c>
      <c r="I410" s="299">
        <v>424.07</v>
      </c>
      <c r="J410" s="369">
        <f t="shared" si="6"/>
        <v>45.598924731182791</v>
      </c>
      <c r="K410" s="8"/>
      <c r="L410" s="8"/>
      <c r="M410" s="8"/>
      <c r="N410" s="8"/>
      <c r="O410" s="8"/>
      <c r="P410" s="7"/>
      <c r="Q410" s="8"/>
      <c r="R410" s="8"/>
    </row>
    <row r="411" spans="1:18" ht="16" customHeight="1">
      <c r="A411" s="163"/>
      <c r="B411" s="90"/>
      <c r="C411" s="136">
        <v>633006</v>
      </c>
      <c r="D411" s="90">
        <v>41</v>
      </c>
      <c r="E411" s="90" t="s">
        <v>680</v>
      </c>
      <c r="F411" s="104">
        <v>500</v>
      </c>
      <c r="G411" s="104">
        <v>500</v>
      </c>
      <c r="H411" s="104">
        <v>500</v>
      </c>
      <c r="I411" s="299">
        <v>499.5</v>
      </c>
      <c r="J411" s="369">
        <f t="shared" si="6"/>
        <v>99.9</v>
      </c>
      <c r="K411" s="8"/>
      <c r="L411" s="8"/>
      <c r="M411" s="8"/>
      <c r="N411" s="8"/>
      <c r="O411" s="8"/>
      <c r="P411" s="7"/>
      <c r="Q411" s="8"/>
      <c r="R411" s="8"/>
    </row>
    <row r="412" spans="1:18" ht="16" customHeight="1">
      <c r="A412" s="163" t="s">
        <v>462</v>
      </c>
      <c r="B412" s="90"/>
      <c r="C412" s="136"/>
      <c r="D412" s="90"/>
      <c r="E412" s="97" t="s">
        <v>83</v>
      </c>
      <c r="F412" s="101">
        <f>SUM(F407:F411)</f>
        <v>2060</v>
      </c>
      <c r="G412" s="101">
        <f>SUM(G407:G411)</f>
        <v>2060</v>
      </c>
      <c r="H412" s="101">
        <f>SUM(H407:H411)</f>
        <v>2060</v>
      </c>
      <c r="I412" s="312">
        <v>1527.6</v>
      </c>
      <c r="J412" s="321">
        <f t="shared" si="6"/>
        <v>74.155339805825236</v>
      </c>
      <c r="K412" s="29">
        <f>SUM(I412)</f>
        <v>1527.6</v>
      </c>
      <c r="L412" s="29" t="e">
        <f>SUM(#REF!)</f>
        <v>#REF!</v>
      </c>
      <c r="M412" s="29" t="e">
        <f>SUM(#REF!)</f>
        <v>#REF!</v>
      </c>
      <c r="N412" s="29"/>
      <c r="O412" s="29"/>
      <c r="P412" s="7"/>
      <c r="Q412" s="8"/>
      <c r="R412" s="8"/>
    </row>
    <row r="413" spans="1:18" s="13" customFormat="1" ht="16" customHeight="1">
      <c r="A413" s="153" t="s">
        <v>501</v>
      </c>
      <c r="B413" s="166" t="s">
        <v>548</v>
      </c>
      <c r="C413" s="167"/>
      <c r="D413" s="153"/>
      <c r="E413" s="153"/>
      <c r="F413" s="114"/>
      <c r="G413" s="114"/>
      <c r="H413" s="114"/>
      <c r="I413" s="82"/>
      <c r="J413" s="253"/>
      <c r="K413" s="243"/>
      <c r="L413" s="8"/>
      <c r="M413" s="243"/>
      <c r="N413" s="243"/>
      <c r="O413" s="243"/>
      <c r="P413" s="14"/>
      <c r="Q413" s="243"/>
      <c r="R413" s="243"/>
    </row>
    <row r="414" spans="1:18" ht="16" customHeight="1">
      <c r="A414" s="169"/>
      <c r="B414" s="103" t="s">
        <v>219</v>
      </c>
      <c r="C414" s="135"/>
      <c r="D414" s="97"/>
      <c r="E414" s="97" t="s">
        <v>220</v>
      </c>
      <c r="F414" s="104"/>
      <c r="G414" s="104"/>
      <c r="H414" s="104"/>
      <c r="I414" s="299"/>
      <c r="J414" s="369"/>
      <c r="K414" s="8"/>
      <c r="L414" s="8"/>
      <c r="M414" s="8"/>
      <c r="N414" s="8"/>
      <c r="O414" s="8"/>
      <c r="P414" s="7"/>
      <c r="Q414" s="8"/>
      <c r="R414" s="8"/>
    </row>
    <row r="415" spans="1:18" ht="16" customHeight="1">
      <c r="A415" s="163" t="s">
        <v>377</v>
      </c>
      <c r="B415" s="119"/>
      <c r="C415" s="136">
        <v>611</v>
      </c>
      <c r="D415" s="90">
        <v>41</v>
      </c>
      <c r="E415" s="90" t="s">
        <v>221</v>
      </c>
      <c r="F415" s="104">
        <v>1746</v>
      </c>
      <c r="G415" s="104">
        <v>1746</v>
      </c>
      <c r="H415" s="104">
        <v>1746</v>
      </c>
      <c r="I415" s="299">
        <v>1993.5</v>
      </c>
      <c r="J415" s="371">
        <f t="shared" si="6"/>
        <v>114.17525773195875</v>
      </c>
      <c r="K415" s="8"/>
      <c r="L415" s="8"/>
      <c r="M415" s="8"/>
      <c r="N415" s="8"/>
      <c r="O415" s="8"/>
      <c r="P415" s="7"/>
      <c r="Q415" s="8"/>
      <c r="R415" s="8"/>
    </row>
    <row r="416" spans="1:18" ht="16" customHeight="1">
      <c r="A416" s="163"/>
      <c r="B416" s="119"/>
      <c r="C416" s="136" t="s">
        <v>26</v>
      </c>
      <c r="D416" s="90">
        <v>41</v>
      </c>
      <c r="E416" s="90" t="s">
        <v>222</v>
      </c>
      <c r="F416" s="104">
        <v>610</v>
      </c>
      <c r="G416" s="104">
        <v>610</v>
      </c>
      <c r="H416" s="104">
        <v>610</v>
      </c>
      <c r="I416" s="299">
        <v>621.04</v>
      </c>
      <c r="J416" s="369">
        <f t="shared" si="6"/>
        <v>101.80983606557376</v>
      </c>
      <c r="K416" s="8"/>
      <c r="L416" s="8"/>
      <c r="M416" s="8"/>
      <c r="N416" s="8"/>
      <c r="O416" s="8"/>
      <c r="P416" s="7"/>
      <c r="Q416" s="8"/>
      <c r="R416" s="8"/>
    </row>
    <row r="417" spans="1:18" ht="16" customHeight="1">
      <c r="A417" s="163"/>
      <c r="B417" s="119"/>
      <c r="C417" s="136">
        <v>637015</v>
      </c>
      <c r="D417" s="90">
        <v>41</v>
      </c>
      <c r="E417" s="90" t="s">
        <v>430</v>
      </c>
      <c r="F417" s="104">
        <v>100</v>
      </c>
      <c r="G417" s="104">
        <v>100</v>
      </c>
      <c r="H417" s="104">
        <v>100</v>
      </c>
      <c r="I417" s="299">
        <v>99.58</v>
      </c>
      <c r="J417" s="369">
        <f t="shared" si="6"/>
        <v>99.58</v>
      </c>
      <c r="K417" s="8"/>
      <c r="L417" s="8"/>
      <c r="M417" s="8"/>
      <c r="N417" s="8"/>
      <c r="O417" s="8"/>
      <c r="P417" s="7"/>
      <c r="Q417" s="8"/>
      <c r="R417" s="8"/>
    </row>
    <row r="418" spans="1:18" ht="16" customHeight="1">
      <c r="A418" s="163"/>
      <c r="B418" s="119"/>
      <c r="C418" s="136">
        <v>637027</v>
      </c>
      <c r="D418" s="90">
        <v>41</v>
      </c>
      <c r="E418" s="90" t="s">
        <v>431</v>
      </c>
      <c r="F418" s="104">
        <v>60</v>
      </c>
      <c r="G418" s="104">
        <v>60</v>
      </c>
      <c r="H418" s="104">
        <v>60</v>
      </c>
      <c r="I418" s="299">
        <v>30</v>
      </c>
      <c r="J418" s="369">
        <f t="shared" si="6"/>
        <v>50</v>
      </c>
      <c r="K418" s="8"/>
      <c r="L418" s="8"/>
      <c r="M418" s="8"/>
      <c r="N418" s="8"/>
      <c r="O418" s="8"/>
      <c r="P418" s="7"/>
      <c r="Q418" s="8"/>
      <c r="R418" s="8"/>
    </row>
    <row r="419" spans="1:18" ht="16" customHeight="1">
      <c r="A419" s="163" t="s">
        <v>377</v>
      </c>
      <c r="B419" s="119"/>
      <c r="C419" s="136"/>
      <c r="D419" s="90"/>
      <c r="E419" s="97" t="s">
        <v>83</v>
      </c>
      <c r="F419" s="164">
        <f>SUM(F415:F418)</f>
        <v>2516</v>
      </c>
      <c r="G419" s="164">
        <f>SUM(G415:G418)</f>
        <v>2516</v>
      </c>
      <c r="H419" s="164">
        <f>SUM(H415:H418)</f>
        <v>2516</v>
      </c>
      <c r="I419" s="328">
        <f>SUM(I415:I418)</f>
        <v>2744.12</v>
      </c>
      <c r="J419" s="321">
        <f t="shared" si="6"/>
        <v>109.06677265500795</v>
      </c>
      <c r="K419" s="29">
        <f>SUM(I419)</f>
        <v>2744.12</v>
      </c>
      <c r="L419" s="29" t="e">
        <f>SUM(#REF!)</f>
        <v>#REF!</v>
      </c>
      <c r="M419" s="29" t="e">
        <f>SUM(#REF!)</f>
        <v>#REF!</v>
      </c>
      <c r="N419" s="29"/>
      <c r="O419" s="29"/>
      <c r="P419" s="7"/>
      <c r="Q419" s="8"/>
      <c r="R419" s="8"/>
    </row>
    <row r="420" spans="1:18" ht="15.65" customHeight="1">
      <c r="A420" s="163"/>
      <c r="B420" s="103" t="s">
        <v>814</v>
      </c>
      <c r="C420" s="135"/>
      <c r="D420" s="97"/>
      <c r="E420" s="97" t="s">
        <v>223</v>
      </c>
      <c r="F420" s="102"/>
      <c r="G420" s="102"/>
      <c r="H420" s="102"/>
      <c r="I420" s="302"/>
      <c r="J420" s="369"/>
      <c r="K420" s="8"/>
      <c r="L420" s="8"/>
      <c r="M420" s="8"/>
      <c r="N420" s="8"/>
      <c r="O420" s="8"/>
      <c r="P420" s="7"/>
      <c r="Q420" s="8"/>
      <c r="R420" s="8"/>
    </row>
    <row r="421" spans="1:18" ht="15.65" customHeight="1">
      <c r="A421" s="163"/>
      <c r="B421" s="103"/>
      <c r="C421" s="136">
        <v>633006</v>
      </c>
      <c r="D421" s="90">
        <v>41</v>
      </c>
      <c r="E421" s="90" t="s">
        <v>815</v>
      </c>
      <c r="F421" s="104">
        <v>0</v>
      </c>
      <c r="G421" s="104">
        <v>0</v>
      </c>
      <c r="H421" s="104">
        <v>0</v>
      </c>
      <c r="I421" s="299">
        <v>188.4</v>
      </c>
      <c r="J421" s="369">
        <v>0</v>
      </c>
      <c r="K421" s="8"/>
      <c r="L421" s="8"/>
      <c r="M421" s="8"/>
      <c r="N421" s="8"/>
      <c r="O421" s="8"/>
      <c r="P421" s="7"/>
      <c r="Q421" s="8"/>
      <c r="R421" s="8"/>
    </row>
    <row r="422" spans="1:18" ht="15.65" customHeight="1">
      <c r="A422" s="163"/>
      <c r="B422" s="103"/>
      <c r="C422" s="136">
        <v>633016</v>
      </c>
      <c r="D422" s="90">
        <v>41</v>
      </c>
      <c r="E422" s="90" t="s">
        <v>816</v>
      </c>
      <c r="F422" s="104">
        <v>0</v>
      </c>
      <c r="G422" s="104">
        <v>0</v>
      </c>
      <c r="H422" s="104">
        <v>0</v>
      </c>
      <c r="I422" s="299">
        <v>1479.14</v>
      </c>
      <c r="J422" s="369">
        <v>0</v>
      </c>
      <c r="K422" s="8"/>
      <c r="L422" s="8"/>
      <c r="M422" s="8"/>
      <c r="N422" s="8"/>
      <c r="O422" s="8"/>
      <c r="P422" s="7"/>
      <c r="Q422" s="8"/>
      <c r="R422" s="8"/>
    </row>
    <row r="423" spans="1:18" ht="15.65" customHeight="1">
      <c r="A423" s="163"/>
      <c r="B423" s="103"/>
      <c r="C423" s="136">
        <v>636006</v>
      </c>
      <c r="D423" s="90">
        <v>41</v>
      </c>
      <c r="E423" s="90" t="s">
        <v>817</v>
      </c>
      <c r="F423" s="104">
        <v>0</v>
      </c>
      <c r="G423" s="104">
        <v>0</v>
      </c>
      <c r="H423" s="104">
        <v>0</v>
      </c>
      <c r="I423" s="299">
        <v>60</v>
      </c>
      <c r="J423" s="369">
        <v>0</v>
      </c>
      <c r="K423" s="8"/>
      <c r="L423" s="8"/>
      <c r="M423" s="8"/>
      <c r="N423" s="8"/>
      <c r="O423" s="8"/>
      <c r="P423" s="7"/>
      <c r="Q423" s="8"/>
      <c r="R423" s="8"/>
    </row>
    <row r="424" spans="1:18" ht="16" customHeight="1">
      <c r="A424" s="163" t="s">
        <v>462</v>
      </c>
      <c r="B424" s="119"/>
      <c r="C424" s="136">
        <v>642003</v>
      </c>
      <c r="D424" s="90">
        <v>41</v>
      </c>
      <c r="E424" s="90" t="s">
        <v>224</v>
      </c>
      <c r="F424" s="104">
        <v>4000</v>
      </c>
      <c r="G424" s="104">
        <v>4000</v>
      </c>
      <c r="H424" s="104">
        <v>4000</v>
      </c>
      <c r="I424" s="299">
        <v>1100</v>
      </c>
      <c r="J424" s="369">
        <f t="shared" si="6"/>
        <v>27.500000000000004</v>
      </c>
      <c r="K424" s="8"/>
      <c r="L424" s="8"/>
      <c r="M424" s="8"/>
      <c r="N424" s="8"/>
      <c r="O424" s="8"/>
      <c r="P424" s="7"/>
      <c r="Q424" s="8"/>
      <c r="R424" s="8"/>
    </row>
    <row r="425" spans="1:18" ht="16" customHeight="1" thickBot="1">
      <c r="A425" s="163" t="s">
        <v>462</v>
      </c>
      <c r="B425" s="170"/>
      <c r="C425" s="138"/>
      <c r="D425" s="94"/>
      <c r="E425" s="107" t="s">
        <v>83</v>
      </c>
      <c r="F425" s="199">
        <f>SUM(F424)</f>
        <v>4000</v>
      </c>
      <c r="G425" s="199">
        <f>SUM(G424)</f>
        <v>4000</v>
      </c>
      <c r="H425" s="199">
        <f>SUM(H424)</f>
        <v>4000</v>
      </c>
      <c r="I425" s="332">
        <f>SUM(I421:I424)</f>
        <v>2827.54</v>
      </c>
      <c r="J425" s="370">
        <f t="shared" si="6"/>
        <v>70.688500000000005</v>
      </c>
      <c r="K425" s="8">
        <f>SUM(I425)</f>
        <v>2827.54</v>
      </c>
      <c r="L425" s="8" t="e">
        <f>SUM(#REF!)</f>
        <v>#REF!</v>
      </c>
      <c r="M425" s="8" t="e">
        <f>SUM(#REF!)</f>
        <v>#REF!</v>
      </c>
      <c r="N425" s="8"/>
      <c r="O425" s="8"/>
      <c r="P425" s="7"/>
      <c r="Q425" s="8"/>
      <c r="R425" s="8"/>
    </row>
    <row r="426" spans="1:18" ht="15.75" customHeight="1" thickBot="1">
      <c r="A426" s="200" t="s">
        <v>486</v>
      </c>
      <c r="B426" s="145"/>
      <c r="C426" s="201"/>
      <c r="D426" s="148"/>
      <c r="E426" s="202"/>
      <c r="F426" s="248">
        <v>1881549</v>
      </c>
      <c r="G426" s="290">
        <v>1924328</v>
      </c>
      <c r="H426" s="248">
        <v>1947087</v>
      </c>
      <c r="I426" s="310">
        <v>1917691.62</v>
      </c>
      <c r="J426" s="376">
        <f t="shared" si="6"/>
        <v>98.490289339921645</v>
      </c>
      <c r="K426" s="12">
        <f>SUM(K71:K425)</f>
        <v>1917691.6200000006</v>
      </c>
      <c r="L426" s="12" t="e">
        <f>SUM(L71:L425)</f>
        <v>#REF!</v>
      </c>
      <c r="M426" s="12" t="e">
        <f>SUM(M71:M425)</f>
        <v>#REF!</v>
      </c>
      <c r="N426" s="12"/>
      <c r="O426" s="12"/>
      <c r="P426" s="12"/>
      <c r="Q426" s="38"/>
      <c r="R426" s="8"/>
    </row>
    <row r="427" spans="1:18" ht="16" customHeight="1">
      <c r="A427" s="204"/>
      <c r="B427" s="204"/>
      <c r="C427" s="205"/>
      <c r="D427" s="204"/>
      <c r="E427" s="206" t="s">
        <v>487</v>
      </c>
      <c r="F427" s="207"/>
      <c r="G427" s="207"/>
      <c r="H427" s="207"/>
      <c r="I427" s="316"/>
      <c r="J427" s="377"/>
      <c r="K427" s="38"/>
      <c r="L427" s="84"/>
      <c r="M427" s="38"/>
      <c r="N427" s="38"/>
      <c r="O427" s="38"/>
      <c r="P427" s="29"/>
      <c r="Q427" s="38"/>
      <c r="R427" s="8"/>
    </row>
    <row r="428" spans="1:18" s="16" customFormat="1" ht="16" customHeight="1">
      <c r="A428" s="113" t="s">
        <v>460</v>
      </c>
      <c r="B428" s="141"/>
      <c r="C428" s="140"/>
      <c r="D428" s="141"/>
      <c r="E428" s="141"/>
      <c r="F428" s="114"/>
      <c r="G428" s="114"/>
      <c r="H428" s="114"/>
      <c r="I428" s="82"/>
      <c r="J428" s="253"/>
      <c r="K428" s="241"/>
      <c r="L428" s="241"/>
      <c r="M428" s="241"/>
      <c r="N428" s="241"/>
      <c r="O428" s="241"/>
      <c r="P428" s="15"/>
      <c r="Q428" s="241"/>
      <c r="R428" s="241"/>
    </row>
    <row r="429" spans="1:18" s="13" customFormat="1" ht="16" customHeight="1">
      <c r="A429" s="153" t="s">
        <v>501</v>
      </c>
      <c r="B429" s="166" t="s">
        <v>549</v>
      </c>
      <c r="C429" s="167"/>
      <c r="D429" s="153"/>
      <c r="E429" s="153"/>
      <c r="F429" s="114"/>
      <c r="G429" s="114"/>
      <c r="H429" s="114"/>
      <c r="I429" s="82"/>
      <c r="J429" s="253"/>
      <c r="K429" s="243"/>
      <c r="L429" s="243"/>
      <c r="M429" s="243"/>
      <c r="N429" s="243"/>
      <c r="O429" s="243"/>
      <c r="P429" s="14"/>
      <c r="Q429" s="243"/>
      <c r="R429" s="243"/>
    </row>
    <row r="430" spans="1:18" ht="14.25" customHeight="1">
      <c r="A430" s="97" t="s">
        <v>461</v>
      </c>
      <c r="B430" s="97" t="s">
        <v>170</v>
      </c>
      <c r="C430" s="135"/>
      <c r="D430" s="97"/>
      <c r="E430" s="97" t="s">
        <v>171</v>
      </c>
      <c r="F430" s="102"/>
      <c r="G430" s="102"/>
      <c r="H430" s="102"/>
      <c r="I430" s="193"/>
      <c r="J430" s="369"/>
      <c r="K430" s="8"/>
      <c r="L430" s="8"/>
      <c r="M430" s="8"/>
      <c r="N430" s="8"/>
      <c r="O430" s="8"/>
      <c r="P430" s="7"/>
      <c r="Q430" s="8"/>
      <c r="R430" s="8"/>
    </row>
    <row r="431" spans="1:18" ht="14.25" customHeight="1">
      <c r="A431" s="90"/>
      <c r="B431" s="97" t="s">
        <v>170</v>
      </c>
      <c r="C431" s="136">
        <v>717001</v>
      </c>
      <c r="D431" s="136">
        <v>41.46</v>
      </c>
      <c r="E431" s="90" t="s">
        <v>667</v>
      </c>
      <c r="F431" s="102">
        <v>104031</v>
      </c>
      <c r="G431" s="102">
        <v>0</v>
      </c>
      <c r="H431" s="102">
        <v>0</v>
      </c>
      <c r="I431" s="193">
        <v>0</v>
      </c>
      <c r="J431" s="369">
        <v>0</v>
      </c>
      <c r="K431" s="8"/>
      <c r="L431" s="8"/>
      <c r="M431" s="8"/>
      <c r="N431" s="8"/>
      <c r="O431" s="8"/>
      <c r="P431" s="7"/>
      <c r="Q431" s="8"/>
      <c r="R431" s="8"/>
    </row>
    <row r="432" spans="1:18" ht="14.25" customHeight="1">
      <c r="A432" s="90"/>
      <c r="B432" s="97" t="s">
        <v>170</v>
      </c>
      <c r="C432" s="136">
        <v>711001</v>
      </c>
      <c r="D432" s="136">
        <v>41.43</v>
      </c>
      <c r="E432" s="90" t="s">
        <v>98</v>
      </c>
      <c r="F432" s="102">
        <v>12500</v>
      </c>
      <c r="G432" s="102">
        <v>12500</v>
      </c>
      <c r="H432" s="102">
        <v>12500</v>
      </c>
      <c r="I432" s="193">
        <v>12000</v>
      </c>
      <c r="J432" s="369">
        <f t="shared" si="6"/>
        <v>96</v>
      </c>
      <c r="K432" s="8"/>
      <c r="L432" s="8"/>
      <c r="M432" s="8"/>
      <c r="N432" s="8"/>
      <c r="O432" s="8"/>
      <c r="P432" s="7"/>
      <c r="Q432" s="8"/>
      <c r="R432" s="8"/>
    </row>
    <row r="433" spans="1:18" ht="14.25" customHeight="1">
      <c r="A433" s="90"/>
      <c r="B433" s="97"/>
      <c r="C433" s="136" t="s">
        <v>798</v>
      </c>
      <c r="D433" s="136">
        <v>41</v>
      </c>
      <c r="E433" s="90" t="s">
        <v>799</v>
      </c>
      <c r="F433" s="102">
        <v>0</v>
      </c>
      <c r="G433" s="102">
        <v>0</v>
      </c>
      <c r="H433" s="102">
        <v>0</v>
      </c>
      <c r="I433" s="193">
        <v>1</v>
      </c>
      <c r="J433" s="369">
        <v>0</v>
      </c>
      <c r="K433" s="8"/>
      <c r="L433" s="8"/>
      <c r="M433" s="8"/>
      <c r="N433" s="8"/>
      <c r="O433" s="8"/>
      <c r="P433" s="7"/>
      <c r="Q433" s="8"/>
      <c r="R433" s="8"/>
    </row>
    <row r="434" spans="1:18" ht="14.25" customHeight="1">
      <c r="A434" s="90"/>
      <c r="B434" s="135"/>
      <c r="C434" s="90" t="s">
        <v>707</v>
      </c>
      <c r="D434" s="289" t="s">
        <v>708</v>
      </c>
      <c r="E434" s="90" t="s">
        <v>709</v>
      </c>
      <c r="F434" s="102">
        <v>0</v>
      </c>
      <c r="G434" s="102">
        <v>29700</v>
      </c>
      <c r="H434" s="102">
        <v>29700</v>
      </c>
      <c r="I434" s="193">
        <v>12452.02</v>
      </c>
      <c r="J434" s="369">
        <f t="shared" si="6"/>
        <v>41.92599326599327</v>
      </c>
      <c r="K434" s="8"/>
      <c r="L434" s="8"/>
      <c r="M434" s="8"/>
      <c r="N434" s="8"/>
      <c r="O434" s="8"/>
      <c r="P434" s="7"/>
      <c r="Q434" s="8"/>
      <c r="R434" s="8"/>
    </row>
    <row r="435" spans="1:18" ht="16" customHeight="1">
      <c r="A435" s="90"/>
      <c r="B435" s="97"/>
      <c r="C435" s="90" t="s">
        <v>712</v>
      </c>
      <c r="D435" s="90">
        <v>41</v>
      </c>
      <c r="E435" s="90" t="s">
        <v>713</v>
      </c>
      <c r="F435" s="102">
        <v>0</v>
      </c>
      <c r="G435" s="102">
        <v>3300</v>
      </c>
      <c r="H435" s="102">
        <v>3300</v>
      </c>
      <c r="I435" s="193">
        <v>0</v>
      </c>
      <c r="J435" s="369">
        <f t="shared" si="6"/>
        <v>0</v>
      </c>
      <c r="K435" s="8"/>
      <c r="L435" s="8"/>
      <c r="M435" s="8"/>
      <c r="N435" s="8"/>
      <c r="O435" s="8"/>
      <c r="P435" s="7"/>
      <c r="Q435" s="8"/>
      <c r="R435" s="8"/>
    </row>
    <row r="436" spans="1:18" ht="14.25" customHeight="1">
      <c r="A436" s="90"/>
      <c r="B436" s="135"/>
      <c r="C436" s="90" t="s">
        <v>7</v>
      </c>
      <c r="D436" s="90">
        <v>41</v>
      </c>
      <c r="E436" s="90" t="s">
        <v>660</v>
      </c>
      <c r="F436" s="102"/>
      <c r="G436" s="102"/>
      <c r="H436" s="102"/>
      <c r="I436" s="302"/>
      <c r="J436" s="369"/>
      <c r="K436" s="8"/>
      <c r="L436" s="8"/>
      <c r="M436" s="8"/>
      <c r="N436" s="8"/>
      <c r="O436" s="8"/>
      <c r="P436" s="7"/>
      <c r="Q436" s="8"/>
      <c r="R436" s="8"/>
    </row>
    <row r="437" spans="1:18" ht="14.25" customHeight="1">
      <c r="A437" s="90"/>
      <c r="B437" s="208"/>
      <c r="C437" s="94"/>
      <c r="D437" s="90"/>
      <c r="E437" s="90" t="s">
        <v>662</v>
      </c>
      <c r="F437" s="230"/>
      <c r="G437" s="230"/>
      <c r="H437" s="230"/>
      <c r="I437" s="333"/>
      <c r="J437" s="369"/>
      <c r="K437" s="8"/>
      <c r="L437" s="8"/>
      <c r="M437" s="8"/>
      <c r="N437" s="8"/>
      <c r="O437" s="8"/>
      <c r="P437" s="7"/>
      <c r="Q437" s="8"/>
      <c r="R437" s="8"/>
    </row>
    <row r="438" spans="1:18" ht="16" customHeight="1">
      <c r="A438" s="90"/>
      <c r="B438" s="135"/>
      <c r="C438" s="90"/>
      <c r="D438" s="90"/>
      <c r="E438" s="90" t="s">
        <v>301</v>
      </c>
      <c r="F438" s="102">
        <v>77454</v>
      </c>
      <c r="G438" s="102">
        <v>77454</v>
      </c>
      <c r="H438" s="102">
        <v>77454</v>
      </c>
      <c r="I438" s="302">
        <v>77454.3</v>
      </c>
      <c r="J438" s="369">
        <f t="shared" ref="J438:J477" si="7">SUM(I438/H438)*100</f>
        <v>100.00038732667132</v>
      </c>
      <c r="K438" s="8"/>
      <c r="L438" s="8"/>
      <c r="M438" s="8"/>
      <c r="N438" s="8"/>
      <c r="O438" s="8"/>
      <c r="P438" s="7"/>
      <c r="Q438" s="8"/>
      <c r="R438" s="8"/>
    </row>
    <row r="439" spans="1:18" ht="16" customHeight="1">
      <c r="A439" s="90"/>
      <c r="B439" s="336" t="s">
        <v>637</v>
      </c>
      <c r="C439" s="136" t="s">
        <v>1</v>
      </c>
      <c r="D439" s="90" t="s">
        <v>786</v>
      </c>
      <c r="E439" s="90" t="s">
        <v>785</v>
      </c>
      <c r="F439" s="102">
        <v>0</v>
      </c>
      <c r="G439" s="102">
        <v>0</v>
      </c>
      <c r="H439" s="102">
        <v>0</v>
      </c>
      <c r="I439" s="302">
        <v>21877.18</v>
      </c>
      <c r="J439" s="369">
        <v>0</v>
      </c>
      <c r="K439" s="8"/>
      <c r="L439" s="8"/>
      <c r="M439" s="8"/>
      <c r="N439" s="8"/>
      <c r="O439" s="8"/>
      <c r="P439" s="7"/>
      <c r="Q439" s="8"/>
      <c r="R439" s="8"/>
    </row>
    <row r="440" spans="1:18" ht="16" customHeight="1">
      <c r="A440" s="90"/>
      <c r="B440" s="336" t="s">
        <v>167</v>
      </c>
      <c r="C440" s="136" t="s">
        <v>787</v>
      </c>
      <c r="D440" s="90">
        <v>41</v>
      </c>
      <c r="E440" s="90" t="s">
        <v>788</v>
      </c>
      <c r="F440" s="102">
        <v>0</v>
      </c>
      <c r="G440" s="102">
        <v>0</v>
      </c>
      <c r="H440" s="102">
        <v>0</v>
      </c>
      <c r="I440" s="302">
        <v>192</v>
      </c>
      <c r="J440" s="369">
        <v>0</v>
      </c>
      <c r="K440" s="8"/>
      <c r="L440" s="8"/>
      <c r="M440" s="8"/>
      <c r="N440" s="8"/>
      <c r="O440" s="8"/>
      <c r="P440" s="7"/>
      <c r="Q440" s="8"/>
      <c r="R440" s="8"/>
    </row>
    <row r="441" spans="1:18" ht="16" customHeight="1">
      <c r="A441" s="90"/>
      <c r="B441" s="336" t="s">
        <v>170</v>
      </c>
      <c r="C441" s="136" t="s">
        <v>800</v>
      </c>
      <c r="D441" s="90">
        <v>41</v>
      </c>
      <c r="E441" s="90" t="s">
        <v>801</v>
      </c>
      <c r="F441" s="102">
        <v>0</v>
      </c>
      <c r="G441" s="102">
        <v>0</v>
      </c>
      <c r="H441" s="102">
        <v>0</v>
      </c>
      <c r="I441" s="302">
        <v>8448.6</v>
      </c>
      <c r="J441" s="369">
        <v>0</v>
      </c>
      <c r="K441" s="8"/>
      <c r="L441" s="8"/>
      <c r="M441" s="8"/>
      <c r="N441" s="8"/>
      <c r="O441" s="8"/>
      <c r="P441" s="7"/>
      <c r="Q441" s="8"/>
      <c r="R441" s="8"/>
    </row>
    <row r="442" spans="1:18" ht="16" customHeight="1" thickBot="1">
      <c r="A442" s="97" t="s">
        <v>461</v>
      </c>
      <c r="B442" s="97"/>
      <c r="C442" s="136"/>
      <c r="D442" s="90"/>
      <c r="E442" s="97" t="s">
        <v>83</v>
      </c>
      <c r="F442" s="101">
        <f>SUM(F430:F441)</f>
        <v>193985</v>
      </c>
      <c r="G442" s="101">
        <f>SUM(G431:G441)</f>
        <v>122954</v>
      </c>
      <c r="H442" s="101">
        <f>SUM(H430:H441)</f>
        <v>122954</v>
      </c>
      <c r="I442" s="312">
        <f>SUM(I431:I441)</f>
        <v>132425.1</v>
      </c>
      <c r="J442" s="370">
        <f t="shared" si="7"/>
        <v>107.70296208338077</v>
      </c>
      <c r="K442" s="38">
        <f>SUM(I442)</f>
        <v>132425.1</v>
      </c>
      <c r="L442" s="84" t="e">
        <f>SUM(#REF!)</f>
        <v>#REF!</v>
      </c>
      <c r="M442" s="38" t="e">
        <f>SUM(#REF!)</f>
        <v>#REF!</v>
      </c>
      <c r="N442" s="38"/>
      <c r="O442" s="38"/>
      <c r="P442" s="29"/>
      <c r="Q442" s="8"/>
      <c r="R442" s="8"/>
    </row>
    <row r="443" spans="1:18" ht="16" customHeight="1" thickBot="1">
      <c r="A443" s="278" t="s">
        <v>488</v>
      </c>
      <c r="B443" s="279"/>
      <c r="C443" s="280"/>
      <c r="D443" s="281"/>
      <c r="E443" s="279"/>
      <c r="F443" s="282">
        <v>193985</v>
      </c>
      <c r="G443" s="282">
        <f>SUM(G442)</f>
        <v>122954</v>
      </c>
      <c r="H443" s="282">
        <v>122954</v>
      </c>
      <c r="I443" s="334">
        <f>SUM(I442)</f>
        <v>132425.1</v>
      </c>
      <c r="J443" s="376">
        <f t="shared" si="7"/>
        <v>107.70296208338077</v>
      </c>
      <c r="K443" s="38"/>
      <c r="L443" s="38"/>
      <c r="M443" s="38"/>
      <c r="N443" s="38"/>
      <c r="O443" s="38"/>
      <c r="P443" s="12"/>
      <c r="Q443" s="8"/>
      <c r="R443" s="8"/>
    </row>
    <row r="444" spans="1:18" ht="15.5">
      <c r="A444" s="204"/>
      <c r="B444" s="204"/>
      <c r="C444" s="209"/>
      <c r="D444" s="210"/>
      <c r="E444" s="210" t="s">
        <v>489</v>
      </c>
      <c r="F444" s="207"/>
      <c r="G444" s="207"/>
      <c r="H444" s="207"/>
      <c r="I444" s="316"/>
      <c r="J444" s="377"/>
      <c r="K444" s="38"/>
      <c r="L444" s="38"/>
      <c r="M444" s="38"/>
      <c r="N444" s="38"/>
      <c r="O444" s="38"/>
      <c r="P444" s="52"/>
      <c r="Q444" s="8"/>
      <c r="R444" s="8"/>
    </row>
    <row r="445" spans="1:18" s="16" customFormat="1" ht="15.5">
      <c r="A445" s="113" t="s">
        <v>358</v>
      </c>
      <c r="B445" s="113"/>
      <c r="C445" s="178"/>
      <c r="D445" s="113"/>
      <c r="E445" s="141"/>
      <c r="F445" s="114"/>
      <c r="G445" s="114"/>
      <c r="H445" s="114"/>
      <c r="I445" s="82"/>
      <c r="J445" s="253"/>
      <c r="K445" s="245"/>
      <c r="L445" s="245"/>
      <c r="M445" s="245"/>
      <c r="N445" s="245"/>
      <c r="O445" s="245"/>
      <c r="P445" s="52"/>
      <c r="Q445" s="241"/>
      <c r="R445" s="241"/>
    </row>
    <row r="446" spans="1:18" s="13" customFormat="1" ht="13">
      <c r="A446" s="153" t="s">
        <v>501</v>
      </c>
      <c r="B446" s="166" t="s">
        <v>550</v>
      </c>
      <c r="C446" s="167"/>
      <c r="D446" s="153"/>
      <c r="E446" s="146" t="s">
        <v>107</v>
      </c>
      <c r="F446" s="168"/>
      <c r="G446" s="168"/>
      <c r="H446" s="168"/>
      <c r="I446" s="325"/>
      <c r="J446" s="253"/>
      <c r="K446" s="246"/>
      <c r="L446" s="246"/>
      <c r="M446" s="246"/>
      <c r="N446" s="246"/>
      <c r="O446" s="246"/>
      <c r="P446" s="75"/>
      <c r="Q446" s="243"/>
      <c r="R446" s="243"/>
    </row>
    <row r="447" spans="1:18" ht="13">
      <c r="A447" s="169" t="s">
        <v>482</v>
      </c>
      <c r="B447" s="111" t="s">
        <v>106</v>
      </c>
      <c r="C447" s="136">
        <v>821005</v>
      </c>
      <c r="D447" s="90">
        <v>41</v>
      </c>
      <c r="E447" s="98" t="s">
        <v>5</v>
      </c>
      <c r="F447" s="104">
        <v>6812</v>
      </c>
      <c r="G447" s="104">
        <v>6812</v>
      </c>
      <c r="H447" s="104">
        <v>6812</v>
      </c>
      <c r="I447" s="299">
        <v>7777.91</v>
      </c>
      <c r="J447" s="369">
        <f t="shared" si="7"/>
        <v>114.17953611274221</v>
      </c>
      <c r="K447" s="38"/>
      <c r="L447" s="38"/>
      <c r="M447" s="38"/>
      <c r="N447" s="38"/>
      <c r="O447" s="38"/>
      <c r="P447" s="29"/>
      <c r="Q447" s="8"/>
      <c r="R447" s="8"/>
    </row>
    <row r="448" spans="1:18" ht="13">
      <c r="A448" s="169"/>
      <c r="B448" s="111"/>
      <c r="C448" s="136" t="s">
        <v>226</v>
      </c>
      <c r="D448" s="90">
        <v>41</v>
      </c>
      <c r="E448" s="90" t="s">
        <v>425</v>
      </c>
      <c r="F448" s="104">
        <v>18455</v>
      </c>
      <c r="G448" s="104">
        <v>18455</v>
      </c>
      <c r="H448" s="104">
        <v>18455</v>
      </c>
      <c r="I448" s="299">
        <v>19007.88</v>
      </c>
      <c r="J448" s="369">
        <f t="shared" si="7"/>
        <v>102.99582768897318</v>
      </c>
      <c r="K448" s="38"/>
      <c r="L448" s="38"/>
      <c r="M448" s="38"/>
      <c r="N448" s="38"/>
      <c r="O448" s="38"/>
      <c r="P448" s="29"/>
      <c r="Q448" s="8"/>
      <c r="R448" s="8"/>
    </row>
    <row r="449" spans="1:18">
      <c r="A449" s="90"/>
      <c r="B449" s="90"/>
      <c r="C449" s="136" t="s">
        <v>225</v>
      </c>
      <c r="D449" s="90">
        <v>41</v>
      </c>
      <c r="E449" s="90" t="s">
        <v>379</v>
      </c>
      <c r="F449" s="102">
        <v>30000</v>
      </c>
      <c r="G449" s="102">
        <v>30000</v>
      </c>
      <c r="H449" s="102">
        <v>30000</v>
      </c>
      <c r="I449" s="302">
        <v>0</v>
      </c>
      <c r="J449" s="369">
        <f t="shared" si="7"/>
        <v>0</v>
      </c>
      <c r="K449" s="38"/>
      <c r="L449" s="38"/>
      <c r="M449" s="38"/>
      <c r="N449" s="38"/>
      <c r="O449" s="38"/>
      <c r="P449" s="29"/>
      <c r="Q449" s="8"/>
      <c r="R449" s="8"/>
    </row>
    <row r="450" spans="1:18">
      <c r="A450" s="90"/>
      <c r="B450" s="90"/>
      <c r="C450" s="136" t="s">
        <v>676</v>
      </c>
      <c r="D450" s="90">
        <v>41</v>
      </c>
      <c r="E450" s="90" t="s">
        <v>2</v>
      </c>
      <c r="F450" s="102">
        <v>52296</v>
      </c>
      <c r="G450" s="102">
        <v>52296</v>
      </c>
      <c r="H450" s="102">
        <v>52296</v>
      </c>
      <c r="I450" s="302">
        <v>52295.6</v>
      </c>
      <c r="J450" s="369">
        <f t="shared" si="7"/>
        <v>99.999235123145169</v>
      </c>
      <c r="K450" s="38"/>
      <c r="L450" s="38"/>
      <c r="M450" s="38"/>
      <c r="N450" s="38"/>
      <c r="O450" s="38"/>
      <c r="P450" s="29"/>
      <c r="Q450" s="8"/>
      <c r="R450" s="8"/>
    </row>
    <row r="451" spans="1:18">
      <c r="A451" s="90"/>
      <c r="B451" s="90"/>
      <c r="C451" s="136" t="s">
        <v>677</v>
      </c>
      <c r="D451" s="94">
        <v>41</v>
      </c>
      <c r="E451" s="90" t="s">
        <v>3</v>
      </c>
      <c r="F451" s="102">
        <v>3525</v>
      </c>
      <c r="G451" s="102">
        <v>3525</v>
      </c>
      <c r="H451" s="102">
        <v>3525</v>
      </c>
      <c r="I451" s="302">
        <v>3525.34</v>
      </c>
      <c r="J451" s="369">
        <f t="shared" si="7"/>
        <v>100.00964539007093</v>
      </c>
      <c r="K451" s="38"/>
      <c r="L451" s="38"/>
      <c r="M451" s="38"/>
      <c r="N451" s="38"/>
      <c r="O451" s="38"/>
      <c r="P451" s="29"/>
      <c r="Q451" s="8"/>
      <c r="R451" s="8"/>
    </row>
    <row r="452" spans="1:18">
      <c r="A452" s="90"/>
      <c r="B452" s="90"/>
      <c r="C452" s="136" t="s">
        <v>678</v>
      </c>
      <c r="D452" s="94">
        <v>41</v>
      </c>
      <c r="E452" s="90" t="s">
        <v>4</v>
      </c>
      <c r="F452" s="102">
        <v>5592</v>
      </c>
      <c r="G452" s="102">
        <v>5592</v>
      </c>
      <c r="H452" s="102">
        <v>5592</v>
      </c>
      <c r="I452" s="302">
        <v>5592</v>
      </c>
      <c r="J452" s="369">
        <f t="shared" si="7"/>
        <v>100</v>
      </c>
      <c r="K452" s="38"/>
      <c r="L452" s="38"/>
      <c r="M452" s="38"/>
      <c r="N452" s="38"/>
      <c r="O452" s="38"/>
      <c r="P452" s="29"/>
      <c r="Q452" s="8"/>
      <c r="R452" s="8"/>
    </row>
    <row r="453" spans="1:18">
      <c r="A453" s="90"/>
      <c r="B453" s="94"/>
      <c r="C453" s="138" t="s">
        <v>533</v>
      </c>
      <c r="D453" s="94">
        <v>111</v>
      </c>
      <c r="E453" s="90" t="s">
        <v>300</v>
      </c>
      <c r="F453" s="121">
        <v>0</v>
      </c>
      <c r="G453" s="121">
        <v>8720</v>
      </c>
      <c r="H453" s="121">
        <v>8720</v>
      </c>
      <c r="I453" s="301">
        <v>8719.7999999999993</v>
      </c>
      <c r="J453" s="369">
        <f t="shared" si="7"/>
        <v>99.997706422018339</v>
      </c>
      <c r="K453" s="38"/>
      <c r="L453" s="38"/>
      <c r="M453" s="38"/>
      <c r="N453" s="38"/>
      <c r="O453" s="38"/>
      <c r="P453" s="29"/>
      <c r="Q453" s="8"/>
      <c r="R453" s="8"/>
    </row>
    <row r="454" spans="1:18" ht="13">
      <c r="A454" s="169" t="s">
        <v>482</v>
      </c>
      <c r="B454" s="94"/>
      <c r="C454" s="138"/>
      <c r="D454" s="94"/>
      <c r="E454" s="107" t="s">
        <v>83</v>
      </c>
      <c r="F454" s="288">
        <v>0</v>
      </c>
      <c r="G454" s="288">
        <f>SUM(G447:G453)</f>
        <v>125400</v>
      </c>
      <c r="H454" s="288">
        <v>125400</v>
      </c>
      <c r="I454" s="359">
        <f>SUM(I447:I453)</f>
        <v>96918.53</v>
      </c>
      <c r="J454" s="369">
        <f t="shared" si="7"/>
        <v>77.287503987240825</v>
      </c>
      <c r="K454" s="38"/>
      <c r="L454" s="38"/>
      <c r="M454" s="38"/>
      <c r="N454" s="38"/>
      <c r="O454" s="38"/>
      <c r="P454" s="29"/>
      <c r="Q454" s="8"/>
      <c r="R454" s="8"/>
    </row>
    <row r="455" spans="1:18" ht="13">
      <c r="A455" s="169" t="s">
        <v>700</v>
      </c>
      <c r="B455" s="347" t="s">
        <v>701</v>
      </c>
      <c r="C455" s="348"/>
      <c r="D455" s="347"/>
      <c r="E455" s="90"/>
      <c r="F455" s="102"/>
      <c r="G455" s="102"/>
      <c r="H455" s="102"/>
      <c r="I455" s="193"/>
      <c r="J455" s="369"/>
      <c r="K455" s="38"/>
      <c r="L455" s="38"/>
      <c r="M455" s="38"/>
      <c r="N455" s="38"/>
      <c r="O455" s="38"/>
      <c r="P455" s="29"/>
      <c r="Q455" s="8"/>
      <c r="R455" s="8"/>
    </row>
    <row r="456" spans="1:18" ht="13">
      <c r="A456" s="211"/>
      <c r="B456" s="285" t="s">
        <v>158</v>
      </c>
      <c r="C456" s="286">
        <v>814001</v>
      </c>
      <c r="D456" s="285">
        <v>41</v>
      </c>
      <c r="E456" s="287" t="s">
        <v>702</v>
      </c>
      <c r="F456" s="121">
        <v>0</v>
      </c>
      <c r="G456" s="121">
        <v>4500</v>
      </c>
      <c r="H456" s="121">
        <v>4500</v>
      </c>
      <c r="I456" s="301">
        <v>4500</v>
      </c>
      <c r="J456" s="369">
        <f t="shared" si="7"/>
        <v>100</v>
      </c>
      <c r="K456" s="38"/>
      <c r="L456" s="38"/>
      <c r="M456" s="38"/>
      <c r="N456" s="38"/>
      <c r="O456" s="38"/>
      <c r="P456" s="29"/>
      <c r="Q456" s="8"/>
      <c r="R456" s="8"/>
    </row>
    <row r="457" spans="1:18" ht="13.5" thickBot="1">
      <c r="A457" s="211" t="s">
        <v>700</v>
      </c>
      <c r="B457" s="94"/>
      <c r="C457" s="138"/>
      <c r="D457" s="94"/>
      <c r="E457" s="107" t="s">
        <v>83</v>
      </c>
      <c r="F457" s="108">
        <f>SUM(F447:F454)</f>
        <v>116680</v>
      </c>
      <c r="G457" s="108">
        <f>SUM(G456)</f>
        <v>4500</v>
      </c>
      <c r="H457" s="108">
        <v>4500</v>
      </c>
      <c r="I457" s="309">
        <f>SUM(I456)</f>
        <v>4500</v>
      </c>
      <c r="J457" s="370">
        <f t="shared" si="7"/>
        <v>100</v>
      </c>
      <c r="K457" s="38">
        <f>SUM(I457)</f>
        <v>4500</v>
      </c>
      <c r="L457" s="38" t="e">
        <f>SUM(#REF!)</f>
        <v>#REF!</v>
      </c>
      <c r="M457" s="38" t="e">
        <f>SUM(#REF!)</f>
        <v>#REF!</v>
      </c>
      <c r="N457" s="38"/>
      <c r="O457" s="38"/>
      <c r="P457" s="29"/>
      <c r="Q457" s="8"/>
      <c r="R457" s="8"/>
    </row>
    <row r="458" spans="1:18" ht="18.75" customHeight="1" thickBot="1">
      <c r="A458" s="200" t="s">
        <v>490</v>
      </c>
      <c r="B458" s="148"/>
      <c r="C458" s="201"/>
      <c r="D458" s="148"/>
      <c r="E458" s="149"/>
      <c r="F458" s="125">
        <v>116680</v>
      </c>
      <c r="G458" s="125">
        <v>129900</v>
      </c>
      <c r="H458" s="125">
        <v>129900</v>
      </c>
      <c r="I458" s="304">
        <v>101418.53</v>
      </c>
      <c r="J458" s="376">
        <f t="shared" si="7"/>
        <v>78.074311008468058</v>
      </c>
      <c r="K458" s="38"/>
      <c r="L458" s="38"/>
      <c r="M458" s="38"/>
      <c r="N458" s="38"/>
      <c r="O458" s="38"/>
      <c r="P458" s="29"/>
      <c r="Q458" s="8"/>
      <c r="R458" s="8"/>
    </row>
    <row r="459" spans="1:18" ht="18.75" customHeight="1">
      <c r="A459" s="157"/>
      <c r="B459" s="157"/>
      <c r="C459" s="228"/>
      <c r="D459" s="157"/>
      <c r="E459" s="157"/>
      <c r="F459" s="231"/>
      <c r="G459" s="231"/>
      <c r="H459" s="231"/>
      <c r="I459" s="315"/>
      <c r="J459" s="253"/>
      <c r="K459" s="38"/>
      <c r="L459" s="38"/>
      <c r="M459" s="38"/>
      <c r="N459" s="38"/>
      <c r="O459" s="38"/>
      <c r="P459" s="29"/>
      <c r="Q459" s="8"/>
      <c r="R459" s="8"/>
    </row>
    <row r="460" spans="1:18" ht="14.25" customHeight="1">
      <c r="A460" s="105"/>
      <c r="B460" s="130" t="s">
        <v>413</v>
      </c>
      <c r="C460" s="212"/>
      <c r="D460" s="130"/>
      <c r="E460" s="130" t="s">
        <v>320</v>
      </c>
      <c r="F460" s="106"/>
      <c r="G460" s="106"/>
      <c r="H460" s="106"/>
      <c r="I460" s="297"/>
      <c r="J460" s="369"/>
      <c r="K460" s="38"/>
      <c r="L460" s="38"/>
      <c r="M460" s="38"/>
      <c r="N460" s="38"/>
      <c r="O460" s="38"/>
      <c r="P460" s="29"/>
      <c r="Q460" s="8"/>
      <c r="R460" s="8"/>
    </row>
    <row r="461" spans="1:18" ht="14.25" customHeight="1">
      <c r="A461" s="105"/>
      <c r="B461" s="130"/>
      <c r="C461" s="212"/>
      <c r="D461" s="130"/>
      <c r="E461" s="130" t="s">
        <v>319</v>
      </c>
      <c r="F461" s="106"/>
      <c r="G461" s="106"/>
      <c r="H461" s="106"/>
      <c r="I461" s="297"/>
      <c r="J461" s="369"/>
      <c r="K461" s="38"/>
      <c r="L461" s="38"/>
      <c r="M461" s="38"/>
      <c r="N461" s="38"/>
      <c r="O461" s="38"/>
      <c r="P461" s="29"/>
      <c r="Q461" s="8"/>
      <c r="R461" s="8"/>
    </row>
    <row r="462" spans="1:18" ht="14.25" customHeight="1">
      <c r="A462" s="94"/>
      <c r="B462" s="90" t="s">
        <v>413</v>
      </c>
      <c r="C462" s="195">
        <v>633011</v>
      </c>
      <c r="D462" s="163"/>
      <c r="E462" s="90" t="s">
        <v>339</v>
      </c>
      <c r="F462" s="101">
        <v>0</v>
      </c>
      <c r="G462" s="101">
        <v>0</v>
      </c>
      <c r="H462" s="101">
        <v>0</v>
      </c>
      <c r="I462" s="295">
        <v>30446.85</v>
      </c>
      <c r="J462" s="369">
        <v>0</v>
      </c>
      <c r="K462" s="38"/>
      <c r="L462" s="38"/>
      <c r="M462" s="38"/>
      <c r="N462" s="38"/>
      <c r="O462" s="38"/>
      <c r="P462" s="29"/>
      <c r="Q462" s="8"/>
      <c r="R462" s="8"/>
    </row>
    <row r="463" spans="1:18" ht="14.25" customHeight="1">
      <c r="A463" s="94"/>
      <c r="B463" s="90" t="s">
        <v>413</v>
      </c>
      <c r="C463" s="163">
        <v>633011</v>
      </c>
      <c r="D463" s="192"/>
      <c r="E463" s="90" t="s">
        <v>343</v>
      </c>
      <c r="F463" s="101">
        <v>0</v>
      </c>
      <c r="G463" s="101">
        <v>0</v>
      </c>
      <c r="H463" s="101">
        <v>0</v>
      </c>
      <c r="I463" s="295">
        <v>17814.3</v>
      </c>
      <c r="J463" s="369">
        <v>0</v>
      </c>
      <c r="K463" s="38"/>
      <c r="L463" s="38"/>
      <c r="M463" s="38"/>
      <c r="N463" s="38"/>
      <c r="O463" s="38"/>
      <c r="P463" s="29"/>
      <c r="Q463" s="8"/>
      <c r="R463" s="8"/>
    </row>
    <row r="464" spans="1:18" ht="14.25" customHeight="1" thickBot="1">
      <c r="A464" s="94"/>
      <c r="B464" s="94"/>
      <c r="C464" s="138"/>
      <c r="D464" s="94"/>
      <c r="E464" s="107" t="s">
        <v>83</v>
      </c>
      <c r="F464" s="108">
        <v>0</v>
      </c>
      <c r="G464" s="108">
        <v>0</v>
      </c>
      <c r="H464" s="108">
        <v>0</v>
      </c>
      <c r="I464" s="298">
        <f>SUM(I462:I463)</f>
        <v>48261.149999999994</v>
      </c>
      <c r="J464" s="370">
        <v>0</v>
      </c>
      <c r="K464" s="38"/>
      <c r="L464" s="38"/>
      <c r="M464" s="38"/>
      <c r="N464" s="38"/>
      <c r="O464" s="29"/>
      <c r="P464" s="29"/>
      <c r="Q464" s="8"/>
      <c r="R464" s="8"/>
    </row>
    <row r="465" spans="1:18" ht="14.25" customHeight="1" thickBot="1">
      <c r="A465" s="200" t="s">
        <v>275</v>
      </c>
      <c r="B465" s="213"/>
      <c r="C465" s="213"/>
      <c r="D465" s="213"/>
      <c r="E465" s="203"/>
      <c r="F465" s="123">
        <v>0</v>
      </c>
      <c r="G465" s="123">
        <v>0</v>
      </c>
      <c r="H465" s="123">
        <v>0</v>
      </c>
      <c r="I465" s="304">
        <f>SUM(I464)</f>
        <v>48261.149999999994</v>
      </c>
      <c r="J465" s="376">
        <v>0</v>
      </c>
      <c r="K465" s="38"/>
      <c r="L465" s="38"/>
      <c r="M465" s="38"/>
      <c r="N465" s="38"/>
      <c r="O465" s="38"/>
      <c r="P465" s="12"/>
      <c r="Q465" s="8"/>
      <c r="R465" s="8"/>
    </row>
    <row r="466" spans="1:18" ht="37.5" customHeight="1">
      <c r="A466" s="157"/>
      <c r="B466" s="126"/>
      <c r="C466" s="157"/>
      <c r="D466" s="157"/>
      <c r="E466" s="157"/>
      <c r="F466" s="233"/>
      <c r="G466" s="233"/>
      <c r="H466" s="233"/>
      <c r="I466" s="335"/>
      <c r="J466" s="253"/>
      <c r="K466" s="38"/>
      <c r="L466" s="38"/>
      <c r="M466" s="38"/>
      <c r="N466" s="38"/>
      <c r="O466" s="38"/>
      <c r="P466" s="12"/>
      <c r="Q466" s="8"/>
      <c r="R466" s="8"/>
    </row>
    <row r="467" spans="1:18" ht="14.25" customHeight="1">
      <c r="A467" s="157"/>
      <c r="B467" s="126"/>
      <c r="C467" s="157"/>
      <c r="D467" s="157"/>
      <c r="E467" s="157"/>
      <c r="F467" s="233"/>
      <c r="G467" s="233"/>
      <c r="H467" s="233"/>
      <c r="I467" s="335"/>
      <c r="J467" s="253"/>
      <c r="K467" s="38"/>
      <c r="L467" s="38"/>
      <c r="M467" s="38"/>
      <c r="N467" s="38"/>
      <c r="O467" s="38"/>
      <c r="P467" s="12"/>
      <c r="Q467" s="8"/>
      <c r="R467" s="8"/>
    </row>
    <row r="468" spans="1:18" ht="14.25" customHeight="1" thickBot="1">
      <c r="A468" s="210" t="s">
        <v>227</v>
      </c>
      <c r="B468" s="204"/>
      <c r="C468" s="210"/>
      <c r="D468" s="210"/>
      <c r="E468" s="204"/>
      <c r="F468" s="207"/>
      <c r="G468" s="207"/>
      <c r="H468" s="207"/>
      <c r="I468" s="316"/>
      <c r="J468" s="377"/>
      <c r="K468" s="38"/>
      <c r="L468" s="38"/>
      <c r="M468" s="38"/>
      <c r="N468" s="38"/>
      <c r="O468" s="38"/>
      <c r="P468" s="12"/>
      <c r="Q468" s="8"/>
      <c r="R468" s="8"/>
    </row>
    <row r="469" spans="1:18" ht="14.25" customHeight="1" thickBot="1">
      <c r="A469" s="214" t="s">
        <v>486</v>
      </c>
      <c r="B469" s="155"/>
      <c r="C469" s="215"/>
      <c r="D469" s="155"/>
      <c r="E469" s="216"/>
      <c r="F469" s="234">
        <v>1881549</v>
      </c>
      <c r="G469" s="234">
        <v>1924328</v>
      </c>
      <c r="H469" s="340">
        <v>1947087</v>
      </c>
      <c r="I469" s="349">
        <v>1917691.62</v>
      </c>
      <c r="J469" s="373">
        <f t="shared" si="7"/>
        <v>98.490289339921645</v>
      </c>
      <c r="K469" s="38"/>
      <c r="L469" s="38"/>
      <c r="M469" s="38"/>
      <c r="N469" s="38"/>
      <c r="O469" s="38"/>
      <c r="P469" s="12"/>
      <c r="Q469" s="8"/>
      <c r="R469" s="8"/>
    </row>
    <row r="470" spans="1:18" ht="14.25" customHeight="1" thickBot="1">
      <c r="A470" s="217" t="s">
        <v>491</v>
      </c>
      <c r="B470" s="150"/>
      <c r="C470" s="150"/>
      <c r="D470" s="150"/>
      <c r="E470" s="156"/>
      <c r="F470" s="234">
        <v>193985</v>
      </c>
      <c r="G470" s="234">
        <v>122954</v>
      </c>
      <c r="H470" s="234">
        <v>122954</v>
      </c>
      <c r="I470" s="349">
        <v>132425.1</v>
      </c>
      <c r="J470" s="373">
        <f t="shared" si="7"/>
        <v>107.70296208338077</v>
      </c>
      <c r="K470" s="38"/>
      <c r="L470" s="38"/>
      <c r="M470" s="38"/>
      <c r="N470" s="38"/>
      <c r="O470" s="38"/>
      <c r="P470" s="12"/>
      <c r="Q470" s="8"/>
      <c r="R470" s="8"/>
    </row>
    <row r="471" spans="1:18" ht="14.25" customHeight="1" thickBot="1">
      <c r="A471" s="218" t="s">
        <v>490</v>
      </c>
      <c r="B471" s="133"/>
      <c r="C471" s="133"/>
      <c r="D471" s="133"/>
      <c r="E471" s="219"/>
      <c r="F471" s="234">
        <f>SUM(F458)</f>
        <v>116680</v>
      </c>
      <c r="G471" s="234">
        <f>SUM(G458)</f>
        <v>129900</v>
      </c>
      <c r="H471" s="234">
        <f>SUM(H458)</f>
        <v>129900</v>
      </c>
      <c r="I471" s="349">
        <v>101418.53</v>
      </c>
      <c r="J471" s="373">
        <f t="shared" si="7"/>
        <v>78.074311008468058</v>
      </c>
      <c r="K471" s="38"/>
      <c r="L471" s="38"/>
      <c r="M471" s="38"/>
      <c r="N471" s="38"/>
      <c r="O471" s="38"/>
      <c r="P471" s="12"/>
      <c r="Q471" s="8"/>
      <c r="R471" s="8"/>
    </row>
    <row r="472" spans="1:18" ht="14.25" customHeight="1" thickBot="1">
      <c r="A472" s="360" t="s">
        <v>492</v>
      </c>
      <c r="B472" s="361"/>
      <c r="C472" s="361"/>
      <c r="D472" s="361"/>
      <c r="E472" s="362"/>
      <c r="F472" s="363">
        <f>SUM(F469:F471)</f>
        <v>2192214</v>
      </c>
      <c r="G472" s="363">
        <f>SUM(G469:G471)</f>
        <v>2177182</v>
      </c>
      <c r="H472" s="363">
        <f>SUM(H469:H471)</f>
        <v>2199941</v>
      </c>
      <c r="I472" s="364">
        <f>SUM(I469:I471)</f>
        <v>2151535.25</v>
      </c>
      <c r="J472" s="376">
        <f t="shared" si="7"/>
        <v>97.799679627771837</v>
      </c>
      <c r="K472" s="38"/>
      <c r="L472" s="38"/>
      <c r="M472" s="38"/>
      <c r="N472" s="38"/>
      <c r="O472" s="38"/>
      <c r="P472" s="12"/>
      <c r="Q472" s="8"/>
      <c r="R472" s="8"/>
    </row>
    <row r="473" spans="1:18" ht="14.25" customHeight="1" thickBot="1">
      <c r="A473" s="157"/>
      <c r="B473" s="157"/>
      <c r="C473" s="157"/>
      <c r="D473" s="157"/>
      <c r="E473" s="157"/>
      <c r="F473" s="12"/>
      <c r="G473" s="118"/>
      <c r="H473" s="118"/>
      <c r="I473" s="83"/>
      <c r="J473" s="253"/>
      <c r="K473" s="38"/>
      <c r="L473" s="38"/>
      <c r="M473" s="38"/>
      <c r="N473" s="38"/>
      <c r="O473" s="38"/>
      <c r="P473" s="12"/>
      <c r="Q473" s="8"/>
      <c r="R473" s="8"/>
    </row>
    <row r="474" spans="1:18" ht="14.25" customHeight="1" thickBot="1">
      <c r="A474" s="229" t="s">
        <v>483</v>
      </c>
      <c r="B474" s="155"/>
      <c r="C474" s="155"/>
      <c r="D474" s="155"/>
      <c r="E474" s="216"/>
      <c r="F474" s="284">
        <v>2122214</v>
      </c>
      <c r="G474" s="284">
        <v>2150250</v>
      </c>
      <c r="H474" s="284">
        <v>2173009</v>
      </c>
      <c r="I474" s="317">
        <v>2141260.11</v>
      </c>
      <c r="J474" s="373">
        <f t="shared" si="7"/>
        <v>98.538943465029362</v>
      </c>
      <c r="K474" s="38"/>
      <c r="L474" s="38"/>
      <c r="M474" s="38"/>
      <c r="N474" s="38"/>
      <c r="O474" s="38"/>
      <c r="P474" s="12"/>
      <c r="Q474" s="8"/>
      <c r="R474" s="8"/>
    </row>
    <row r="475" spans="1:18" ht="14.25" customHeight="1" thickBot="1">
      <c r="A475" s="217" t="s">
        <v>484</v>
      </c>
      <c r="B475" s="150"/>
      <c r="C475" s="150"/>
      <c r="D475" s="150"/>
      <c r="E475" s="156"/>
      <c r="F475" s="132">
        <v>70000</v>
      </c>
      <c r="G475" s="132">
        <v>24317</v>
      </c>
      <c r="H475" s="132">
        <v>24317</v>
      </c>
      <c r="I475" s="318">
        <v>23102.240000000002</v>
      </c>
      <c r="J475" s="373">
        <f t="shared" si="7"/>
        <v>95.004482460829877</v>
      </c>
      <c r="K475" s="38"/>
      <c r="L475" s="38"/>
      <c r="M475" s="38"/>
      <c r="N475" s="38"/>
      <c r="O475" s="38"/>
      <c r="P475" s="12"/>
      <c r="Q475" s="8"/>
      <c r="R475" s="8"/>
    </row>
    <row r="476" spans="1:18" ht="14.25" customHeight="1" thickBot="1">
      <c r="A476" s="218" t="s">
        <v>485</v>
      </c>
      <c r="B476" s="133"/>
      <c r="C476" s="133"/>
      <c r="D476" s="133"/>
      <c r="E476" s="219"/>
      <c r="F476" s="132">
        <v>0</v>
      </c>
      <c r="G476" s="132">
        <v>2615</v>
      </c>
      <c r="H476" s="132">
        <v>2615</v>
      </c>
      <c r="I476" s="318">
        <v>2615.4299999999998</v>
      </c>
      <c r="J476" s="373">
        <f t="shared" si="7"/>
        <v>100.01644359464628</v>
      </c>
      <c r="K476" s="38"/>
      <c r="L476" s="38"/>
      <c r="M476" s="38"/>
      <c r="N476" s="38"/>
      <c r="O476" s="38"/>
      <c r="P476" s="12"/>
      <c r="Q476" s="8"/>
      <c r="R476" s="8"/>
    </row>
    <row r="477" spans="1:18" ht="14.25" customHeight="1" thickBot="1">
      <c r="A477" s="360" t="s">
        <v>493</v>
      </c>
      <c r="B477" s="365"/>
      <c r="C477" s="361"/>
      <c r="D477" s="361"/>
      <c r="E477" s="366"/>
      <c r="F477" s="367">
        <v>2192214</v>
      </c>
      <c r="G477" s="367">
        <f>SUM(G474:G476)</f>
        <v>2177182</v>
      </c>
      <c r="H477" s="367">
        <f>SUM(H474:H476)</f>
        <v>2199941</v>
      </c>
      <c r="I477" s="368">
        <f>SUM(I474:I476)</f>
        <v>2166977.7800000003</v>
      </c>
      <c r="J477" s="375">
        <f t="shared" si="7"/>
        <v>98.50163163466658</v>
      </c>
      <c r="K477" s="247"/>
      <c r="L477" s="247"/>
      <c r="M477" s="247"/>
      <c r="N477" s="247"/>
      <c r="O477" s="38"/>
      <c r="P477" s="12"/>
      <c r="Q477" s="8"/>
      <c r="R477" s="8"/>
    </row>
    <row r="478" spans="1:18" ht="14.25" customHeight="1" thickBot="1">
      <c r="A478" s="141"/>
      <c r="B478" s="141"/>
      <c r="C478" s="141"/>
      <c r="D478" s="141"/>
      <c r="E478" s="157"/>
      <c r="F478" s="337"/>
      <c r="G478" s="337"/>
      <c r="H478" s="337"/>
      <c r="I478" s="82"/>
      <c r="J478" s="379"/>
      <c r="K478" s="38"/>
      <c r="L478" s="38"/>
      <c r="M478" s="38"/>
      <c r="N478" s="38"/>
      <c r="O478" s="38"/>
      <c r="P478" s="12"/>
      <c r="Q478" s="8"/>
      <c r="R478" s="8"/>
    </row>
    <row r="479" spans="1:18" s="16" customFormat="1" ht="14.25" customHeight="1" thickBot="1">
      <c r="A479" s="220" t="s">
        <v>228</v>
      </c>
      <c r="B479" s="145"/>
      <c r="C479" s="122"/>
      <c r="D479" s="122"/>
      <c r="E479" s="221"/>
      <c r="F479" s="339">
        <f>SUM(F477-F472)</f>
        <v>0</v>
      </c>
      <c r="G479" s="339">
        <f>SUM(G477-G472)</f>
        <v>0</v>
      </c>
      <c r="H479" s="339">
        <f>SUM(H477-H472)</f>
        <v>0</v>
      </c>
      <c r="I479" s="350">
        <v>15442.53</v>
      </c>
      <c r="J479" s="374">
        <v>0</v>
      </c>
      <c r="K479" s="241"/>
      <c r="L479" s="241"/>
      <c r="M479" s="241"/>
      <c r="N479" s="241"/>
      <c r="O479" s="241"/>
      <c r="P479" s="15"/>
      <c r="Q479" s="241"/>
      <c r="R479" s="241"/>
    </row>
    <row r="480" spans="1:18" s="16" customFormat="1" ht="14.25" customHeight="1">
      <c r="A480" s="355"/>
      <c r="B480" s="356"/>
      <c r="C480" s="355"/>
      <c r="D480" s="355"/>
      <c r="E480" s="356"/>
      <c r="F480" s="357"/>
      <c r="G480" s="357"/>
      <c r="H480" s="357"/>
      <c r="I480" s="358"/>
      <c r="J480" s="154"/>
      <c r="K480" s="241"/>
      <c r="L480" s="241"/>
      <c r="M480" s="241"/>
      <c r="N480" s="241"/>
      <c r="O480" s="241"/>
      <c r="P480" s="15"/>
      <c r="Q480" s="241"/>
      <c r="R480" s="241"/>
    </row>
    <row r="481" spans="1:19" s="25" customFormat="1" ht="15.5">
      <c r="A481" s="63"/>
      <c r="B481" s="63"/>
      <c r="C481" s="63"/>
      <c r="D481" s="63"/>
      <c r="E481" s="63" t="s">
        <v>747</v>
      </c>
      <c r="F481" s="338"/>
      <c r="G481" s="338"/>
      <c r="H481" s="338"/>
      <c r="I481" s="264"/>
      <c r="J481" s="63"/>
      <c r="K481" s="63"/>
      <c r="L481" s="63"/>
      <c r="M481" s="63"/>
      <c r="N481" s="85"/>
      <c r="O481" s="85"/>
      <c r="P481" s="85"/>
      <c r="Q481" s="85"/>
      <c r="R481" s="85"/>
      <c r="S481" s="26"/>
    </row>
    <row r="482" spans="1:19" s="25" customFormat="1" ht="15.5">
      <c r="A482" s="63"/>
      <c r="B482" s="63"/>
      <c r="C482" s="63"/>
      <c r="D482" s="63"/>
      <c r="E482" s="63" t="s">
        <v>833</v>
      </c>
      <c r="F482" s="63"/>
      <c r="G482" s="63"/>
      <c r="H482" s="63"/>
      <c r="I482" s="264"/>
      <c r="J482" s="63"/>
      <c r="K482" s="63"/>
      <c r="L482" s="63"/>
      <c r="M482" s="63"/>
      <c r="N482" s="85"/>
      <c r="O482" s="85"/>
      <c r="P482" s="85"/>
      <c r="Q482" s="85"/>
      <c r="R482" s="85"/>
      <c r="S482" s="26"/>
    </row>
    <row r="483" spans="1:19" s="25" customFormat="1" ht="15.5">
      <c r="A483" s="63"/>
      <c r="B483" s="63"/>
      <c r="C483" s="63"/>
      <c r="D483" s="63"/>
      <c r="E483" s="63"/>
      <c r="F483" s="63"/>
      <c r="G483" s="63"/>
      <c r="H483" s="63"/>
      <c r="I483" s="63"/>
      <c r="J483" s="63"/>
      <c r="K483" s="63"/>
      <c r="L483" s="92"/>
      <c r="M483" s="92"/>
      <c r="N483" s="63"/>
      <c r="O483" s="63"/>
      <c r="P483" s="92"/>
      <c r="Q483" s="92"/>
      <c r="R483" s="85"/>
      <c r="S483" s="26"/>
    </row>
    <row r="484" spans="1:19" s="25" customFormat="1" ht="15.5">
      <c r="A484" s="63"/>
      <c r="B484" s="63"/>
      <c r="C484" s="63"/>
      <c r="D484" s="63"/>
      <c r="E484" s="69"/>
      <c r="F484" s="69"/>
      <c r="G484" s="69"/>
      <c r="H484" s="69"/>
      <c r="I484" s="69"/>
      <c r="J484" s="69"/>
      <c r="K484" s="63"/>
      <c r="L484" s="63"/>
      <c r="M484" s="63"/>
      <c r="N484" s="85"/>
      <c r="O484" s="85"/>
      <c r="P484" s="85"/>
      <c r="Q484" s="85"/>
      <c r="R484" s="85"/>
      <c r="S484" s="26"/>
    </row>
    <row r="485" spans="1:19" s="25" customFormat="1" ht="15.5">
      <c r="A485" s="63"/>
      <c r="B485" s="63"/>
      <c r="C485" s="63"/>
      <c r="D485" s="63"/>
      <c r="E485" s="70" t="s">
        <v>283</v>
      </c>
      <c r="F485" s="70"/>
      <c r="G485" s="70"/>
      <c r="H485" s="70"/>
      <c r="I485" s="70"/>
      <c r="J485" s="70"/>
      <c r="K485" s="63"/>
      <c r="L485" s="63"/>
      <c r="M485" s="63"/>
      <c r="N485" s="85"/>
      <c r="O485" s="85"/>
      <c r="P485" s="85"/>
      <c r="Q485" s="85"/>
      <c r="R485" s="85"/>
      <c r="S485" s="26"/>
    </row>
    <row r="486" spans="1:19" s="25" customFormat="1" ht="15.5">
      <c r="K486" s="63"/>
      <c r="L486" s="92"/>
      <c r="M486" s="92"/>
      <c r="N486" s="85"/>
      <c r="O486" s="85"/>
      <c r="P486" s="85"/>
      <c r="Q486" s="85"/>
      <c r="R486" s="85"/>
      <c r="S486" s="26"/>
    </row>
    <row r="487" spans="1:19" s="25" customFormat="1" ht="15.5">
      <c r="K487" s="63"/>
      <c r="L487" s="92"/>
      <c r="M487" s="92"/>
      <c r="N487" s="85"/>
      <c r="O487" s="85"/>
      <c r="P487" s="85"/>
      <c r="Q487" s="85"/>
      <c r="R487" s="85"/>
      <c r="S487" s="26"/>
    </row>
    <row r="488" spans="1:19" s="25" customFormat="1" ht="15.5">
      <c r="N488" s="85"/>
      <c r="O488" s="85"/>
      <c r="P488" s="85"/>
      <c r="Q488" s="85"/>
      <c r="R488" s="85"/>
      <c r="S488" s="26"/>
    </row>
    <row r="489" spans="1:19" s="25" customFormat="1" ht="15.5">
      <c r="N489" s="85"/>
      <c r="O489" s="85"/>
      <c r="P489" s="85"/>
      <c r="Q489" s="85"/>
      <c r="R489" s="85"/>
      <c r="S489" s="26"/>
    </row>
    <row r="490" spans="1:19" s="25" customFormat="1" ht="15.5">
      <c r="N490" s="85"/>
      <c r="O490" s="85"/>
      <c r="P490" s="85"/>
      <c r="Q490" s="85"/>
      <c r="R490" s="85"/>
      <c r="S490" s="26"/>
    </row>
    <row r="491" spans="1:19" s="25" customFormat="1" ht="15.5">
      <c r="N491" s="85"/>
      <c r="O491" s="85"/>
      <c r="P491" s="85"/>
      <c r="Q491" s="85"/>
      <c r="R491" s="85"/>
      <c r="S491" s="26"/>
    </row>
    <row r="492" spans="1:19" s="25" customFormat="1" ht="15.5">
      <c r="N492" s="85"/>
      <c r="O492" s="85"/>
      <c r="P492" s="85"/>
      <c r="Q492" s="85"/>
      <c r="R492" s="85"/>
      <c r="S492" s="26"/>
    </row>
    <row r="493" spans="1:19" s="25" customFormat="1" ht="15.5">
      <c r="N493" s="85"/>
      <c r="O493" s="85"/>
      <c r="P493" s="85"/>
      <c r="Q493" s="85"/>
      <c r="R493" s="85"/>
      <c r="S493" s="26"/>
    </row>
    <row r="494" spans="1:19" s="25" customFormat="1" ht="15.5">
      <c r="N494" s="85"/>
      <c r="O494" s="85"/>
      <c r="P494" s="85"/>
      <c r="Q494" s="85"/>
      <c r="R494" s="85"/>
      <c r="S494" s="26"/>
    </row>
    <row r="495" spans="1:19">
      <c r="N495" s="81"/>
      <c r="O495" s="81"/>
      <c r="P495" s="81"/>
      <c r="Q495" s="81"/>
      <c r="R495" s="81"/>
    </row>
    <row r="496" spans="1:19">
      <c r="N496" s="81"/>
      <c r="O496" s="81"/>
      <c r="P496" s="81"/>
      <c r="Q496" s="81"/>
      <c r="R496" s="81"/>
    </row>
    <row r="497" spans="2:18" ht="14">
      <c r="N497" s="86"/>
      <c r="O497" s="81"/>
      <c r="P497" s="81"/>
      <c r="Q497" s="81"/>
      <c r="R497" s="81"/>
    </row>
    <row r="498" spans="2:18" ht="14">
      <c r="N498" s="86"/>
      <c r="O498" s="81"/>
      <c r="P498" s="81"/>
      <c r="Q498" s="81"/>
      <c r="R498" s="81"/>
    </row>
    <row r="499" spans="2:18" ht="14">
      <c r="N499" s="86"/>
      <c r="O499" s="81"/>
      <c r="P499" s="81"/>
      <c r="Q499" s="81"/>
      <c r="R499" s="81"/>
    </row>
    <row r="500" spans="2:18" ht="14">
      <c r="N500" s="86"/>
      <c r="O500" s="81"/>
      <c r="P500" s="81"/>
      <c r="Q500" s="81"/>
      <c r="R500" s="81"/>
    </row>
    <row r="501" spans="2:18">
      <c r="N501" s="81"/>
      <c r="O501" s="81"/>
      <c r="P501" s="81"/>
      <c r="Q501" s="81"/>
      <c r="R501" s="81"/>
    </row>
    <row r="502" spans="2:18">
      <c r="N502" s="81"/>
      <c r="O502" s="81"/>
      <c r="P502" s="81"/>
      <c r="Q502" s="81"/>
      <c r="R502" s="81"/>
    </row>
    <row r="503" spans="2:18">
      <c r="N503" s="81"/>
      <c r="O503" s="81"/>
      <c r="P503" s="81"/>
      <c r="Q503" s="81"/>
      <c r="R503" s="81"/>
    </row>
    <row r="504" spans="2:18" ht="15.5">
      <c r="E504" s="26"/>
      <c r="F504" s="26"/>
      <c r="G504" s="26"/>
      <c r="H504" s="26"/>
      <c r="I504" s="26"/>
      <c r="J504" s="26"/>
      <c r="N504" s="81"/>
      <c r="O504" s="81"/>
      <c r="P504" s="81"/>
      <c r="Q504" s="81"/>
      <c r="R504" s="81"/>
    </row>
    <row r="505" spans="2:18" ht="15.5">
      <c r="B505" s="26"/>
      <c r="C505" s="26"/>
      <c r="D505" s="26"/>
      <c r="N505" s="81"/>
      <c r="O505" s="81"/>
      <c r="P505" s="81"/>
      <c r="Q505" s="81"/>
      <c r="R505" s="81"/>
    </row>
    <row r="506" spans="2:18">
      <c r="N506" s="81"/>
      <c r="O506" s="81"/>
      <c r="P506" s="81"/>
      <c r="Q506" s="81"/>
      <c r="R506" s="81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75" orientation="landscape" r:id="rId1"/>
  <headerFooter alignWithMargins="0">
    <oddHeader>&amp;CStrana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2:GS193"/>
  <sheetViews>
    <sheetView tabSelected="1" showWhiteSpace="0" view="pageLayout" zoomScale="60" zoomScalePageLayoutView="60" workbookViewId="0">
      <selection activeCell="D127" sqref="D127"/>
    </sheetView>
  </sheetViews>
  <sheetFormatPr defaultRowHeight="12.5"/>
  <cols>
    <col min="1" max="1" width="7.81640625" customWidth="1"/>
    <col min="2" max="2" width="12.453125" customWidth="1"/>
    <col min="3" max="3" width="6.81640625" customWidth="1"/>
    <col min="4" max="4" width="79.81640625" customWidth="1"/>
    <col min="5" max="5" width="13.81640625" customWidth="1"/>
    <col min="6" max="7" width="12.81640625" customWidth="1"/>
    <col min="8" max="8" width="12.1796875" customWidth="1"/>
    <col min="9" max="9" width="12.54296875" customWidth="1"/>
    <col min="10" max="12" width="9.81640625" hidden="1" customWidth="1"/>
    <col min="13" max="13" width="10" hidden="1" customWidth="1"/>
    <col min="14" max="14" width="13" hidden="1" customWidth="1"/>
    <col min="15" max="15" width="12.54296875" hidden="1" customWidth="1"/>
    <col min="16" max="16" width="12.1796875" hidden="1" customWidth="1"/>
    <col min="17" max="17" width="9.1796875" hidden="1" customWidth="1"/>
    <col min="18" max="18" width="12.1796875" hidden="1" customWidth="1"/>
    <col min="19" max="20" width="9.1796875" hidden="1" customWidth="1"/>
    <col min="21" max="21" width="0" hidden="1" customWidth="1"/>
  </cols>
  <sheetData>
    <row r="2" spans="1:20" ht="16" customHeight="1">
      <c r="A2" s="351" t="s">
        <v>820</v>
      </c>
      <c r="B2" s="58"/>
      <c r="C2" s="58"/>
      <c r="D2" s="58"/>
      <c r="F2" s="58"/>
      <c r="G2" s="58"/>
      <c r="H2" s="58" t="s">
        <v>818</v>
      </c>
      <c r="I2" s="58"/>
      <c r="J2" s="53"/>
      <c r="K2" s="53"/>
      <c r="L2" s="53"/>
      <c r="M2" s="28"/>
      <c r="T2" s="4"/>
    </row>
    <row r="3" spans="1:20" ht="16" customHeight="1">
      <c r="A3" s="53"/>
      <c r="B3" s="53"/>
      <c r="C3" s="53"/>
      <c r="D3" s="58" t="s">
        <v>331</v>
      </c>
      <c r="E3" s="58"/>
      <c r="F3" s="58"/>
      <c r="G3" s="58"/>
      <c r="H3" s="58"/>
      <c r="I3" s="58"/>
      <c r="J3" s="53"/>
      <c r="K3" s="53"/>
      <c r="L3" s="53"/>
      <c r="M3" s="28"/>
      <c r="T3" s="4"/>
    </row>
    <row r="4" spans="1:20" ht="15.75" customHeight="1">
      <c r="A4" s="19" t="s">
        <v>571</v>
      </c>
      <c r="B4" s="19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T4" s="4"/>
    </row>
    <row r="5" spans="1:20" ht="15.75" customHeight="1">
      <c r="A5" s="19" t="s">
        <v>572</v>
      </c>
      <c r="B5" s="19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T5" s="4"/>
    </row>
    <row r="6" spans="1:20" ht="15.75" customHeight="1">
      <c r="A6" s="19" t="s">
        <v>229</v>
      </c>
      <c r="B6" s="19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T6" s="4"/>
    </row>
    <row r="7" spans="1:20" ht="15.75" customHeight="1">
      <c r="A7" s="28" t="s">
        <v>552</v>
      </c>
      <c r="B7" s="28"/>
      <c r="C7" s="28"/>
      <c r="D7" s="28"/>
      <c r="E7" s="28"/>
      <c r="F7" s="28"/>
      <c r="G7" s="28"/>
      <c r="H7" s="28"/>
      <c r="I7" s="28"/>
      <c r="J7" s="16"/>
      <c r="K7" s="16"/>
      <c r="L7" s="16"/>
      <c r="M7" s="16"/>
      <c r="T7" s="4"/>
    </row>
    <row r="8" spans="1:20" ht="15.75" customHeight="1">
      <c r="A8" s="39" t="s">
        <v>230</v>
      </c>
      <c r="B8" s="39"/>
      <c r="C8" s="39"/>
      <c r="D8" s="39"/>
      <c r="E8" s="39"/>
      <c r="F8" s="39"/>
      <c r="G8" s="39"/>
      <c r="H8" s="39"/>
      <c r="I8" s="39"/>
      <c r="J8" s="16"/>
      <c r="K8" s="16"/>
      <c r="L8" s="16"/>
      <c r="M8" s="16"/>
      <c r="T8" s="4"/>
    </row>
    <row r="9" spans="1:20" ht="15.75" customHeight="1">
      <c r="A9" s="19" t="s">
        <v>553</v>
      </c>
      <c r="B9" s="19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T9" s="4"/>
    </row>
    <row r="10" spans="1:20" ht="15.75" customHeight="1">
      <c r="A10" s="19" t="s">
        <v>554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T10" s="4"/>
    </row>
    <row r="11" spans="1:20" ht="15.75" customHeight="1">
      <c r="A11" s="28" t="s">
        <v>279</v>
      </c>
      <c r="B11" s="28"/>
      <c r="C11" s="28"/>
      <c r="D11" s="28"/>
      <c r="E11" s="28"/>
      <c r="F11" s="28"/>
      <c r="G11" s="28"/>
      <c r="H11" s="28"/>
      <c r="I11" s="28"/>
      <c r="J11" s="16"/>
      <c r="K11" s="16"/>
      <c r="L11" s="16"/>
      <c r="M11" s="16"/>
      <c r="T11" s="4"/>
    </row>
    <row r="12" spans="1:20" ht="15.75" customHeight="1">
      <c r="A12" s="19" t="s">
        <v>639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T12" s="4"/>
    </row>
    <row r="13" spans="1:20" ht="15.75" customHeight="1">
      <c r="A13" s="19" t="s">
        <v>823</v>
      </c>
      <c r="B13" s="16"/>
      <c r="C13" s="16"/>
      <c r="D13" s="19"/>
      <c r="E13" s="19"/>
      <c r="F13" s="19"/>
      <c r="G13" s="19"/>
      <c r="H13" s="19"/>
      <c r="I13" s="19"/>
      <c r="J13" s="16"/>
      <c r="K13" s="16"/>
      <c r="L13" s="16"/>
      <c r="M13" s="16"/>
      <c r="T13" s="4"/>
    </row>
    <row r="14" spans="1:20" ht="15.75" customHeight="1">
      <c r="A14" s="19" t="s">
        <v>822</v>
      </c>
      <c r="B14" s="16"/>
      <c r="C14" s="16"/>
      <c r="D14" s="19"/>
      <c r="E14" s="19"/>
      <c r="F14" s="19"/>
      <c r="G14" s="19"/>
      <c r="H14" s="19"/>
      <c r="I14" s="19"/>
      <c r="J14" s="16"/>
      <c r="K14" s="16"/>
      <c r="L14" s="16"/>
      <c r="M14" s="16"/>
      <c r="T14" s="4"/>
    </row>
    <row r="15" spans="1:20" ht="15.75" customHeight="1">
      <c r="A15" s="19" t="s">
        <v>821</v>
      </c>
      <c r="B15" s="16"/>
      <c r="C15" s="16"/>
      <c r="D15" s="19"/>
      <c r="E15" s="19"/>
      <c r="F15" s="19"/>
      <c r="G15" s="19"/>
      <c r="H15" s="19"/>
      <c r="I15" s="19"/>
      <c r="J15" s="16"/>
      <c r="K15" s="16"/>
      <c r="L15" s="16"/>
      <c r="M15" s="16"/>
      <c r="T15" s="4"/>
    </row>
    <row r="16" spans="1:20" ht="15.75" customHeight="1">
      <c r="A16" s="19"/>
      <c r="B16" s="16"/>
      <c r="C16" s="16"/>
      <c r="D16" s="19"/>
      <c r="E16" s="19"/>
      <c r="F16" s="19"/>
      <c r="G16" s="19"/>
      <c r="H16" s="19"/>
      <c r="I16" s="19"/>
      <c r="J16" s="16"/>
      <c r="K16" s="16"/>
      <c r="L16" s="61"/>
      <c r="M16" s="16"/>
      <c r="T16" s="4"/>
    </row>
    <row r="17" spans="1:20" ht="16" customHeight="1" thickBot="1">
      <c r="A17" s="40"/>
      <c r="B17" s="40"/>
      <c r="C17" s="40"/>
      <c r="D17" s="10" t="s">
        <v>415</v>
      </c>
      <c r="E17" s="10"/>
      <c r="F17" s="10"/>
      <c r="G17" s="10"/>
      <c r="H17" s="10"/>
      <c r="I17" s="352"/>
      <c r="J17" s="266"/>
      <c r="K17" s="266"/>
      <c r="L17" s="266"/>
      <c r="T17" s="4"/>
    </row>
    <row r="18" spans="1:20" ht="16" customHeight="1">
      <c r="A18" s="275" t="s">
        <v>232</v>
      </c>
      <c r="B18" s="275" t="s">
        <v>17</v>
      </c>
      <c r="C18" s="275" t="s">
        <v>18</v>
      </c>
      <c r="D18" s="41"/>
      <c r="E18" s="353" t="s">
        <v>693</v>
      </c>
      <c r="F18" s="353" t="s">
        <v>695</v>
      </c>
      <c r="G18" s="267" t="s">
        <v>696</v>
      </c>
      <c r="H18" s="30" t="s">
        <v>721</v>
      </c>
      <c r="I18" s="30" t="s">
        <v>697</v>
      </c>
      <c r="P18" s="4"/>
    </row>
    <row r="19" spans="1:20" ht="16" customHeight="1">
      <c r="A19" s="276" t="s">
        <v>20</v>
      </c>
      <c r="B19" s="276" t="s">
        <v>233</v>
      </c>
      <c r="C19" s="276" t="s">
        <v>21</v>
      </c>
      <c r="D19" s="42" t="s">
        <v>22</v>
      </c>
      <c r="E19" s="354" t="s">
        <v>694</v>
      </c>
      <c r="F19" s="354" t="s">
        <v>466</v>
      </c>
      <c r="G19" s="268" t="s">
        <v>466</v>
      </c>
      <c r="H19" s="2" t="s">
        <v>831</v>
      </c>
      <c r="I19" s="2" t="s">
        <v>698</v>
      </c>
      <c r="P19" s="4"/>
    </row>
    <row r="20" spans="1:20" ht="16" customHeight="1" thickBot="1">
      <c r="A20" s="276"/>
      <c r="B20" s="276"/>
      <c r="C20" s="276"/>
      <c r="D20" s="42"/>
      <c r="E20" s="354" t="s">
        <v>467</v>
      </c>
      <c r="F20" s="354" t="s">
        <v>467</v>
      </c>
      <c r="G20" s="269" t="s">
        <v>467</v>
      </c>
      <c r="H20" s="2" t="s">
        <v>699</v>
      </c>
      <c r="I20" s="2" t="s">
        <v>699</v>
      </c>
      <c r="P20" s="4"/>
    </row>
    <row r="21" spans="1:20" ht="16" customHeight="1" thickBot="1">
      <c r="A21" s="73"/>
      <c r="B21" s="73"/>
      <c r="C21" s="73"/>
      <c r="D21" s="43"/>
      <c r="E21" s="80" t="s">
        <v>384</v>
      </c>
      <c r="F21" s="80" t="s">
        <v>384</v>
      </c>
      <c r="G21" s="80" t="s">
        <v>384</v>
      </c>
      <c r="H21" s="80" t="s">
        <v>384</v>
      </c>
      <c r="I21" s="80" t="s">
        <v>384</v>
      </c>
      <c r="P21" s="4"/>
    </row>
    <row r="22" spans="1:20" ht="16" customHeight="1">
      <c r="A22" s="44"/>
      <c r="B22" s="44"/>
      <c r="C22" s="44"/>
      <c r="D22" s="44"/>
      <c r="E22" s="44"/>
      <c r="F22" s="44"/>
      <c r="G22" s="283"/>
      <c r="H22" s="44"/>
      <c r="I22" s="44"/>
      <c r="P22" s="4"/>
    </row>
    <row r="23" spans="1:20" ht="16" customHeight="1">
      <c r="A23" s="17">
        <v>100</v>
      </c>
      <c r="B23" s="134"/>
      <c r="C23" s="109"/>
      <c r="D23" s="109" t="s">
        <v>446</v>
      </c>
      <c r="E23" s="109"/>
      <c r="F23" s="109"/>
      <c r="G23" s="45"/>
      <c r="H23" s="45"/>
      <c r="I23" s="45"/>
      <c r="P23" s="21"/>
    </row>
    <row r="24" spans="1:20" ht="16" customHeight="1">
      <c r="A24" s="46">
        <v>110</v>
      </c>
      <c r="B24" s="135"/>
      <c r="C24" s="97"/>
      <c r="D24" s="97" t="s">
        <v>498</v>
      </c>
      <c r="E24" s="98"/>
      <c r="F24" s="98"/>
      <c r="G24" s="98"/>
      <c r="H24" s="293"/>
      <c r="I24" s="230"/>
      <c r="P24" s="21"/>
    </row>
    <row r="25" spans="1:20" ht="16" customHeight="1">
      <c r="A25" s="9">
        <v>111</v>
      </c>
      <c r="B25" s="135"/>
      <c r="C25" s="97"/>
      <c r="D25" s="97" t="s">
        <v>234</v>
      </c>
      <c r="E25" s="98"/>
      <c r="F25" s="98"/>
      <c r="G25" s="98"/>
      <c r="H25" s="293"/>
      <c r="I25" s="230"/>
      <c r="P25" s="68"/>
    </row>
    <row r="26" spans="1:20" ht="16" customHeight="1">
      <c r="A26" s="34"/>
      <c r="B26" s="136">
        <v>111003</v>
      </c>
      <c r="C26" s="90">
        <v>41</v>
      </c>
      <c r="D26" s="90" t="s">
        <v>235</v>
      </c>
      <c r="E26" s="99">
        <v>854958</v>
      </c>
      <c r="F26" s="99">
        <v>870994</v>
      </c>
      <c r="G26" s="99">
        <v>870994</v>
      </c>
      <c r="H26" s="294">
        <v>872234.74</v>
      </c>
      <c r="I26" s="369">
        <f>SUM(H26/G26)*100</f>
        <v>100.14245103869833</v>
      </c>
      <c r="P26" s="21"/>
    </row>
    <row r="27" spans="1:20" ht="16" customHeight="1">
      <c r="A27" s="34"/>
      <c r="B27" s="136"/>
      <c r="C27" s="90"/>
      <c r="D27" s="97" t="s">
        <v>114</v>
      </c>
      <c r="E27" s="101">
        <f>SUM(E26)</f>
        <v>854958</v>
      </c>
      <c r="F27" s="101">
        <f>SUM(F26)</f>
        <v>870994</v>
      </c>
      <c r="G27" s="101">
        <f>SUM(G26)</f>
        <v>870994</v>
      </c>
      <c r="H27" s="295">
        <f>SUM(H26)</f>
        <v>872234.74</v>
      </c>
      <c r="I27" s="321">
        <f t="shared" ref="I27:I90" si="0">SUM(H27/G27)*100</f>
        <v>100.14245103869833</v>
      </c>
      <c r="K27">
        <f>SUM(E27)</f>
        <v>854958</v>
      </c>
      <c r="L27">
        <f>SUM(F27)</f>
        <v>870994</v>
      </c>
      <c r="M27">
        <f>SUM(G27)</f>
        <v>870994</v>
      </c>
      <c r="N27">
        <f>SUM(H27)</f>
        <v>872234.74</v>
      </c>
      <c r="O27" t="e">
        <f>SUM(#REF!)</f>
        <v>#REF!</v>
      </c>
      <c r="P27" t="e">
        <f>SUM(#REF!)</f>
        <v>#REF!</v>
      </c>
      <c r="Q27">
        <f>SUM(G27)</f>
        <v>870994</v>
      </c>
      <c r="R27">
        <f>SUM(H27)</f>
        <v>872234.74</v>
      </c>
      <c r="S27" t="e">
        <f>SUM(#REF!)</f>
        <v>#REF!</v>
      </c>
      <c r="T27" t="e">
        <f>SUM(#REF!)</f>
        <v>#REF!</v>
      </c>
    </row>
    <row r="28" spans="1:20" ht="16" customHeight="1">
      <c r="A28" s="9">
        <v>120</v>
      </c>
      <c r="B28" s="135"/>
      <c r="C28" s="97"/>
      <c r="D28" s="97" t="s">
        <v>236</v>
      </c>
      <c r="E28" s="102"/>
      <c r="F28" s="102"/>
      <c r="G28" s="102"/>
      <c r="H28" s="193"/>
      <c r="I28" s="369"/>
      <c r="K28" s="81"/>
      <c r="L28" s="81"/>
      <c r="M28" s="81"/>
      <c r="P28" s="62"/>
    </row>
    <row r="29" spans="1:20" ht="16" customHeight="1">
      <c r="A29" s="34"/>
      <c r="B29" s="136">
        <v>121001</v>
      </c>
      <c r="C29" s="90">
        <v>41</v>
      </c>
      <c r="D29" s="90" t="s">
        <v>237</v>
      </c>
      <c r="E29" s="102">
        <v>10500</v>
      </c>
      <c r="F29" s="102">
        <v>10500</v>
      </c>
      <c r="G29" s="102">
        <v>10500</v>
      </c>
      <c r="H29" s="193">
        <v>12766.2</v>
      </c>
      <c r="I29" s="369">
        <f t="shared" si="0"/>
        <v>121.58285714285715</v>
      </c>
      <c r="K29" s="81"/>
      <c r="L29" s="81"/>
      <c r="M29" s="81"/>
      <c r="P29" s="62"/>
    </row>
    <row r="30" spans="1:20" ht="16" customHeight="1">
      <c r="A30" s="34"/>
      <c r="B30" s="136">
        <v>121002</v>
      </c>
      <c r="C30" s="90">
        <v>41</v>
      </c>
      <c r="D30" s="90" t="s">
        <v>238</v>
      </c>
      <c r="E30" s="102">
        <v>211000</v>
      </c>
      <c r="F30" s="102">
        <v>223000</v>
      </c>
      <c r="G30" s="102">
        <v>223000</v>
      </c>
      <c r="H30" s="193">
        <v>218667.05</v>
      </c>
      <c r="I30" s="369">
        <f t="shared" si="0"/>
        <v>98.056973094170402</v>
      </c>
      <c r="J30" s="249"/>
      <c r="K30" s="250"/>
      <c r="L30" s="250"/>
      <c r="M30" s="81"/>
      <c r="P30" s="21"/>
    </row>
    <row r="31" spans="1:20" ht="16" customHeight="1">
      <c r="A31" s="34"/>
      <c r="B31" s="136"/>
      <c r="C31" s="90"/>
      <c r="D31" s="97" t="s">
        <v>114</v>
      </c>
      <c r="E31" s="101">
        <f>SUM(E29:E30)</f>
        <v>221500</v>
      </c>
      <c r="F31" s="101">
        <f>SUM(F29:F30)</f>
        <v>233500</v>
      </c>
      <c r="G31" s="101">
        <f>SUM(G29:G30)</f>
        <v>233500</v>
      </c>
      <c r="H31" s="295">
        <f>SUM(H29:H30)</f>
        <v>231433.25</v>
      </c>
      <c r="I31" s="321">
        <f t="shared" si="0"/>
        <v>99.114882226980725</v>
      </c>
      <c r="J31" s="251"/>
      <c r="K31" s="251">
        <f>SUM(E31)</f>
        <v>221500</v>
      </c>
      <c r="L31" s="251">
        <f>SUM(F31)</f>
        <v>233500</v>
      </c>
      <c r="M31" s="51"/>
      <c r="P31" s="21"/>
      <c r="Q31">
        <f>SUM(G31)</f>
        <v>233500</v>
      </c>
      <c r="R31">
        <f>SUM(H31)</f>
        <v>231433.25</v>
      </c>
      <c r="S31" t="e">
        <f>SUM(#REF!)</f>
        <v>#REF!</v>
      </c>
      <c r="T31" t="e">
        <f>SUM(#REF!)</f>
        <v>#REF!</v>
      </c>
    </row>
    <row r="32" spans="1:20" ht="16" customHeight="1">
      <c r="A32" s="9">
        <v>133</v>
      </c>
      <c r="B32" s="135"/>
      <c r="C32" s="97"/>
      <c r="D32" s="97" t="s">
        <v>239</v>
      </c>
      <c r="E32" s="104"/>
      <c r="F32" s="104"/>
      <c r="G32" s="104"/>
      <c r="H32" s="296"/>
      <c r="I32" s="369"/>
      <c r="J32" s="4"/>
      <c r="K32" s="81"/>
      <c r="L32" s="81"/>
      <c r="M32" s="81"/>
      <c r="P32" s="62"/>
    </row>
    <row r="33" spans="1:20" ht="16" customHeight="1">
      <c r="A33" s="34"/>
      <c r="B33" s="136">
        <v>133001</v>
      </c>
      <c r="C33" s="90">
        <v>41</v>
      </c>
      <c r="D33" s="90" t="s">
        <v>240</v>
      </c>
      <c r="E33" s="102">
        <v>1000</v>
      </c>
      <c r="F33" s="102">
        <v>1000</v>
      </c>
      <c r="G33" s="102">
        <v>1000</v>
      </c>
      <c r="H33" s="193">
        <v>965</v>
      </c>
      <c r="I33" s="369">
        <f t="shared" si="0"/>
        <v>96.5</v>
      </c>
      <c r="J33" s="4"/>
      <c r="K33" s="81"/>
      <c r="L33" s="81"/>
      <c r="M33" s="81"/>
      <c r="P33" s="62"/>
    </row>
    <row r="34" spans="1:20" ht="16" customHeight="1">
      <c r="A34" s="34"/>
      <c r="B34" s="136" t="s">
        <v>590</v>
      </c>
      <c r="C34" s="90">
        <v>41</v>
      </c>
      <c r="D34" s="90" t="s">
        <v>591</v>
      </c>
      <c r="E34" s="102">
        <v>0</v>
      </c>
      <c r="F34" s="102">
        <v>0</v>
      </c>
      <c r="G34" s="102">
        <v>0</v>
      </c>
      <c r="H34" s="193">
        <v>0</v>
      </c>
      <c r="I34" s="369">
        <v>0</v>
      </c>
      <c r="J34" s="4"/>
      <c r="K34" s="81"/>
      <c r="L34" s="81"/>
      <c r="M34" s="81"/>
      <c r="P34" s="62"/>
    </row>
    <row r="35" spans="1:20" ht="16" customHeight="1">
      <c r="A35" s="34"/>
      <c r="B35" s="137">
        <v>133012</v>
      </c>
      <c r="C35" s="105">
        <v>41</v>
      </c>
      <c r="D35" s="105" t="s">
        <v>241</v>
      </c>
      <c r="E35" s="102">
        <v>40</v>
      </c>
      <c r="F35" s="102">
        <v>40</v>
      </c>
      <c r="G35" s="102">
        <v>40</v>
      </c>
      <c r="H35" s="193">
        <v>170.85</v>
      </c>
      <c r="I35" s="369">
        <f t="shared" si="0"/>
        <v>427.125</v>
      </c>
      <c r="J35" s="4"/>
      <c r="K35" s="81"/>
      <c r="L35" s="81"/>
      <c r="M35" s="81"/>
      <c r="P35" s="62"/>
    </row>
    <row r="36" spans="1:20" ht="16" customHeight="1">
      <c r="A36" s="34"/>
      <c r="B36" s="137">
        <v>133006</v>
      </c>
      <c r="C36" s="105">
        <v>41</v>
      </c>
      <c r="D36" s="105" t="s">
        <v>242</v>
      </c>
      <c r="E36" s="102">
        <v>60</v>
      </c>
      <c r="F36" s="102">
        <v>60</v>
      </c>
      <c r="G36" s="102">
        <v>60</v>
      </c>
      <c r="H36" s="193">
        <v>26.68</v>
      </c>
      <c r="I36" s="369">
        <f t="shared" si="0"/>
        <v>44.466666666666669</v>
      </c>
      <c r="J36" s="4"/>
      <c r="K36" s="81"/>
      <c r="L36" s="81"/>
      <c r="M36" s="81"/>
      <c r="P36" s="62"/>
    </row>
    <row r="37" spans="1:20" ht="16" customHeight="1">
      <c r="A37" s="34"/>
      <c r="B37" s="136" t="s">
        <v>243</v>
      </c>
      <c r="C37" s="90">
        <v>41</v>
      </c>
      <c r="D37" s="90" t="s">
        <v>244</v>
      </c>
      <c r="E37" s="102">
        <v>0</v>
      </c>
      <c r="F37" s="102">
        <v>0</v>
      </c>
      <c r="G37" s="102">
        <v>0</v>
      </c>
      <c r="H37" s="193">
        <v>233</v>
      </c>
      <c r="I37" s="369">
        <v>0</v>
      </c>
      <c r="J37" s="4"/>
      <c r="K37" s="81"/>
      <c r="L37" s="81"/>
      <c r="M37" s="81"/>
      <c r="P37" s="62"/>
    </row>
    <row r="38" spans="1:20" ht="16" customHeight="1">
      <c r="A38" s="34"/>
      <c r="B38" s="136" t="s">
        <v>555</v>
      </c>
      <c r="C38" s="90">
        <v>41</v>
      </c>
      <c r="D38" s="90" t="s">
        <v>35</v>
      </c>
      <c r="E38" s="102">
        <v>0</v>
      </c>
      <c r="F38" s="102">
        <v>0</v>
      </c>
      <c r="G38" s="102">
        <v>0</v>
      </c>
      <c r="H38" s="193">
        <v>169.5</v>
      </c>
      <c r="I38" s="369">
        <v>0</v>
      </c>
      <c r="J38" s="4"/>
      <c r="K38" s="81"/>
      <c r="L38" s="81"/>
      <c r="M38" s="81"/>
      <c r="P38" s="62"/>
    </row>
    <row r="39" spans="1:20" ht="16" customHeight="1">
      <c r="A39" s="34"/>
      <c r="B39" s="136" t="s">
        <v>245</v>
      </c>
      <c r="C39" s="90">
        <v>41</v>
      </c>
      <c r="D39" s="90" t="s">
        <v>246</v>
      </c>
      <c r="E39" s="106">
        <v>78700</v>
      </c>
      <c r="F39" s="106">
        <v>78700</v>
      </c>
      <c r="G39" s="106">
        <v>78700</v>
      </c>
      <c r="H39" s="297">
        <v>71487.13</v>
      </c>
      <c r="I39" s="369">
        <f t="shared" si="0"/>
        <v>90.83498094027955</v>
      </c>
      <c r="J39" s="4"/>
      <c r="K39" s="81"/>
      <c r="L39" s="81"/>
      <c r="M39" s="81"/>
      <c r="P39" s="68"/>
    </row>
    <row r="40" spans="1:20" ht="16" customHeight="1">
      <c r="A40" s="34"/>
      <c r="B40" s="136" t="s">
        <v>247</v>
      </c>
      <c r="C40" s="90">
        <v>41</v>
      </c>
      <c r="D40" s="90" t="s">
        <v>248</v>
      </c>
      <c r="E40" s="106">
        <v>17712</v>
      </c>
      <c r="F40" s="106">
        <v>17712</v>
      </c>
      <c r="G40" s="106">
        <v>17712</v>
      </c>
      <c r="H40" s="297">
        <v>20179.810000000001</v>
      </c>
      <c r="I40" s="369">
        <f t="shared" si="0"/>
        <v>113.93298328816621</v>
      </c>
      <c r="J40" s="4"/>
      <c r="K40" s="81"/>
      <c r="L40" s="81"/>
      <c r="M40" s="81"/>
      <c r="P40" s="62"/>
    </row>
    <row r="41" spans="1:20" ht="16" customHeight="1">
      <c r="A41" s="47"/>
      <c r="B41" s="138" t="s">
        <v>284</v>
      </c>
      <c r="C41" s="94">
        <v>41</v>
      </c>
      <c r="D41" s="90" t="s">
        <v>285</v>
      </c>
      <c r="E41" s="102">
        <v>72000</v>
      </c>
      <c r="F41" s="102">
        <v>72000</v>
      </c>
      <c r="G41" s="102">
        <v>72000</v>
      </c>
      <c r="H41" s="193">
        <v>50575.46</v>
      </c>
      <c r="I41" s="369">
        <f t="shared" si="0"/>
        <v>70.243694444444444</v>
      </c>
      <c r="J41" s="4"/>
      <c r="K41" s="81"/>
      <c r="L41" s="81"/>
      <c r="M41" s="81"/>
      <c r="P41" s="62"/>
    </row>
    <row r="42" spans="1:20" ht="16" customHeight="1">
      <c r="A42" s="47"/>
      <c r="B42" s="138">
        <v>134001</v>
      </c>
      <c r="C42" s="94">
        <v>41</v>
      </c>
      <c r="D42" s="94" t="s">
        <v>593</v>
      </c>
      <c r="E42" s="102">
        <v>101</v>
      </c>
      <c r="F42" s="102">
        <v>101</v>
      </c>
      <c r="G42" s="102">
        <v>101</v>
      </c>
      <c r="H42" s="193">
        <v>101.18</v>
      </c>
      <c r="I42" s="369">
        <f t="shared" si="0"/>
        <v>100.17821782178218</v>
      </c>
      <c r="J42" s="4"/>
      <c r="K42" s="81"/>
      <c r="L42" s="81"/>
      <c r="M42" s="81"/>
      <c r="P42" s="21"/>
    </row>
    <row r="43" spans="1:20" ht="16" customHeight="1">
      <c r="A43" s="47"/>
      <c r="B43" s="138"/>
      <c r="C43" s="94"/>
      <c r="D43" s="107" t="s">
        <v>114</v>
      </c>
      <c r="E43" s="108">
        <f>SUM(E33:E42)</f>
        <v>169613</v>
      </c>
      <c r="F43" s="108">
        <f>SUM(F33:F42)</f>
        <v>169613</v>
      </c>
      <c r="G43" s="108">
        <f>SUM(G33:G42)</f>
        <v>169613</v>
      </c>
      <c r="H43" s="298">
        <f>SUM(H33:H42)</f>
        <v>143908.60999999999</v>
      </c>
      <c r="I43" s="321">
        <f t="shared" si="0"/>
        <v>84.845271294063537</v>
      </c>
      <c r="J43" s="51"/>
      <c r="K43" s="126">
        <f>SUM(E43)</f>
        <v>169613</v>
      </c>
      <c r="L43" s="126">
        <f>SUM(F43)</f>
        <v>169613</v>
      </c>
      <c r="M43" s="51"/>
      <c r="P43" s="21"/>
      <c r="Q43">
        <f>SUM(G43)</f>
        <v>169613</v>
      </c>
      <c r="R43">
        <f>SUM(H43)</f>
        <v>143908.60999999999</v>
      </c>
      <c r="S43" t="e">
        <f>SUM(#REF!)</f>
        <v>#REF!</v>
      </c>
      <c r="T43" t="e">
        <f>SUM(#REF!)</f>
        <v>#REF!</v>
      </c>
    </row>
    <row r="44" spans="1:20" ht="16" customHeight="1">
      <c r="A44" s="17">
        <v>200</v>
      </c>
      <c r="B44" s="134"/>
      <c r="C44" s="109"/>
      <c r="D44" s="109" t="s">
        <v>432</v>
      </c>
      <c r="E44" s="110"/>
      <c r="F44" s="110"/>
      <c r="G44" s="110"/>
      <c r="H44" s="299"/>
      <c r="I44" s="253"/>
      <c r="J44" s="4"/>
      <c r="K44" s="81"/>
      <c r="L44" s="81"/>
      <c r="M44" s="81"/>
      <c r="P44" s="21"/>
    </row>
    <row r="45" spans="1:20" ht="16" customHeight="1">
      <c r="A45" s="46">
        <v>211</v>
      </c>
      <c r="B45" s="139"/>
      <c r="C45" s="111"/>
      <c r="D45" s="111" t="s">
        <v>433</v>
      </c>
      <c r="E45" s="112"/>
      <c r="F45" s="112"/>
      <c r="G45" s="112"/>
      <c r="H45" s="293"/>
      <c r="I45" s="369"/>
      <c r="J45" s="4"/>
      <c r="K45" s="81"/>
      <c r="L45" s="81"/>
      <c r="M45" s="81"/>
      <c r="P45" s="62"/>
    </row>
    <row r="46" spans="1:20" ht="16" customHeight="1">
      <c r="A46" s="34"/>
      <c r="B46" s="136">
        <v>211003</v>
      </c>
      <c r="C46" s="90">
        <v>41</v>
      </c>
      <c r="D46" s="90" t="s">
        <v>249</v>
      </c>
      <c r="E46" s="102">
        <v>0</v>
      </c>
      <c r="F46" s="102">
        <v>0</v>
      </c>
      <c r="G46" s="102">
        <v>0</v>
      </c>
      <c r="H46" s="193">
        <f>SUM(E46:G46)</f>
        <v>0</v>
      </c>
      <c r="I46" s="369">
        <v>0</v>
      </c>
      <c r="J46" s="4"/>
      <c r="K46" s="81"/>
      <c r="L46" s="81"/>
      <c r="M46" s="81"/>
      <c r="P46" s="21"/>
    </row>
    <row r="47" spans="1:20" ht="16" customHeight="1">
      <c r="A47" s="34"/>
      <c r="B47" s="136"/>
      <c r="C47" s="90"/>
      <c r="D47" s="97" t="s">
        <v>114</v>
      </c>
      <c r="E47" s="101">
        <v>0</v>
      </c>
      <c r="F47" s="101">
        <v>0</v>
      </c>
      <c r="G47" s="101">
        <v>0</v>
      </c>
      <c r="H47" s="295">
        <f>SUM(E47:G47)</f>
        <v>0</v>
      </c>
      <c r="I47" s="321">
        <v>0</v>
      </c>
      <c r="J47" s="51"/>
      <c r="K47" s="51"/>
      <c r="L47" s="51"/>
      <c r="M47" s="51"/>
      <c r="P47" s="21"/>
    </row>
    <row r="48" spans="1:20" ht="16" customHeight="1">
      <c r="A48" s="9">
        <v>212</v>
      </c>
      <c r="B48" s="135"/>
      <c r="C48" s="97"/>
      <c r="D48" s="97" t="s">
        <v>434</v>
      </c>
      <c r="E48" s="102"/>
      <c r="F48" s="102"/>
      <c r="G48" s="102"/>
      <c r="H48" s="193"/>
      <c r="I48" s="369"/>
      <c r="J48" s="4"/>
      <c r="K48" s="81"/>
      <c r="L48" s="81"/>
      <c r="M48" s="81"/>
      <c r="P48" s="62"/>
    </row>
    <row r="49" spans="1:20" ht="16" customHeight="1">
      <c r="A49" s="34"/>
      <c r="B49" s="136">
        <v>212002</v>
      </c>
      <c r="C49" s="90">
        <v>41</v>
      </c>
      <c r="D49" s="90" t="s">
        <v>250</v>
      </c>
      <c r="E49" s="102">
        <v>604</v>
      </c>
      <c r="F49" s="102">
        <v>604</v>
      </c>
      <c r="G49" s="102">
        <v>604</v>
      </c>
      <c r="H49" s="193">
        <v>199.52</v>
      </c>
      <c r="I49" s="369">
        <f t="shared" si="0"/>
        <v>33.033112582781463</v>
      </c>
      <c r="K49" s="81"/>
      <c r="L49" s="81"/>
      <c r="M49" s="81"/>
      <c r="P49" s="68"/>
    </row>
    <row r="50" spans="1:20" ht="16" customHeight="1">
      <c r="A50" s="34"/>
      <c r="B50" s="136">
        <v>212003</v>
      </c>
      <c r="C50" s="90">
        <v>41</v>
      </c>
      <c r="D50" s="90" t="s">
        <v>251</v>
      </c>
      <c r="E50" s="102">
        <v>30</v>
      </c>
      <c r="F50" s="102">
        <v>30</v>
      </c>
      <c r="G50" s="102">
        <v>30</v>
      </c>
      <c r="H50" s="193">
        <v>0</v>
      </c>
      <c r="I50" s="369">
        <f t="shared" si="0"/>
        <v>0</v>
      </c>
      <c r="K50" s="81"/>
      <c r="L50" s="81"/>
      <c r="M50" s="81"/>
      <c r="P50" s="62"/>
    </row>
    <row r="51" spans="1:20" ht="16" customHeight="1">
      <c r="A51" s="34"/>
      <c r="B51" s="136" t="s">
        <v>719</v>
      </c>
      <c r="C51" s="90">
        <v>41</v>
      </c>
      <c r="D51" s="90" t="s">
        <v>720</v>
      </c>
      <c r="E51" s="102">
        <v>0</v>
      </c>
      <c r="F51" s="102">
        <v>0</v>
      </c>
      <c r="G51" s="102">
        <v>0</v>
      </c>
      <c r="H51" s="193">
        <v>278.89999999999998</v>
      </c>
      <c r="I51" s="369">
        <v>0</v>
      </c>
      <c r="K51" s="81"/>
      <c r="L51" s="81"/>
      <c r="M51" s="81"/>
      <c r="P51" s="62"/>
    </row>
    <row r="52" spans="1:20" ht="16" customHeight="1">
      <c r="A52" s="34"/>
      <c r="B52" s="136" t="s">
        <v>252</v>
      </c>
      <c r="C52" s="90">
        <v>41</v>
      </c>
      <c r="D52" s="90" t="s">
        <v>253</v>
      </c>
      <c r="E52" s="102">
        <v>4780</v>
      </c>
      <c r="F52" s="102">
        <v>4780</v>
      </c>
      <c r="G52" s="102">
        <v>4780</v>
      </c>
      <c r="H52" s="193">
        <v>0</v>
      </c>
      <c r="I52" s="369">
        <f t="shared" si="0"/>
        <v>0</v>
      </c>
      <c r="K52" s="81"/>
      <c r="L52" s="81"/>
      <c r="M52" s="81"/>
      <c r="P52" s="62"/>
    </row>
    <row r="53" spans="1:20" ht="16" customHeight="1">
      <c r="A53" s="34"/>
      <c r="B53" s="136" t="s">
        <v>254</v>
      </c>
      <c r="C53" s="90">
        <v>41</v>
      </c>
      <c r="D53" s="90" t="s">
        <v>255</v>
      </c>
      <c r="E53" s="102">
        <v>5058</v>
      </c>
      <c r="F53" s="102">
        <v>5058</v>
      </c>
      <c r="G53" s="102">
        <v>5058</v>
      </c>
      <c r="H53" s="193">
        <v>3392.4</v>
      </c>
      <c r="I53" s="369">
        <f t="shared" si="0"/>
        <v>67.069988137603801</v>
      </c>
      <c r="K53" s="81"/>
      <c r="L53" s="81"/>
      <c r="M53" s="81"/>
      <c r="P53" s="62"/>
    </row>
    <row r="54" spans="1:20" ht="16" customHeight="1">
      <c r="A54" s="34"/>
      <c r="B54" s="136" t="s">
        <v>256</v>
      </c>
      <c r="C54" s="90">
        <v>41</v>
      </c>
      <c r="D54" s="90" t="s">
        <v>257</v>
      </c>
      <c r="E54" s="102">
        <v>24300</v>
      </c>
      <c r="F54" s="102">
        <v>24300</v>
      </c>
      <c r="G54" s="102">
        <v>24300</v>
      </c>
      <c r="H54" s="193">
        <v>23901.58</v>
      </c>
      <c r="I54" s="369">
        <f t="shared" si="0"/>
        <v>98.360411522633754</v>
      </c>
      <c r="K54" s="81"/>
      <c r="L54" s="81"/>
      <c r="M54" s="81"/>
      <c r="P54" s="62"/>
    </row>
    <row r="55" spans="1:20" ht="16" customHeight="1">
      <c r="A55" s="34"/>
      <c r="B55" s="136" t="s">
        <v>258</v>
      </c>
      <c r="C55" s="90">
        <v>41</v>
      </c>
      <c r="D55" s="90" t="s">
        <v>420</v>
      </c>
      <c r="E55" s="102">
        <v>33590</v>
      </c>
      <c r="F55" s="102">
        <v>33590</v>
      </c>
      <c r="G55" s="102">
        <v>33590</v>
      </c>
      <c r="H55" s="193">
        <v>33867.32</v>
      </c>
      <c r="I55" s="369">
        <f t="shared" si="0"/>
        <v>100.82560285799345</v>
      </c>
      <c r="K55" s="81"/>
      <c r="L55" s="81"/>
      <c r="M55" s="81"/>
      <c r="P55" s="62"/>
    </row>
    <row r="56" spans="1:20" ht="16" customHeight="1">
      <c r="A56" s="34"/>
      <c r="B56" s="136" t="s">
        <v>259</v>
      </c>
      <c r="C56" s="90">
        <v>41</v>
      </c>
      <c r="D56" s="90" t="s">
        <v>260</v>
      </c>
      <c r="E56" s="102">
        <v>170</v>
      </c>
      <c r="F56" s="102">
        <v>170</v>
      </c>
      <c r="G56" s="102">
        <v>170</v>
      </c>
      <c r="H56" s="193">
        <v>167.5</v>
      </c>
      <c r="I56" s="369">
        <f t="shared" si="0"/>
        <v>98.529411764705884</v>
      </c>
      <c r="K56" s="81"/>
      <c r="L56" s="81"/>
      <c r="M56" s="81"/>
      <c r="P56" s="62"/>
    </row>
    <row r="57" spans="1:20" ht="16" customHeight="1">
      <c r="A57" s="34"/>
      <c r="B57" s="137" t="s">
        <v>261</v>
      </c>
      <c r="C57" s="105">
        <v>41</v>
      </c>
      <c r="D57" s="105" t="s">
        <v>262</v>
      </c>
      <c r="E57" s="102">
        <v>200</v>
      </c>
      <c r="F57" s="102">
        <v>200</v>
      </c>
      <c r="G57" s="102">
        <v>200</v>
      </c>
      <c r="H57" s="193">
        <v>176.6</v>
      </c>
      <c r="I57" s="369">
        <f t="shared" si="0"/>
        <v>88.3</v>
      </c>
      <c r="K57" s="81"/>
      <c r="L57" s="81"/>
      <c r="M57" s="81"/>
      <c r="P57" s="62"/>
    </row>
    <row r="58" spans="1:20" ht="16" customHeight="1">
      <c r="A58" s="34"/>
      <c r="B58" s="137" t="s">
        <v>95</v>
      </c>
      <c r="C58" s="105">
        <v>41</v>
      </c>
      <c r="D58" s="105" t="s">
        <v>683</v>
      </c>
      <c r="E58" s="102">
        <v>50</v>
      </c>
      <c r="F58" s="102">
        <v>50</v>
      </c>
      <c r="G58" s="102">
        <v>50</v>
      </c>
      <c r="H58" s="193">
        <v>0</v>
      </c>
      <c r="I58" s="369">
        <f t="shared" si="0"/>
        <v>0</v>
      </c>
      <c r="K58" s="81"/>
      <c r="L58" s="81"/>
      <c r="M58" s="81"/>
      <c r="P58" s="62"/>
    </row>
    <row r="59" spans="1:20" ht="16" customHeight="1">
      <c r="A59" s="34"/>
      <c r="B59" s="136" t="s">
        <v>263</v>
      </c>
      <c r="C59" s="90">
        <v>41</v>
      </c>
      <c r="D59" s="90" t="s">
        <v>264</v>
      </c>
      <c r="E59" s="102">
        <v>1100</v>
      </c>
      <c r="F59" s="102">
        <v>1100</v>
      </c>
      <c r="G59" s="102">
        <v>1100</v>
      </c>
      <c r="H59" s="193">
        <v>1082.6400000000001</v>
      </c>
      <c r="I59" s="369">
        <f t="shared" si="0"/>
        <v>98.421818181818182</v>
      </c>
      <c r="K59" s="81"/>
      <c r="L59" s="81"/>
      <c r="M59" s="81"/>
      <c r="P59" s="62"/>
    </row>
    <row r="60" spans="1:20" ht="16" customHeight="1">
      <c r="A60" s="34"/>
      <c r="B60" s="136">
        <v>212004</v>
      </c>
      <c r="C60" s="90">
        <v>41</v>
      </c>
      <c r="D60" s="90" t="s">
        <v>280</v>
      </c>
      <c r="E60" s="102">
        <v>14580</v>
      </c>
      <c r="F60" s="102">
        <v>14580</v>
      </c>
      <c r="G60" s="102">
        <v>14580</v>
      </c>
      <c r="H60" s="193">
        <v>6532.53</v>
      </c>
      <c r="I60" s="369">
        <f t="shared" si="0"/>
        <v>44.804732510288062</v>
      </c>
      <c r="K60" s="81"/>
      <c r="L60" s="81"/>
      <c r="M60" s="81"/>
      <c r="P60" s="62"/>
    </row>
    <row r="61" spans="1:20" ht="16" customHeight="1">
      <c r="A61" s="34"/>
      <c r="B61" s="137" t="s">
        <v>6</v>
      </c>
      <c r="C61" s="90">
        <v>41</v>
      </c>
      <c r="D61" s="90" t="s">
        <v>385</v>
      </c>
      <c r="E61" s="102">
        <v>100</v>
      </c>
      <c r="F61" s="102">
        <v>100</v>
      </c>
      <c r="G61" s="102">
        <v>100</v>
      </c>
      <c r="H61" s="193">
        <v>0</v>
      </c>
      <c r="I61" s="369">
        <f t="shared" si="0"/>
        <v>0</v>
      </c>
      <c r="K61" s="81"/>
      <c r="L61" s="81"/>
      <c r="M61" s="81"/>
      <c r="P61" s="21"/>
    </row>
    <row r="62" spans="1:20" ht="16" customHeight="1">
      <c r="A62" s="34"/>
      <c r="B62" s="137" t="s">
        <v>688</v>
      </c>
      <c r="C62" s="90">
        <v>41</v>
      </c>
      <c r="D62" s="90" t="s">
        <v>689</v>
      </c>
      <c r="E62" s="102">
        <v>8493</v>
      </c>
      <c r="F62" s="102">
        <v>8493</v>
      </c>
      <c r="G62" s="102">
        <v>8493</v>
      </c>
      <c r="H62" s="193">
        <v>8493</v>
      </c>
      <c r="I62" s="369">
        <f t="shared" si="0"/>
        <v>100</v>
      </c>
      <c r="K62" s="81"/>
      <c r="L62" s="81"/>
      <c r="M62" s="81"/>
      <c r="P62" s="21"/>
    </row>
    <row r="63" spans="1:20" ht="16" customHeight="1">
      <c r="A63" s="34"/>
      <c r="B63" s="137" t="s">
        <v>723</v>
      </c>
      <c r="C63" s="90">
        <v>41</v>
      </c>
      <c r="D63" s="90" t="s">
        <v>724</v>
      </c>
      <c r="E63" s="102">
        <v>0</v>
      </c>
      <c r="F63" s="102">
        <v>0</v>
      </c>
      <c r="G63" s="102">
        <v>0</v>
      </c>
      <c r="H63" s="193">
        <v>424</v>
      </c>
      <c r="I63" s="369">
        <v>0</v>
      </c>
      <c r="K63" s="81"/>
      <c r="L63" s="81"/>
      <c r="M63" s="81"/>
      <c r="P63" s="21"/>
    </row>
    <row r="64" spans="1:20" ht="16" customHeight="1">
      <c r="A64" s="34"/>
      <c r="B64" s="136"/>
      <c r="C64" s="90"/>
      <c r="D64" s="97" t="s">
        <v>114</v>
      </c>
      <c r="E64" s="101">
        <f>SUM(E49:E63)</f>
        <v>93055</v>
      </c>
      <c r="F64" s="101">
        <f>SUM(F49:F63)</f>
        <v>93055</v>
      </c>
      <c r="G64" s="101">
        <f>SUM(G49:G63)</f>
        <v>93055</v>
      </c>
      <c r="H64" s="295">
        <f>SUM(H49:H63)</f>
        <v>78515.990000000005</v>
      </c>
      <c r="I64" s="321">
        <f t="shared" si="0"/>
        <v>84.375895975498366</v>
      </c>
      <c r="J64" s="51"/>
      <c r="K64" s="51">
        <f>SUM(E64)</f>
        <v>93055</v>
      </c>
      <c r="L64" s="51">
        <f>SUM(F64)</f>
        <v>93055</v>
      </c>
      <c r="M64" s="51"/>
      <c r="P64" s="21"/>
      <c r="Q64">
        <f>SUM(G64)</f>
        <v>93055</v>
      </c>
      <c r="R64">
        <f>SUM(H64)</f>
        <v>78515.990000000005</v>
      </c>
      <c r="S64" t="e">
        <f>SUM(#REF!)</f>
        <v>#REF!</v>
      </c>
      <c r="T64" t="e">
        <f>SUM(#REF!)</f>
        <v>#REF!</v>
      </c>
    </row>
    <row r="65" spans="1:20" ht="16" customHeight="1">
      <c r="A65" s="9">
        <v>220</v>
      </c>
      <c r="B65" s="135"/>
      <c r="C65" s="97"/>
      <c r="D65" s="97" t="s">
        <v>435</v>
      </c>
      <c r="E65" s="102"/>
      <c r="F65" s="102"/>
      <c r="G65" s="102"/>
      <c r="H65" s="193"/>
      <c r="I65" s="369"/>
      <c r="J65" s="4"/>
      <c r="K65" s="81"/>
      <c r="L65" s="81"/>
      <c r="M65" s="81"/>
      <c r="P65" s="21"/>
    </row>
    <row r="66" spans="1:20" ht="16" customHeight="1">
      <c r="A66" s="9">
        <v>221</v>
      </c>
      <c r="B66" s="135"/>
      <c r="C66" s="97"/>
      <c r="D66" s="97" t="s">
        <v>436</v>
      </c>
      <c r="E66" s="102"/>
      <c r="F66" s="102"/>
      <c r="G66" s="102"/>
      <c r="H66" s="193"/>
      <c r="I66" s="369"/>
      <c r="J66" s="4"/>
      <c r="K66" s="81"/>
      <c r="L66" s="81"/>
      <c r="M66" s="81"/>
      <c r="P66" s="62"/>
    </row>
    <row r="67" spans="1:20" ht="16" customHeight="1">
      <c r="A67" s="34"/>
      <c r="B67" s="136">
        <v>221004</v>
      </c>
      <c r="C67" s="90">
        <v>41</v>
      </c>
      <c r="D67" s="90" t="s">
        <v>265</v>
      </c>
      <c r="E67" s="102">
        <v>2500</v>
      </c>
      <c r="F67" s="102">
        <v>2500</v>
      </c>
      <c r="G67" s="102">
        <v>2500</v>
      </c>
      <c r="H67" s="193">
        <v>606.9</v>
      </c>
      <c r="I67" s="369">
        <f t="shared" si="0"/>
        <v>24.276</v>
      </c>
      <c r="J67" s="4"/>
      <c r="K67" s="81"/>
      <c r="L67" s="81"/>
      <c r="M67" s="81"/>
      <c r="P67" s="62"/>
    </row>
    <row r="68" spans="1:20" ht="16" customHeight="1">
      <c r="A68" s="34"/>
      <c r="B68" s="136" t="s">
        <v>266</v>
      </c>
      <c r="C68" s="90">
        <v>41</v>
      </c>
      <c r="D68" s="90" t="s">
        <v>267</v>
      </c>
      <c r="E68" s="102">
        <v>3500</v>
      </c>
      <c r="F68" s="102">
        <v>3500</v>
      </c>
      <c r="G68" s="102">
        <v>3500</v>
      </c>
      <c r="H68" s="193">
        <v>4338.5</v>
      </c>
      <c r="I68" s="369">
        <f t="shared" si="0"/>
        <v>123.95714285714286</v>
      </c>
      <c r="J68" s="4"/>
      <c r="K68" s="81"/>
      <c r="L68" s="81"/>
      <c r="M68" s="81"/>
      <c r="P68" s="62"/>
    </row>
    <row r="69" spans="1:20" ht="16" customHeight="1">
      <c r="A69" s="34"/>
      <c r="B69" s="136" t="s">
        <v>268</v>
      </c>
      <c r="C69" s="90">
        <v>41</v>
      </c>
      <c r="D69" s="90" t="s">
        <v>269</v>
      </c>
      <c r="E69" s="102">
        <v>250</v>
      </c>
      <c r="F69" s="102">
        <v>250</v>
      </c>
      <c r="G69" s="102">
        <v>250</v>
      </c>
      <c r="H69" s="193">
        <v>70</v>
      </c>
      <c r="I69" s="369">
        <f t="shared" si="0"/>
        <v>28.000000000000004</v>
      </c>
      <c r="J69" s="4"/>
      <c r="K69" s="81"/>
      <c r="L69" s="81"/>
      <c r="M69" s="81"/>
      <c r="P69" s="68"/>
    </row>
    <row r="70" spans="1:20" ht="16" customHeight="1">
      <c r="A70" s="34"/>
      <c r="B70" s="136" t="s">
        <v>270</v>
      </c>
      <c r="C70" s="90">
        <v>41</v>
      </c>
      <c r="D70" s="90" t="s">
        <v>271</v>
      </c>
      <c r="E70" s="106">
        <v>2000</v>
      </c>
      <c r="F70" s="106">
        <v>2000</v>
      </c>
      <c r="G70" s="106">
        <v>2000</v>
      </c>
      <c r="H70" s="297">
        <v>2468</v>
      </c>
      <c r="I70" s="369">
        <f t="shared" si="0"/>
        <v>123.4</v>
      </c>
      <c r="J70" s="4"/>
      <c r="K70" s="81"/>
      <c r="L70" s="81"/>
      <c r="M70" s="81"/>
      <c r="P70" s="62"/>
    </row>
    <row r="71" spans="1:20" ht="16" customHeight="1">
      <c r="A71" s="34"/>
      <c r="B71" s="136" t="s">
        <v>272</v>
      </c>
      <c r="C71" s="90">
        <v>41</v>
      </c>
      <c r="D71" s="90" t="s">
        <v>725</v>
      </c>
      <c r="E71" s="102">
        <v>3000</v>
      </c>
      <c r="F71" s="102">
        <v>3000</v>
      </c>
      <c r="G71" s="102">
        <v>3000</v>
      </c>
      <c r="H71" s="193">
        <v>4685</v>
      </c>
      <c r="I71" s="369">
        <f t="shared" si="0"/>
        <v>156.16666666666669</v>
      </c>
      <c r="J71" s="4"/>
      <c r="K71" s="81"/>
      <c r="L71" s="81"/>
      <c r="M71" s="81"/>
      <c r="P71" s="62"/>
    </row>
    <row r="72" spans="1:20" ht="16" customHeight="1">
      <c r="A72" s="34"/>
      <c r="B72" s="136" t="s">
        <v>556</v>
      </c>
      <c r="C72" s="90">
        <v>41</v>
      </c>
      <c r="D72" s="90" t="s">
        <v>557</v>
      </c>
      <c r="E72" s="102">
        <v>100</v>
      </c>
      <c r="F72" s="102">
        <v>100</v>
      </c>
      <c r="G72" s="102">
        <v>100</v>
      </c>
      <c r="H72" s="193">
        <v>110</v>
      </c>
      <c r="I72" s="369">
        <f t="shared" si="0"/>
        <v>110.00000000000001</v>
      </c>
      <c r="J72" s="4"/>
      <c r="K72" s="81"/>
      <c r="L72" s="81"/>
      <c r="M72" s="81"/>
      <c r="P72" s="62"/>
    </row>
    <row r="73" spans="1:20" ht="16" customHeight="1">
      <c r="A73" s="34"/>
      <c r="B73" s="136" t="s">
        <v>287</v>
      </c>
      <c r="C73" s="90">
        <v>41</v>
      </c>
      <c r="D73" s="90" t="s">
        <v>292</v>
      </c>
      <c r="E73" s="102">
        <v>9000</v>
      </c>
      <c r="F73" s="102">
        <v>9000</v>
      </c>
      <c r="G73" s="102">
        <v>9000</v>
      </c>
      <c r="H73" s="193">
        <v>9200</v>
      </c>
      <c r="I73" s="369">
        <f t="shared" si="0"/>
        <v>102.22222222222221</v>
      </c>
      <c r="J73" s="4"/>
      <c r="K73" s="81"/>
      <c r="L73" s="81"/>
      <c r="M73" s="81"/>
      <c r="P73" s="62"/>
    </row>
    <row r="74" spans="1:20" ht="16" customHeight="1">
      <c r="A74" s="34"/>
      <c r="B74" s="136"/>
      <c r="C74" s="90"/>
      <c r="D74" s="97" t="s">
        <v>114</v>
      </c>
      <c r="E74" s="101">
        <f>SUM(E67:E73)</f>
        <v>20350</v>
      </c>
      <c r="F74" s="101">
        <f>SUM(F67:F73)</f>
        <v>20350</v>
      </c>
      <c r="G74" s="101">
        <f>SUM(G67:G73)</f>
        <v>20350</v>
      </c>
      <c r="H74" s="295">
        <f>SUM(H67:H73)</f>
        <v>21478.400000000001</v>
      </c>
      <c r="I74" s="321">
        <f t="shared" si="0"/>
        <v>105.54496314496316</v>
      </c>
      <c r="J74" s="51"/>
      <c r="K74" s="51">
        <f>SUM(E74)</f>
        <v>20350</v>
      </c>
      <c r="L74" s="51">
        <f>SUM(F74)</f>
        <v>20350</v>
      </c>
      <c r="M74" s="51"/>
      <c r="P74" s="21"/>
      <c r="Q74">
        <f>SUM(G74)</f>
        <v>20350</v>
      </c>
      <c r="R74">
        <f>SUM(H74)</f>
        <v>21478.400000000001</v>
      </c>
      <c r="S74" t="e">
        <f>SUM(#REF!)</f>
        <v>#REF!</v>
      </c>
      <c r="T74" t="e">
        <f>SUM(#REF!)</f>
        <v>#REF!</v>
      </c>
    </row>
    <row r="75" spans="1:20" ht="16" customHeight="1">
      <c r="A75" s="9">
        <v>223</v>
      </c>
      <c r="B75" s="135"/>
      <c r="C75" s="97"/>
      <c r="D75" s="97" t="s">
        <v>437</v>
      </c>
      <c r="E75" s="102"/>
      <c r="F75" s="102"/>
      <c r="G75" s="102"/>
      <c r="H75" s="193"/>
      <c r="I75" s="369"/>
      <c r="K75" s="81"/>
      <c r="L75" s="81"/>
      <c r="M75" s="81"/>
      <c r="P75" s="62"/>
    </row>
    <row r="76" spans="1:20" ht="16" customHeight="1">
      <c r="A76" s="34"/>
      <c r="B76" s="136">
        <v>222003</v>
      </c>
      <c r="C76" s="90">
        <v>41</v>
      </c>
      <c r="D76" s="90" t="s">
        <v>674</v>
      </c>
      <c r="E76" s="102">
        <v>100</v>
      </c>
      <c r="F76" s="102">
        <v>100</v>
      </c>
      <c r="G76" s="102">
        <v>100</v>
      </c>
      <c r="H76" s="193">
        <v>366.55</v>
      </c>
      <c r="I76" s="369">
        <f t="shared" si="0"/>
        <v>366.55</v>
      </c>
      <c r="K76" s="81"/>
      <c r="L76" s="81"/>
      <c r="M76" s="81"/>
      <c r="P76" s="62"/>
    </row>
    <row r="77" spans="1:20" ht="16" customHeight="1">
      <c r="A77" s="34"/>
      <c r="B77" s="136" t="s">
        <v>673</v>
      </c>
      <c r="C77" s="90">
        <v>41</v>
      </c>
      <c r="D77" s="90" t="s">
        <v>675</v>
      </c>
      <c r="E77" s="102">
        <v>300</v>
      </c>
      <c r="F77" s="102">
        <v>300</v>
      </c>
      <c r="G77" s="102">
        <v>300</v>
      </c>
      <c r="H77" s="193">
        <v>215</v>
      </c>
      <c r="I77" s="369">
        <f t="shared" si="0"/>
        <v>71.666666666666671</v>
      </c>
      <c r="K77" s="81"/>
      <c r="L77" s="81"/>
      <c r="M77" s="81"/>
      <c r="P77" s="62"/>
    </row>
    <row r="78" spans="1:20" ht="16" customHeight="1">
      <c r="A78" s="34"/>
      <c r="B78" s="136" t="s">
        <v>293</v>
      </c>
      <c r="C78" s="90">
        <v>41</v>
      </c>
      <c r="D78" s="90" t="s">
        <v>294</v>
      </c>
      <c r="E78" s="102">
        <v>130</v>
      </c>
      <c r="F78" s="102">
        <v>130</v>
      </c>
      <c r="G78" s="102">
        <v>130</v>
      </c>
      <c r="H78" s="193">
        <v>137.36000000000001</v>
      </c>
      <c r="I78" s="369">
        <f t="shared" si="0"/>
        <v>105.66153846153847</v>
      </c>
      <c r="K78" s="81"/>
      <c r="L78" s="81"/>
      <c r="M78" s="81"/>
      <c r="P78" s="62"/>
    </row>
    <row r="79" spans="1:20" ht="16" customHeight="1">
      <c r="A79" s="34"/>
      <c r="B79" s="136" t="s">
        <v>295</v>
      </c>
      <c r="C79" s="90">
        <v>41</v>
      </c>
      <c r="D79" s="90" t="s">
        <v>296</v>
      </c>
      <c r="E79" s="102">
        <v>91</v>
      </c>
      <c r="F79" s="102">
        <v>91</v>
      </c>
      <c r="G79" s="102">
        <v>91</v>
      </c>
      <c r="H79" s="193">
        <v>0</v>
      </c>
      <c r="I79" s="369">
        <f t="shared" si="0"/>
        <v>0</v>
      </c>
      <c r="K79" s="81"/>
      <c r="L79" s="81"/>
      <c r="M79" s="81"/>
      <c r="P79" s="62"/>
    </row>
    <row r="80" spans="1:20" ht="16" customHeight="1">
      <c r="A80" s="34"/>
      <c r="B80" s="136" t="s">
        <v>297</v>
      </c>
      <c r="C80" s="90">
        <v>41</v>
      </c>
      <c r="D80" s="90" t="s">
        <v>298</v>
      </c>
      <c r="E80" s="102">
        <v>1093</v>
      </c>
      <c r="F80" s="102">
        <v>1093</v>
      </c>
      <c r="G80" s="102">
        <v>1093</v>
      </c>
      <c r="H80" s="193">
        <v>231.32</v>
      </c>
      <c r="I80" s="369">
        <f t="shared" si="0"/>
        <v>21.163769441903018</v>
      </c>
      <c r="K80" s="81"/>
      <c r="L80" s="81"/>
      <c r="M80" s="81"/>
      <c r="P80" s="62"/>
    </row>
    <row r="81" spans="1:16" ht="16" customHeight="1">
      <c r="A81" s="34"/>
      <c r="B81" s="136" t="s">
        <v>299</v>
      </c>
      <c r="C81" s="90">
        <v>41</v>
      </c>
      <c r="D81" s="90" t="s">
        <v>302</v>
      </c>
      <c r="E81" s="102">
        <v>6381</v>
      </c>
      <c r="F81" s="102">
        <v>6381</v>
      </c>
      <c r="G81" s="102">
        <v>6381</v>
      </c>
      <c r="H81" s="193">
        <v>0</v>
      </c>
      <c r="I81" s="369">
        <f t="shared" si="0"/>
        <v>0</v>
      </c>
      <c r="K81" s="81"/>
      <c r="L81" s="81"/>
      <c r="M81" s="81"/>
      <c r="P81" s="62"/>
    </row>
    <row r="82" spans="1:16" ht="16" customHeight="1">
      <c r="A82" s="34"/>
      <c r="B82" s="136" t="s">
        <v>303</v>
      </c>
      <c r="C82" s="90">
        <v>41</v>
      </c>
      <c r="D82" s="90" t="s">
        <v>304</v>
      </c>
      <c r="E82" s="102">
        <v>100</v>
      </c>
      <c r="F82" s="102">
        <v>100</v>
      </c>
      <c r="G82" s="102">
        <v>100</v>
      </c>
      <c r="H82" s="193">
        <v>255</v>
      </c>
      <c r="I82" s="369">
        <f t="shared" si="0"/>
        <v>254.99999999999997</v>
      </c>
      <c r="K82" s="81"/>
      <c r="L82" s="81"/>
      <c r="M82" s="81"/>
      <c r="P82" s="62"/>
    </row>
    <row r="83" spans="1:16" ht="16" customHeight="1">
      <c r="A83" s="34"/>
      <c r="B83" s="136" t="s">
        <v>305</v>
      </c>
      <c r="C83" s="90">
        <v>41</v>
      </c>
      <c r="D83" s="90" t="s">
        <v>414</v>
      </c>
      <c r="E83" s="102">
        <v>23592</v>
      </c>
      <c r="F83" s="102">
        <v>23592</v>
      </c>
      <c r="G83" s="102">
        <v>23592</v>
      </c>
      <c r="H83" s="193">
        <v>22996.16</v>
      </c>
      <c r="I83" s="369">
        <f t="shared" si="0"/>
        <v>97.474398101051207</v>
      </c>
      <c r="K83" s="81"/>
      <c r="L83" s="81"/>
      <c r="M83" s="81"/>
      <c r="P83" s="62"/>
    </row>
    <row r="84" spans="1:16" ht="16" customHeight="1">
      <c r="A84" s="34"/>
      <c r="B84" s="136" t="s">
        <v>306</v>
      </c>
      <c r="C84" s="90">
        <v>41</v>
      </c>
      <c r="D84" s="90" t="s">
        <v>583</v>
      </c>
      <c r="E84" s="102">
        <v>22416</v>
      </c>
      <c r="F84" s="102">
        <v>22416</v>
      </c>
      <c r="G84" s="102">
        <v>22416</v>
      </c>
      <c r="H84" s="193">
        <v>23386.36</v>
      </c>
      <c r="I84" s="369">
        <f t="shared" si="0"/>
        <v>104.32887223411849</v>
      </c>
      <c r="K84" s="81"/>
      <c r="L84" s="81"/>
      <c r="M84" s="81"/>
      <c r="P84" s="62"/>
    </row>
    <row r="85" spans="1:16" ht="16" customHeight="1">
      <c r="A85" s="34"/>
      <c r="B85" s="136" t="s">
        <v>307</v>
      </c>
      <c r="C85" s="90">
        <v>41</v>
      </c>
      <c r="D85" s="90" t="s">
        <v>308</v>
      </c>
      <c r="E85" s="102">
        <v>300</v>
      </c>
      <c r="F85" s="102">
        <v>300</v>
      </c>
      <c r="G85" s="102">
        <v>300</v>
      </c>
      <c r="H85" s="193">
        <v>504</v>
      </c>
      <c r="I85" s="369">
        <f t="shared" si="0"/>
        <v>168</v>
      </c>
      <c r="K85" s="81"/>
      <c r="L85" s="81"/>
      <c r="M85" s="81"/>
      <c r="P85" s="62"/>
    </row>
    <row r="86" spans="1:16" ht="16" customHeight="1">
      <c r="A86" s="34"/>
      <c r="B86" s="136" t="s">
        <v>309</v>
      </c>
      <c r="C86" s="90">
        <v>41</v>
      </c>
      <c r="D86" s="90" t="s">
        <v>310</v>
      </c>
      <c r="E86" s="102">
        <v>300</v>
      </c>
      <c r="F86" s="102">
        <v>300</v>
      </c>
      <c r="G86" s="102">
        <v>300</v>
      </c>
      <c r="H86" s="193">
        <v>0</v>
      </c>
      <c r="I86" s="369">
        <f t="shared" si="0"/>
        <v>0</v>
      </c>
      <c r="K86" s="81"/>
      <c r="L86" s="81"/>
      <c r="M86" s="81"/>
      <c r="P86" s="62"/>
    </row>
    <row r="87" spans="1:16" ht="16" customHeight="1">
      <c r="A87" s="34"/>
      <c r="B87" s="136" t="s">
        <v>311</v>
      </c>
      <c r="C87" s="90">
        <v>41</v>
      </c>
      <c r="D87" s="90" t="s">
        <v>36</v>
      </c>
      <c r="E87" s="102">
        <v>13179</v>
      </c>
      <c r="F87" s="102">
        <v>13179</v>
      </c>
      <c r="G87" s="102">
        <v>13179</v>
      </c>
      <c r="H87" s="193">
        <v>11942.45</v>
      </c>
      <c r="I87" s="369">
        <f t="shared" si="0"/>
        <v>90.617269899081876</v>
      </c>
      <c r="K87" s="81"/>
      <c r="L87" s="81"/>
      <c r="M87" s="81"/>
      <c r="P87" s="62"/>
    </row>
    <row r="88" spans="1:16" ht="16" customHeight="1">
      <c r="A88" s="34"/>
      <c r="B88" s="136" t="s">
        <v>312</v>
      </c>
      <c r="C88" s="105">
        <v>41</v>
      </c>
      <c r="D88" s="105" t="s">
        <v>313</v>
      </c>
      <c r="E88" s="102">
        <v>1400</v>
      </c>
      <c r="F88" s="102">
        <v>1400</v>
      </c>
      <c r="G88" s="102">
        <v>1400</v>
      </c>
      <c r="H88" s="193">
        <v>1901.46</v>
      </c>
      <c r="I88" s="369">
        <f t="shared" si="0"/>
        <v>135.81857142857143</v>
      </c>
      <c r="K88" s="81"/>
      <c r="L88" s="81"/>
      <c r="M88" s="81"/>
      <c r="P88" s="62"/>
    </row>
    <row r="89" spans="1:16" ht="16" customHeight="1">
      <c r="A89" s="34"/>
      <c r="B89" s="136">
        <v>223004</v>
      </c>
      <c r="C89" s="90">
        <v>41</v>
      </c>
      <c r="D89" s="90" t="s">
        <v>314</v>
      </c>
      <c r="E89" s="102">
        <v>0</v>
      </c>
      <c r="F89" s="102">
        <v>0</v>
      </c>
      <c r="G89" s="102">
        <v>0</v>
      </c>
      <c r="H89" s="193">
        <v>133</v>
      </c>
      <c r="I89" s="369">
        <v>0</v>
      </c>
      <c r="K89" s="81"/>
      <c r="L89" s="81"/>
      <c r="M89" s="81"/>
      <c r="P89" s="68"/>
    </row>
    <row r="90" spans="1:16" ht="16" customHeight="1">
      <c r="A90" s="34"/>
      <c r="B90" s="136" t="s">
        <v>315</v>
      </c>
      <c r="C90" s="90">
        <v>41</v>
      </c>
      <c r="D90" s="90" t="s">
        <v>316</v>
      </c>
      <c r="E90" s="106">
        <v>2500</v>
      </c>
      <c r="F90" s="106">
        <v>2500</v>
      </c>
      <c r="G90" s="106">
        <v>2500</v>
      </c>
      <c r="H90" s="297">
        <v>41</v>
      </c>
      <c r="I90" s="369">
        <f t="shared" si="0"/>
        <v>1.6400000000000001</v>
      </c>
      <c r="K90" s="81"/>
      <c r="L90" s="81"/>
      <c r="M90" s="81"/>
      <c r="P90" s="68"/>
    </row>
    <row r="91" spans="1:16" ht="16" customHeight="1">
      <c r="A91" s="34"/>
      <c r="B91" s="136" t="s">
        <v>584</v>
      </c>
      <c r="C91" s="90">
        <v>41</v>
      </c>
      <c r="D91" s="90" t="s">
        <v>585</v>
      </c>
      <c r="E91" s="106">
        <v>2400</v>
      </c>
      <c r="F91" s="106">
        <v>2400</v>
      </c>
      <c r="G91" s="106">
        <v>2400</v>
      </c>
      <c r="H91" s="297">
        <v>1712.76</v>
      </c>
      <c r="I91" s="369">
        <f t="shared" ref="I91:I154" si="1">SUM(H91/G91)*100</f>
        <v>71.364999999999995</v>
      </c>
      <c r="K91" s="81"/>
      <c r="L91" s="81"/>
      <c r="M91" s="81"/>
      <c r="P91" s="68"/>
    </row>
    <row r="92" spans="1:16" ht="16" customHeight="1">
      <c r="A92" s="34"/>
      <c r="B92" s="136" t="s">
        <v>356</v>
      </c>
      <c r="C92" s="90">
        <v>41</v>
      </c>
      <c r="D92" s="90" t="s">
        <v>558</v>
      </c>
      <c r="E92" s="106">
        <v>0</v>
      </c>
      <c r="F92" s="106">
        <v>0</v>
      </c>
      <c r="G92" s="106">
        <v>0</v>
      </c>
      <c r="H92" s="297">
        <v>0</v>
      </c>
      <c r="I92" s="369">
        <v>0</v>
      </c>
      <c r="K92" s="81"/>
      <c r="L92" s="81"/>
      <c r="M92" s="81"/>
      <c r="P92" s="68"/>
    </row>
    <row r="93" spans="1:16" ht="16" customHeight="1">
      <c r="A93" s="34"/>
      <c r="B93" s="136" t="s">
        <v>588</v>
      </c>
      <c r="C93" s="90">
        <v>41</v>
      </c>
      <c r="D93" s="90" t="s">
        <v>559</v>
      </c>
      <c r="E93" s="106">
        <v>2000</v>
      </c>
      <c r="F93" s="106">
        <v>2000</v>
      </c>
      <c r="G93" s="106">
        <v>2000</v>
      </c>
      <c r="H93" s="297">
        <v>3012</v>
      </c>
      <c r="I93" s="369">
        <f t="shared" si="1"/>
        <v>150.6</v>
      </c>
      <c r="K93" s="81"/>
      <c r="L93" s="81"/>
      <c r="M93" s="81"/>
      <c r="P93" s="68"/>
    </row>
    <row r="94" spans="1:16" ht="16" customHeight="1">
      <c r="A94" s="34"/>
      <c r="B94" s="136" t="s">
        <v>356</v>
      </c>
      <c r="C94" s="90">
        <v>41</v>
      </c>
      <c r="D94" s="90" t="s">
        <v>726</v>
      </c>
      <c r="E94" s="106">
        <v>0</v>
      </c>
      <c r="F94" s="106">
        <v>0</v>
      </c>
      <c r="G94" s="106">
        <v>0</v>
      </c>
      <c r="H94" s="297">
        <v>70</v>
      </c>
      <c r="I94" s="369">
        <v>0</v>
      </c>
      <c r="K94" s="81"/>
      <c r="L94" s="81"/>
      <c r="M94" s="81"/>
      <c r="P94" s="68"/>
    </row>
    <row r="95" spans="1:16" ht="16" customHeight="1">
      <c r="A95" s="34"/>
      <c r="B95" s="136" t="s">
        <v>586</v>
      </c>
      <c r="C95" s="90">
        <v>41</v>
      </c>
      <c r="D95" s="90" t="s">
        <v>587</v>
      </c>
      <c r="E95" s="106">
        <v>55</v>
      </c>
      <c r="F95" s="106">
        <v>55</v>
      </c>
      <c r="G95" s="106">
        <v>55</v>
      </c>
      <c r="H95" s="297">
        <v>0</v>
      </c>
      <c r="I95" s="369">
        <f t="shared" si="1"/>
        <v>0</v>
      </c>
      <c r="K95" s="81"/>
      <c r="L95" s="81"/>
      <c r="M95" s="81"/>
      <c r="P95" s="62"/>
    </row>
    <row r="96" spans="1:16" ht="16" customHeight="1">
      <c r="A96" s="34"/>
      <c r="B96" s="136" t="s">
        <v>386</v>
      </c>
      <c r="C96" s="90">
        <v>41</v>
      </c>
      <c r="D96" s="90" t="s">
        <v>387</v>
      </c>
      <c r="E96" s="102">
        <v>0</v>
      </c>
      <c r="F96" s="102">
        <v>0</v>
      </c>
      <c r="G96" s="102">
        <v>0</v>
      </c>
      <c r="H96" s="193">
        <v>86.3</v>
      </c>
      <c r="I96" s="369">
        <v>0</v>
      </c>
      <c r="K96" s="81"/>
      <c r="L96" s="81"/>
      <c r="M96" s="81"/>
      <c r="P96" s="62"/>
    </row>
    <row r="97" spans="1:20" ht="16" customHeight="1">
      <c r="A97" s="34"/>
      <c r="B97" s="136" t="s">
        <v>727</v>
      </c>
      <c r="C97" s="90">
        <v>41</v>
      </c>
      <c r="D97" s="90" t="s">
        <v>728</v>
      </c>
      <c r="E97" s="102">
        <v>0</v>
      </c>
      <c r="F97" s="102">
        <v>0</v>
      </c>
      <c r="G97" s="102">
        <v>0</v>
      </c>
      <c r="H97" s="193">
        <v>2648.03</v>
      </c>
      <c r="I97" s="369">
        <v>0</v>
      </c>
      <c r="K97" s="81"/>
      <c r="L97" s="81"/>
      <c r="M97" s="81"/>
      <c r="P97" s="62"/>
    </row>
    <row r="98" spans="1:20" ht="16" customHeight="1">
      <c r="A98" s="34"/>
      <c r="B98" s="136" t="s">
        <v>729</v>
      </c>
      <c r="C98" s="90">
        <v>41</v>
      </c>
      <c r="D98" s="90" t="s">
        <v>730</v>
      </c>
      <c r="E98" s="102">
        <v>0</v>
      </c>
      <c r="F98" s="102">
        <v>0</v>
      </c>
      <c r="G98" s="102">
        <v>0</v>
      </c>
      <c r="H98" s="193">
        <v>4.55</v>
      </c>
      <c r="I98" s="369">
        <v>0</v>
      </c>
      <c r="K98" s="81"/>
      <c r="L98" s="81"/>
      <c r="M98" s="81"/>
      <c r="P98" s="62"/>
    </row>
    <row r="99" spans="1:20" ht="16" customHeight="1">
      <c r="A99" s="34"/>
      <c r="B99" s="136">
        <v>223001</v>
      </c>
      <c r="C99" s="90">
        <v>41.72</v>
      </c>
      <c r="D99" s="222" t="s">
        <v>619</v>
      </c>
      <c r="E99" s="102">
        <v>9000</v>
      </c>
      <c r="F99" s="102">
        <v>9000</v>
      </c>
      <c r="G99" s="102">
        <v>15487</v>
      </c>
      <c r="H99" s="193">
        <v>15486.51</v>
      </c>
      <c r="I99" s="369">
        <f t="shared" si="1"/>
        <v>99.996836056047016</v>
      </c>
      <c r="K99" s="81"/>
      <c r="L99" s="81"/>
      <c r="M99" s="81"/>
      <c r="P99" s="21"/>
    </row>
    <row r="100" spans="1:20" ht="16" customHeight="1">
      <c r="A100" s="34"/>
      <c r="B100" s="136"/>
      <c r="C100" s="90"/>
      <c r="D100" s="222" t="s">
        <v>620</v>
      </c>
      <c r="E100" s="102"/>
      <c r="F100" s="102"/>
      <c r="G100" s="102"/>
      <c r="H100" s="193"/>
      <c r="I100" s="369"/>
      <c r="K100" s="81"/>
      <c r="L100" s="81"/>
      <c r="M100" s="81"/>
      <c r="P100" s="21"/>
    </row>
    <row r="101" spans="1:20" ht="16" customHeight="1">
      <c r="A101" s="34"/>
      <c r="B101" s="136">
        <v>223001</v>
      </c>
      <c r="C101" s="90">
        <v>72</v>
      </c>
      <c r="D101" s="222" t="s">
        <v>508</v>
      </c>
      <c r="E101" s="102">
        <v>9850</v>
      </c>
      <c r="F101" s="102">
        <v>9850</v>
      </c>
      <c r="G101" s="102">
        <v>8423</v>
      </c>
      <c r="H101" s="193">
        <v>8422.86</v>
      </c>
      <c r="I101" s="369">
        <f t="shared" si="1"/>
        <v>99.998337884364247</v>
      </c>
      <c r="K101" s="81"/>
      <c r="L101" s="81"/>
      <c r="M101" s="81"/>
      <c r="P101" s="21"/>
    </row>
    <row r="102" spans="1:20" ht="16" customHeight="1">
      <c r="A102" s="34"/>
      <c r="B102" s="136"/>
      <c r="C102" s="90"/>
      <c r="D102" s="97" t="s">
        <v>114</v>
      </c>
      <c r="E102" s="101">
        <f>SUM(E75:E101)</f>
        <v>95187</v>
      </c>
      <c r="F102" s="101">
        <f>SUM(F75:F101)</f>
        <v>95187</v>
      </c>
      <c r="G102" s="101">
        <f>SUM(G75:G101)</f>
        <v>100247</v>
      </c>
      <c r="H102" s="295">
        <f>SUM(H76:H101)</f>
        <v>93552.67</v>
      </c>
      <c r="I102" s="321">
        <f t="shared" si="1"/>
        <v>93.322164254291891</v>
      </c>
      <c r="J102" s="51"/>
      <c r="K102" s="51">
        <f>SUM(E102)</f>
        <v>95187</v>
      </c>
      <c r="L102" s="51">
        <f>SUM(F102)</f>
        <v>95187</v>
      </c>
      <c r="M102" s="51"/>
      <c r="P102" s="21"/>
      <c r="Q102">
        <f>SUM(G102)</f>
        <v>100247</v>
      </c>
      <c r="R102">
        <f>SUM(H102)</f>
        <v>93552.67</v>
      </c>
      <c r="S102" t="e">
        <f>SUM(#REF!)</f>
        <v>#REF!</v>
      </c>
      <c r="T102" t="e">
        <f>SUM(#REF!)</f>
        <v>#REF!</v>
      </c>
    </row>
    <row r="103" spans="1:20" ht="16" customHeight="1">
      <c r="A103" s="9">
        <v>229</v>
      </c>
      <c r="B103" s="135"/>
      <c r="C103" s="97"/>
      <c r="D103" s="97" t="s">
        <v>438</v>
      </c>
      <c r="E103" s="102"/>
      <c r="F103" s="102"/>
      <c r="G103" s="102"/>
      <c r="H103" s="193"/>
      <c r="I103" s="369"/>
      <c r="K103" s="81"/>
      <c r="L103" s="81"/>
      <c r="M103" s="81"/>
      <c r="P103" s="68"/>
    </row>
    <row r="104" spans="1:20" ht="16" customHeight="1">
      <c r="A104" s="34"/>
      <c r="B104" s="136">
        <v>229005</v>
      </c>
      <c r="C104" s="90">
        <v>41</v>
      </c>
      <c r="D104" s="90" t="s">
        <v>317</v>
      </c>
      <c r="E104" s="106">
        <v>787</v>
      </c>
      <c r="F104" s="106">
        <v>787</v>
      </c>
      <c r="G104" s="106">
        <v>787</v>
      </c>
      <c r="H104" s="297">
        <v>843.19</v>
      </c>
      <c r="I104" s="369">
        <f t="shared" si="1"/>
        <v>107.13977128335452</v>
      </c>
      <c r="K104" s="81"/>
      <c r="L104" s="81"/>
      <c r="M104" s="81"/>
      <c r="P104" s="21"/>
    </row>
    <row r="105" spans="1:20" ht="16" customHeight="1">
      <c r="A105" s="34"/>
      <c r="B105" s="136"/>
      <c r="C105" s="90"/>
      <c r="D105" s="97" t="s">
        <v>114</v>
      </c>
      <c r="E105" s="101">
        <f>SUM(E104)</f>
        <v>787</v>
      </c>
      <c r="F105" s="101">
        <f>SUM(F104)</f>
        <v>787</v>
      </c>
      <c r="G105" s="101">
        <f>SUM(G104)</f>
        <v>787</v>
      </c>
      <c r="H105" s="295">
        <f>SUM(H104)</f>
        <v>843.19</v>
      </c>
      <c r="I105" s="321">
        <f t="shared" si="1"/>
        <v>107.13977128335452</v>
      </c>
      <c r="J105" s="51"/>
      <c r="K105" s="51">
        <f>SUM(E105)</f>
        <v>787</v>
      </c>
      <c r="L105" s="51">
        <f>SUM(F105)</f>
        <v>787</v>
      </c>
      <c r="M105" s="51"/>
      <c r="P105" s="21"/>
      <c r="Q105">
        <f>SUM(G105)</f>
        <v>787</v>
      </c>
      <c r="R105">
        <f>SUM(H105)</f>
        <v>843.19</v>
      </c>
      <c r="S105" t="e">
        <f>SUM(#REF!)</f>
        <v>#REF!</v>
      </c>
      <c r="T105" t="e">
        <f>SUM(#REF!)</f>
        <v>#REF!</v>
      </c>
    </row>
    <row r="106" spans="1:20" ht="16" customHeight="1">
      <c r="A106" s="9">
        <v>240</v>
      </c>
      <c r="B106" s="135"/>
      <c r="C106" s="97"/>
      <c r="D106" s="97" t="s">
        <v>439</v>
      </c>
      <c r="E106" s="102"/>
      <c r="F106" s="102"/>
      <c r="G106" s="102"/>
      <c r="H106" s="193"/>
      <c r="I106" s="369"/>
      <c r="K106" s="81"/>
      <c r="L106" s="81"/>
      <c r="M106" s="81"/>
      <c r="P106" s="68"/>
    </row>
    <row r="107" spans="1:20" ht="16" customHeight="1">
      <c r="A107" s="34"/>
      <c r="B107" s="136">
        <v>242</v>
      </c>
      <c r="C107" s="90">
        <v>41</v>
      </c>
      <c r="D107" s="90" t="s">
        <v>318</v>
      </c>
      <c r="E107" s="106">
        <v>30</v>
      </c>
      <c r="F107" s="106">
        <v>30</v>
      </c>
      <c r="G107" s="106">
        <v>30</v>
      </c>
      <c r="H107" s="297">
        <v>31.47</v>
      </c>
      <c r="I107" s="369">
        <f t="shared" si="1"/>
        <v>104.89999999999999</v>
      </c>
      <c r="K107" s="81"/>
      <c r="L107" s="81"/>
      <c r="M107" s="81"/>
      <c r="P107" s="21"/>
    </row>
    <row r="108" spans="1:20" ht="16" customHeight="1">
      <c r="A108" s="34"/>
      <c r="B108" s="136"/>
      <c r="C108" s="90"/>
      <c r="D108" s="97" t="s">
        <v>114</v>
      </c>
      <c r="E108" s="101">
        <f>SUM(E107)</f>
        <v>30</v>
      </c>
      <c r="F108" s="101">
        <f>SUM(F107)</f>
        <v>30</v>
      </c>
      <c r="G108" s="101">
        <f>SUM(G107)</f>
        <v>30</v>
      </c>
      <c r="H108" s="295">
        <f>SUM(H107)</f>
        <v>31.47</v>
      </c>
      <c r="I108" s="321">
        <f t="shared" si="1"/>
        <v>104.89999999999999</v>
      </c>
      <c r="J108" s="51"/>
      <c r="K108" s="51">
        <f>SUM(E108)</f>
        <v>30</v>
      </c>
      <c r="L108" s="51">
        <f>SUM(F108)</f>
        <v>30</v>
      </c>
      <c r="M108" s="51"/>
      <c r="P108" s="21"/>
      <c r="Q108">
        <f>SUM(G108)</f>
        <v>30</v>
      </c>
      <c r="R108">
        <f>SUM(H108)</f>
        <v>31.47</v>
      </c>
      <c r="S108" t="e">
        <f>SUM(#REF!)</f>
        <v>#REF!</v>
      </c>
      <c r="T108" t="e">
        <f>SUM(#REF!)</f>
        <v>#REF!</v>
      </c>
    </row>
    <row r="109" spans="1:20" ht="16" customHeight="1">
      <c r="A109" s="9">
        <v>290</v>
      </c>
      <c r="B109" s="135"/>
      <c r="C109" s="115"/>
      <c r="D109" s="115" t="s">
        <v>440</v>
      </c>
      <c r="E109" s="102"/>
      <c r="F109" s="102"/>
      <c r="G109" s="102"/>
      <c r="H109" s="193"/>
      <c r="I109" s="369"/>
      <c r="K109" s="81"/>
      <c r="L109" s="81"/>
      <c r="M109" s="81"/>
      <c r="P109" s="21"/>
    </row>
    <row r="110" spans="1:20" ht="16" customHeight="1">
      <c r="A110" s="9">
        <v>292</v>
      </c>
      <c r="B110" s="135"/>
      <c r="C110" s="97"/>
      <c r="D110" s="111" t="s">
        <v>441</v>
      </c>
      <c r="E110" s="102"/>
      <c r="F110" s="102"/>
      <c r="G110" s="102"/>
      <c r="H110" s="193"/>
      <c r="I110" s="369"/>
      <c r="K110" s="81"/>
      <c r="L110" s="81"/>
      <c r="M110" s="81"/>
      <c r="P110" s="21"/>
    </row>
    <row r="111" spans="1:20" ht="16" customHeight="1">
      <c r="A111" s="34"/>
      <c r="B111" s="136">
        <v>292008</v>
      </c>
      <c r="C111" s="90">
        <v>41</v>
      </c>
      <c r="D111" s="90" t="s">
        <v>321</v>
      </c>
      <c r="E111" s="106">
        <v>900</v>
      </c>
      <c r="F111" s="106">
        <v>900</v>
      </c>
      <c r="G111" s="106">
        <v>900</v>
      </c>
      <c r="H111" s="297">
        <v>966.99</v>
      </c>
      <c r="I111" s="369">
        <f t="shared" si="1"/>
        <v>107.44333333333333</v>
      </c>
      <c r="K111" s="81"/>
      <c r="L111" s="81"/>
      <c r="M111" s="81"/>
      <c r="P111" s="62"/>
    </row>
    <row r="112" spans="1:20" ht="16" customHeight="1">
      <c r="A112" s="34"/>
      <c r="B112" s="136">
        <v>292019</v>
      </c>
      <c r="C112" s="90">
        <v>41</v>
      </c>
      <c r="D112" s="90" t="s">
        <v>322</v>
      </c>
      <c r="E112" s="106">
        <v>149</v>
      </c>
      <c r="F112" s="106">
        <v>149</v>
      </c>
      <c r="G112" s="106">
        <v>149</v>
      </c>
      <c r="H112" s="297">
        <v>187</v>
      </c>
      <c r="I112" s="369">
        <f t="shared" si="1"/>
        <v>125.503355704698</v>
      </c>
      <c r="K112" s="81"/>
      <c r="L112" s="81"/>
      <c r="M112" s="81"/>
      <c r="P112" s="68"/>
    </row>
    <row r="113" spans="1:20" ht="16" customHeight="1">
      <c r="A113" s="34"/>
      <c r="B113" s="136" t="s">
        <v>323</v>
      </c>
      <c r="C113" s="90">
        <v>41</v>
      </c>
      <c r="D113" s="90" t="s">
        <v>101</v>
      </c>
      <c r="E113" s="106">
        <v>0</v>
      </c>
      <c r="F113" s="106">
        <v>0</v>
      </c>
      <c r="G113" s="106">
        <v>0</v>
      </c>
      <c r="H113" s="297">
        <v>617.52</v>
      </c>
      <c r="I113" s="369">
        <v>0</v>
      </c>
      <c r="K113" s="81"/>
      <c r="L113" s="81"/>
      <c r="M113" s="81"/>
      <c r="P113" s="52"/>
    </row>
    <row r="114" spans="1:20" ht="16" customHeight="1">
      <c r="A114" s="34"/>
      <c r="B114" s="136" t="s">
        <v>734</v>
      </c>
      <c r="C114" s="90">
        <v>41</v>
      </c>
      <c r="D114" s="90" t="s">
        <v>735</v>
      </c>
      <c r="E114" s="106">
        <v>0</v>
      </c>
      <c r="F114" s="106">
        <v>0</v>
      </c>
      <c r="G114" s="106">
        <v>0</v>
      </c>
      <c r="H114" s="297">
        <v>5578.25</v>
      </c>
      <c r="I114" s="369">
        <v>0</v>
      </c>
      <c r="K114" s="81"/>
      <c r="L114" s="81"/>
      <c r="M114" s="81"/>
      <c r="P114" s="52"/>
    </row>
    <row r="115" spans="1:20" ht="16" customHeight="1">
      <c r="A115" s="34"/>
      <c r="B115" s="136">
        <v>292027</v>
      </c>
      <c r="C115" s="90">
        <v>41</v>
      </c>
      <c r="D115" s="90" t="s">
        <v>37</v>
      </c>
      <c r="E115" s="106">
        <v>1500</v>
      </c>
      <c r="F115" s="106">
        <v>1500</v>
      </c>
      <c r="G115" s="106">
        <v>1500</v>
      </c>
      <c r="H115" s="297">
        <v>762.45</v>
      </c>
      <c r="I115" s="369">
        <f t="shared" si="1"/>
        <v>50.830000000000005</v>
      </c>
      <c r="K115" s="81"/>
      <c r="L115" s="81"/>
      <c r="M115" s="81"/>
      <c r="P115" s="52"/>
    </row>
    <row r="116" spans="1:20" ht="16" customHeight="1">
      <c r="A116" s="34"/>
      <c r="B116" s="136"/>
      <c r="C116" s="90"/>
      <c r="D116" s="90"/>
      <c r="E116" s="106"/>
      <c r="F116" s="106"/>
      <c r="G116" s="106"/>
      <c r="H116" s="297"/>
      <c r="I116" s="369"/>
      <c r="K116" s="81"/>
      <c r="L116" s="81"/>
      <c r="M116" s="81"/>
      <c r="P116" s="52"/>
    </row>
    <row r="117" spans="1:20" ht="16" customHeight="1">
      <c r="A117" s="34"/>
      <c r="B117" s="136">
        <v>292027</v>
      </c>
      <c r="C117" s="90">
        <v>41</v>
      </c>
      <c r="D117" s="90" t="s">
        <v>38</v>
      </c>
      <c r="E117" s="106">
        <v>1000</v>
      </c>
      <c r="F117" s="106">
        <v>1000</v>
      </c>
      <c r="G117" s="106">
        <v>1000</v>
      </c>
      <c r="H117" s="297">
        <v>734.8</v>
      </c>
      <c r="I117" s="369">
        <f t="shared" si="1"/>
        <v>73.48</v>
      </c>
      <c r="K117" s="81"/>
      <c r="L117" s="81"/>
      <c r="M117" s="81"/>
      <c r="P117" s="52"/>
    </row>
    <row r="118" spans="1:20" ht="16" customHeight="1">
      <c r="A118" s="47"/>
      <c r="B118" s="136"/>
      <c r="C118" s="90"/>
      <c r="D118" s="97" t="s">
        <v>114</v>
      </c>
      <c r="E118" s="117">
        <f>SUM(E111:E117)</f>
        <v>3549</v>
      </c>
      <c r="F118" s="117">
        <f>SUM(F111:F117)</f>
        <v>3549</v>
      </c>
      <c r="G118" s="117">
        <f>SUM(G111:G117)</f>
        <v>3549</v>
      </c>
      <c r="H118" s="300">
        <f>SUM(H111:H117)</f>
        <v>8847.01</v>
      </c>
      <c r="I118" s="321">
        <f t="shared" si="1"/>
        <v>249.28176951253874</v>
      </c>
      <c r="J118" s="78"/>
      <c r="K118" s="78">
        <f>SUM(E118)</f>
        <v>3549</v>
      </c>
      <c r="L118" s="78">
        <f>SUM(F118)</f>
        <v>3549</v>
      </c>
      <c r="M118" s="78"/>
      <c r="N118" s="8"/>
      <c r="P118" s="21"/>
      <c r="Q118">
        <f>SUM(G118)</f>
        <v>3549</v>
      </c>
      <c r="R118">
        <f>SUM(H118)</f>
        <v>8847.01</v>
      </c>
      <c r="S118" t="e">
        <f>SUM(#REF!)</f>
        <v>#REF!</v>
      </c>
      <c r="T118" t="e">
        <f>SUM(#REF!)</f>
        <v>#REF!</v>
      </c>
    </row>
    <row r="119" spans="1:20" ht="16" customHeight="1">
      <c r="A119" s="9">
        <v>300</v>
      </c>
      <c r="B119" s="135"/>
      <c r="C119" s="97"/>
      <c r="D119" s="97" t="s">
        <v>443</v>
      </c>
      <c r="E119" s="102"/>
      <c r="F119" s="102"/>
      <c r="G119" s="102"/>
      <c r="H119" s="193"/>
      <c r="I119" s="369"/>
      <c r="K119" s="81"/>
      <c r="L119" s="81"/>
      <c r="M119" s="81"/>
      <c r="P119" s="21"/>
    </row>
    <row r="120" spans="1:20" ht="16" customHeight="1">
      <c r="A120" s="46">
        <v>311</v>
      </c>
      <c r="B120" s="139"/>
      <c r="C120" s="111"/>
      <c r="D120" s="111" t="s">
        <v>736</v>
      </c>
      <c r="E120" s="112"/>
      <c r="F120" s="112"/>
      <c r="G120" s="112"/>
      <c r="H120" s="293"/>
      <c r="I120" s="369"/>
      <c r="K120" s="81"/>
      <c r="L120" s="81"/>
      <c r="M120" s="81"/>
      <c r="P120" s="62"/>
    </row>
    <row r="121" spans="1:20" ht="16" customHeight="1">
      <c r="A121" s="34"/>
      <c r="B121" s="136" t="s">
        <v>324</v>
      </c>
      <c r="C121" s="90" t="s">
        <v>659</v>
      </c>
      <c r="D121" s="90" t="s">
        <v>325</v>
      </c>
      <c r="E121" s="102">
        <v>1130</v>
      </c>
      <c r="F121" s="102">
        <v>1130</v>
      </c>
      <c r="G121" s="102">
        <v>1130</v>
      </c>
      <c r="H121" s="193">
        <v>851.55</v>
      </c>
      <c r="I121" s="369">
        <f t="shared" si="1"/>
        <v>75.358407079646014</v>
      </c>
      <c r="K121" s="81"/>
      <c r="L121" s="81"/>
      <c r="M121" s="81"/>
      <c r="P121" s="62"/>
    </row>
    <row r="122" spans="1:20" ht="16" customHeight="1">
      <c r="A122" s="34"/>
      <c r="B122" s="136" t="s">
        <v>326</v>
      </c>
      <c r="C122" s="90" t="s">
        <v>659</v>
      </c>
      <c r="D122" s="90" t="s">
        <v>327</v>
      </c>
      <c r="E122" s="102">
        <v>530</v>
      </c>
      <c r="F122" s="102">
        <v>530</v>
      </c>
      <c r="G122" s="102">
        <v>530</v>
      </c>
      <c r="H122" s="193">
        <v>0</v>
      </c>
      <c r="I122" s="369">
        <f t="shared" si="1"/>
        <v>0</v>
      </c>
      <c r="K122" s="81"/>
      <c r="L122" s="81"/>
      <c r="M122" s="81"/>
      <c r="P122" s="62"/>
    </row>
    <row r="123" spans="1:20" ht="16" customHeight="1">
      <c r="A123" s="34"/>
      <c r="B123" s="136" t="s">
        <v>328</v>
      </c>
      <c r="C123" s="90" t="s">
        <v>659</v>
      </c>
      <c r="D123" s="90" t="s">
        <v>332</v>
      </c>
      <c r="E123" s="102">
        <v>1030</v>
      </c>
      <c r="F123" s="102">
        <v>1030</v>
      </c>
      <c r="G123" s="102">
        <v>1030</v>
      </c>
      <c r="H123" s="193">
        <v>0</v>
      </c>
      <c r="I123" s="369">
        <f t="shared" si="1"/>
        <v>0</v>
      </c>
      <c r="K123" s="81"/>
      <c r="L123" s="81"/>
      <c r="M123" s="81"/>
      <c r="P123" s="62"/>
    </row>
    <row r="124" spans="1:20" ht="16" customHeight="1">
      <c r="A124" s="34"/>
      <c r="B124" s="136" t="s">
        <v>333</v>
      </c>
      <c r="C124" s="90" t="s">
        <v>659</v>
      </c>
      <c r="D124" s="90" t="s">
        <v>334</v>
      </c>
      <c r="E124" s="102">
        <v>1360</v>
      </c>
      <c r="F124" s="102">
        <v>1360</v>
      </c>
      <c r="G124" s="102">
        <v>1360</v>
      </c>
      <c r="H124" s="193">
        <v>949.84</v>
      </c>
      <c r="I124" s="369">
        <f t="shared" si="1"/>
        <v>69.841176470588238</v>
      </c>
      <c r="K124" s="81"/>
      <c r="L124" s="81"/>
      <c r="M124" s="81"/>
      <c r="P124" s="62"/>
    </row>
    <row r="125" spans="1:20" ht="16" customHeight="1">
      <c r="A125" s="34"/>
      <c r="B125" s="136" t="s">
        <v>335</v>
      </c>
      <c r="C125" s="90" t="s">
        <v>659</v>
      </c>
      <c r="D125" s="90" t="s">
        <v>336</v>
      </c>
      <c r="E125" s="102">
        <v>860</v>
      </c>
      <c r="F125" s="102">
        <v>860</v>
      </c>
      <c r="G125" s="102">
        <v>860</v>
      </c>
      <c r="H125" s="193">
        <v>0</v>
      </c>
      <c r="I125" s="369">
        <f t="shared" si="1"/>
        <v>0</v>
      </c>
      <c r="K125" s="81"/>
      <c r="L125" s="81"/>
      <c r="M125" s="81"/>
      <c r="P125" s="62"/>
    </row>
    <row r="126" spans="1:20" ht="16" customHeight="1">
      <c r="A126" s="34"/>
      <c r="B126" s="136" t="s">
        <v>337</v>
      </c>
      <c r="C126" s="90" t="s">
        <v>659</v>
      </c>
      <c r="D126" s="90" t="s">
        <v>338</v>
      </c>
      <c r="E126" s="102">
        <v>960</v>
      </c>
      <c r="F126" s="102">
        <v>960</v>
      </c>
      <c r="G126" s="102">
        <v>960</v>
      </c>
      <c r="H126" s="193">
        <v>819.43</v>
      </c>
      <c r="I126" s="369">
        <f t="shared" si="1"/>
        <v>85.357291666666654</v>
      </c>
      <c r="K126" s="81"/>
      <c r="L126" s="81"/>
      <c r="M126" s="81"/>
      <c r="P126" s="62"/>
    </row>
    <row r="127" spans="1:20" ht="16" customHeight="1">
      <c r="A127" s="34"/>
      <c r="B127" s="136"/>
      <c r="C127" s="90"/>
      <c r="D127" s="97" t="s">
        <v>114</v>
      </c>
      <c r="E127" s="117">
        <f>SUM(E121:E126)</f>
        <v>5870</v>
      </c>
      <c r="F127" s="117">
        <f>SUM(F121:F126)</f>
        <v>5870</v>
      </c>
      <c r="G127" s="117">
        <f>SUM(G121:G126)</f>
        <v>5870</v>
      </c>
      <c r="H127" s="300">
        <f>SUM(H121:H126)</f>
        <v>2620.8199999999997</v>
      </c>
      <c r="I127" s="321">
        <f t="shared" si="1"/>
        <v>44.647700170357744</v>
      </c>
      <c r="J127" s="78"/>
      <c r="K127" s="78">
        <f>SUM(E127)</f>
        <v>5870</v>
      </c>
      <c r="L127" s="78">
        <f>SUM(F127)</f>
        <v>5870</v>
      </c>
      <c r="M127" s="78"/>
      <c r="N127" s="8"/>
      <c r="P127" s="21"/>
      <c r="Q127">
        <f>SUM(G127)</f>
        <v>5870</v>
      </c>
      <c r="R127">
        <f>SUM(H127)</f>
        <v>2620.8199999999997</v>
      </c>
      <c r="S127" t="e">
        <f>SUM(#REF!)</f>
        <v>#REF!</v>
      </c>
      <c r="T127" t="e">
        <f>SUM(#REF!)</f>
        <v>#REF!</v>
      </c>
    </row>
    <row r="128" spans="1:20" ht="16" customHeight="1">
      <c r="A128" s="9">
        <v>312</v>
      </c>
      <c r="B128" s="135"/>
      <c r="C128" s="97"/>
      <c r="D128" s="97" t="s">
        <v>444</v>
      </c>
      <c r="E128" s="102"/>
      <c r="F128" s="102"/>
      <c r="G128" s="102"/>
      <c r="H128" s="193"/>
      <c r="I128" s="369"/>
      <c r="K128" s="81"/>
      <c r="L128" s="81"/>
      <c r="M128" s="81"/>
      <c r="P128" s="62"/>
    </row>
    <row r="129" spans="1:16" ht="16" customHeight="1">
      <c r="A129" s="34"/>
      <c r="B129" s="136" t="s">
        <v>563</v>
      </c>
      <c r="C129" s="90">
        <v>111</v>
      </c>
      <c r="D129" s="90" t="s">
        <v>826</v>
      </c>
      <c r="E129" s="102">
        <v>7870</v>
      </c>
      <c r="F129" s="102">
        <v>7870</v>
      </c>
      <c r="G129" s="102">
        <v>7870</v>
      </c>
      <c r="H129" s="193">
        <v>8050.19</v>
      </c>
      <c r="I129" s="369">
        <f t="shared" si="1"/>
        <v>102.28958068614993</v>
      </c>
      <c r="K129" s="81"/>
      <c r="L129" s="81"/>
      <c r="M129" s="81"/>
      <c r="P129" s="62"/>
    </row>
    <row r="130" spans="1:16" ht="16" customHeight="1">
      <c r="A130" s="34"/>
      <c r="B130" s="136" t="s">
        <v>340</v>
      </c>
      <c r="C130" s="90">
        <v>111</v>
      </c>
      <c r="D130" s="90" t="s">
        <v>824</v>
      </c>
      <c r="E130" s="102">
        <v>3753</v>
      </c>
      <c r="F130" s="102">
        <v>3753</v>
      </c>
      <c r="G130" s="102">
        <v>3753</v>
      </c>
      <c r="H130" s="193">
        <v>3782.31</v>
      </c>
      <c r="I130" s="369">
        <f t="shared" si="1"/>
        <v>100.78097521982414</v>
      </c>
      <c r="K130" s="81"/>
      <c r="L130" s="81"/>
      <c r="M130" s="81"/>
      <c r="P130" s="62"/>
    </row>
    <row r="131" spans="1:16" ht="16" customHeight="1">
      <c r="A131" s="34"/>
      <c r="B131" s="136" t="s">
        <v>562</v>
      </c>
      <c r="C131" s="90">
        <v>111</v>
      </c>
      <c r="D131" s="90" t="s">
        <v>825</v>
      </c>
      <c r="E131" s="102">
        <v>215</v>
      </c>
      <c r="F131" s="102">
        <v>215</v>
      </c>
      <c r="G131" s="102">
        <v>215</v>
      </c>
      <c r="H131" s="193">
        <v>175.69</v>
      </c>
      <c r="I131" s="369">
        <f t="shared" si="1"/>
        <v>81.716279069767438</v>
      </c>
      <c r="K131" s="81"/>
      <c r="L131" s="81"/>
      <c r="M131" s="81"/>
      <c r="P131" s="62"/>
    </row>
    <row r="132" spans="1:16" ht="16" customHeight="1">
      <c r="A132" s="34"/>
      <c r="B132" s="136" t="s">
        <v>341</v>
      </c>
      <c r="C132" s="90">
        <v>111</v>
      </c>
      <c r="D132" s="90" t="s">
        <v>827</v>
      </c>
      <c r="E132" s="102">
        <v>1332</v>
      </c>
      <c r="F132" s="102">
        <v>1332</v>
      </c>
      <c r="G132" s="102">
        <v>1332</v>
      </c>
      <c r="H132" s="193">
        <v>1342.11</v>
      </c>
      <c r="I132" s="369">
        <f t="shared" si="1"/>
        <v>100.75900900900901</v>
      </c>
      <c r="K132" s="81"/>
      <c r="L132" s="81"/>
      <c r="M132" s="81"/>
      <c r="P132" s="62"/>
    </row>
    <row r="133" spans="1:16" ht="16" customHeight="1">
      <c r="A133" s="34"/>
      <c r="B133" s="136" t="s">
        <v>569</v>
      </c>
      <c r="C133" s="90">
        <v>111</v>
      </c>
      <c r="D133" s="90" t="s">
        <v>828</v>
      </c>
      <c r="E133" s="102">
        <v>423</v>
      </c>
      <c r="F133" s="102">
        <v>423</v>
      </c>
      <c r="G133" s="102">
        <v>423</v>
      </c>
      <c r="H133" s="193">
        <v>381.08</v>
      </c>
      <c r="I133" s="369">
        <f t="shared" si="1"/>
        <v>90.089834515366434</v>
      </c>
      <c r="K133" s="81"/>
      <c r="L133" s="81"/>
      <c r="M133" s="81"/>
      <c r="P133" s="62"/>
    </row>
    <row r="134" spans="1:16" ht="16" customHeight="1">
      <c r="A134" s="34"/>
      <c r="B134" s="136" t="s">
        <v>561</v>
      </c>
      <c r="C134" s="90">
        <v>111</v>
      </c>
      <c r="D134" s="90" t="s">
        <v>829</v>
      </c>
      <c r="E134" s="120">
        <v>598161</v>
      </c>
      <c r="F134" s="120">
        <v>598161</v>
      </c>
      <c r="G134" s="120">
        <v>615471</v>
      </c>
      <c r="H134" s="296">
        <v>615471</v>
      </c>
      <c r="I134" s="369">
        <f t="shared" si="1"/>
        <v>100</v>
      </c>
      <c r="K134" s="81"/>
      <c r="L134" s="81"/>
      <c r="M134" s="81"/>
      <c r="P134" s="62"/>
    </row>
    <row r="135" spans="1:16" ht="16" customHeight="1">
      <c r="A135" s="34"/>
      <c r="B135" s="136" t="s">
        <v>570</v>
      </c>
      <c r="C135" s="90">
        <v>111</v>
      </c>
      <c r="D135" s="90" t="s">
        <v>589</v>
      </c>
      <c r="E135" s="102">
        <v>433</v>
      </c>
      <c r="F135" s="102">
        <v>433</v>
      </c>
      <c r="G135" s="102">
        <v>718</v>
      </c>
      <c r="H135" s="193">
        <v>718</v>
      </c>
      <c r="I135" s="369">
        <f t="shared" si="1"/>
        <v>100</v>
      </c>
      <c r="K135" s="81"/>
      <c r="L135" s="81"/>
      <c r="M135" s="81"/>
      <c r="P135" s="62"/>
    </row>
    <row r="136" spans="1:16" ht="16" customHeight="1">
      <c r="A136" s="34"/>
      <c r="B136" s="136" t="s">
        <v>565</v>
      </c>
      <c r="C136" s="90">
        <v>111</v>
      </c>
      <c r="D136" s="90" t="s">
        <v>830</v>
      </c>
      <c r="E136" s="102">
        <v>25662</v>
      </c>
      <c r="F136" s="102">
        <v>25662</v>
      </c>
      <c r="G136" s="102">
        <v>23266</v>
      </c>
      <c r="H136" s="193">
        <v>23266.400000000001</v>
      </c>
      <c r="I136" s="369">
        <f t="shared" si="1"/>
        <v>100.00171924696983</v>
      </c>
      <c r="K136" s="81"/>
      <c r="L136" s="81"/>
      <c r="M136" s="81"/>
      <c r="P136" s="62"/>
    </row>
    <row r="137" spans="1:16" ht="16" customHeight="1">
      <c r="A137" s="34"/>
      <c r="B137" s="136" t="s">
        <v>568</v>
      </c>
      <c r="C137" s="90">
        <v>111</v>
      </c>
      <c r="D137" s="90" t="s">
        <v>211</v>
      </c>
      <c r="E137" s="102">
        <v>11293</v>
      </c>
      <c r="F137" s="102">
        <v>11293</v>
      </c>
      <c r="G137" s="102">
        <v>10302</v>
      </c>
      <c r="H137" s="193">
        <v>10301.879999999999</v>
      </c>
      <c r="I137" s="369">
        <f t="shared" si="1"/>
        <v>99.998835177635399</v>
      </c>
      <c r="K137" s="81"/>
      <c r="L137" s="81"/>
      <c r="M137" s="81"/>
      <c r="P137" s="62"/>
    </row>
    <row r="138" spans="1:16" ht="16" customHeight="1">
      <c r="A138" s="47"/>
      <c r="B138" s="138" t="s">
        <v>717</v>
      </c>
      <c r="C138" s="94">
        <v>111</v>
      </c>
      <c r="D138" s="90" t="s">
        <v>718</v>
      </c>
      <c r="E138" s="102">
        <v>0</v>
      </c>
      <c r="F138" s="102">
        <v>0</v>
      </c>
      <c r="G138" s="102">
        <v>1300</v>
      </c>
      <c r="H138" s="193">
        <v>1300</v>
      </c>
      <c r="I138" s="369">
        <f t="shared" si="1"/>
        <v>100</v>
      </c>
      <c r="K138" s="81"/>
      <c r="L138" s="81"/>
      <c r="M138" s="81"/>
      <c r="P138" s="62"/>
    </row>
    <row r="139" spans="1:16" ht="16" customHeight="1">
      <c r="A139" s="47"/>
      <c r="B139" s="138" t="s">
        <v>342</v>
      </c>
      <c r="C139" s="94">
        <v>111</v>
      </c>
      <c r="D139" s="94" t="s">
        <v>344</v>
      </c>
      <c r="E139" s="102">
        <v>100</v>
      </c>
      <c r="F139" s="102">
        <v>100</v>
      </c>
      <c r="G139" s="102">
        <v>62</v>
      </c>
      <c r="H139" s="193">
        <v>62.1</v>
      </c>
      <c r="I139" s="369">
        <f t="shared" si="1"/>
        <v>100.16129032258065</v>
      </c>
      <c r="K139" s="81"/>
      <c r="L139" s="81"/>
      <c r="M139" s="81"/>
      <c r="P139" s="62"/>
    </row>
    <row r="140" spans="1:16" ht="16" customHeight="1">
      <c r="A140" s="47"/>
      <c r="B140" s="138" t="s">
        <v>390</v>
      </c>
      <c r="C140" s="94">
        <v>111</v>
      </c>
      <c r="D140" s="94" t="s">
        <v>391</v>
      </c>
      <c r="E140" s="102">
        <v>700</v>
      </c>
      <c r="F140" s="102">
        <v>700</v>
      </c>
      <c r="G140" s="102">
        <v>831</v>
      </c>
      <c r="H140" s="193">
        <v>830.55</v>
      </c>
      <c r="I140" s="369">
        <f t="shared" si="1"/>
        <v>99.945848375451263</v>
      </c>
      <c r="K140" s="81"/>
      <c r="L140" s="81"/>
      <c r="M140" s="81"/>
      <c r="P140" s="62"/>
    </row>
    <row r="141" spans="1:16" ht="16" customHeight="1">
      <c r="A141" s="47"/>
      <c r="B141" s="138" t="s">
        <v>392</v>
      </c>
      <c r="C141" s="94">
        <v>111</v>
      </c>
      <c r="D141" s="94" t="s">
        <v>393</v>
      </c>
      <c r="E141" s="102">
        <v>149</v>
      </c>
      <c r="F141" s="102">
        <v>149</v>
      </c>
      <c r="G141" s="102">
        <v>166</v>
      </c>
      <c r="H141" s="193">
        <v>166</v>
      </c>
      <c r="I141" s="369">
        <f t="shared" si="1"/>
        <v>100</v>
      </c>
      <c r="K141" s="81"/>
      <c r="L141" s="81"/>
      <c r="M141" s="81"/>
      <c r="P141" s="62"/>
    </row>
    <row r="142" spans="1:16" ht="16" customHeight="1">
      <c r="A142" s="47"/>
      <c r="B142" s="138" t="s">
        <v>737</v>
      </c>
      <c r="C142" s="94">
        <v>111</v>
      </c>
      <c r="D142" s="94" t="s">
        <v>738</v>
      </c>
      <c r="E142" s="102">
        <v>0</v>
      </c>
      <c r="F142" s="102">
        <v>0</v>
      </c>
      <c r="G142" s="102">
        <v>0</v>
      </c>
      <c r="H142" s="193">
        <v>366.9</v>
      </c>
      <c r="I142" s="369">
        <v>0</v>
      </c>
      <c r="K142" s="81"/>
      <c r="L142" s="81"/>
      <c r="M142" s="81"/>
      <c r="P142" s="62"/>
    </row>
    <row r="143" spans="1:16" ht="16" customHeight="1">
      <c r="A143" s="34"/>
      <c r="B143" s="136" t="s">
        <v>564</v>
      </c>
      <c r="C143" s="90">
        <v>111</v>
      </c>
      <c r="D143" s="90" t="s">
        <v>383</v>
      </c>
      <c r="E143" s="102">
        <v>6007</v>
      </c>
      <c r="F143" s="102">
        <v>6007</v>
      </c>
      <c r="G143" s="102">
        <v>6239</v>
      </c>
      <c r="H143" s="193">
        <v>6239</v>
      </c>
      <c r="I143" s="369">
        <f t="shared" si="1"/>
        <v>100</v>
      </c>
      <c r="K143" s="81"/>
      <c r="L143" s="81"/>
      <c r="M143" s="81"/>
      <c r="P143" s="62"/>
    </row>
    <row r="144" spans="1:16" ht="16" customHeight="1">
      <c r="A144" s="47"/>
      <c r="B144" s="138" t="s">
        <v>560</v>
      </c>
      <c r="C144" s="94">
        <v>111</v>
      </c>
      <c r="D144" s="90" t="s">
        <v>159</v>
      </c>
      <c r="E144" s="102">
        <v>17</v>
      </c>
      <c r="F144" s="102">
        <v>17</v>
      </c>
      <c r="G144" s="102">
        <v>17</v>
      </c>
      <c r="H144" s="193">
        <v>16.600000000000001</v>
      </c>
      <c r="I144" s="369">
        <f t="shared" si="1"/>
        <v>97.64705882352942</v>
      </c>
      <c r="K144" s="81"/>
      <c r="L144" s="81"/>
      <c r="M144" s="81"/>
      <c r="P144" s="62"/>
    </row>
    <row r="145" spans="1:201" ht="16" customHeight="1">
      <c r="A145" s="34"/>
      <c r="B145" s="136" t="s">
        <v>388</v>
      </c>
      <c r="C145" s="90">
        <v>111</v>
      </c>
      <c r="D145" s="90" t="s">
        <v>389</v>
      </c>
      <c r="E145" s="102">
        <v>1200</v>
      </c>
      <c r="F145" s="102">
        <v>1200</v>
      </c>
      <c r="G145" s="102">
        <v>1200</v>
      </c>
      <c r="H145" s="193">
        <v>2044.14</v>
      </c>
      <c r="I145" s="369">
        <f t="shared" si="1"/>
        <v>170.34500000000003</v>
      </c>
      <c r="K145" s="81"/>
      <c r="L145" s="81"/>
      <c r="M145" s="81"/>
      <c r="P145" s="62"/>
    </row>
    <row r="146" spans="1:201" ht="16" customHeight="1">
      <c r="A146" s="47"/>
      <c r="B146" s="138" t="s">
        <v>566</v>
      </c>
      <c r="C146" s="94">
        <v>111</v>
      </c>
      <c r="D146" s="94" t="s">
        <v>567</v>
      </c>
      <c r="E146" s="121">
        <v>0</v>
      </c>
      <c r="F146" s="121">
        <v>0</v>
      </c>
      <c r="G146" s="121">
        <v>1849</v>
      </c>
      <c r="H146" s="301">
        <v>1849</v>
      </c>
      <c r="I146" s="369">
        <f t="shared" ref="I146" si="2">SUM(H146/G146)*100</f>
        <v>100</v>
      </c>
      <c r="K146" s="81"/>
      <c r="L146" s="81"/>
      <c r="M146" s="81"/>
      <c r="P146" s="62"/>
    </row>
    <row r="147" spans="1:201" ht="16" customHeight="1">
      <c r="A147" s="47"/>
      <c r="B147" s="138" t="s">
        <v>739</v>
      </c>
      <c r="C147" s="94">
        <v>111</v>
      </c>
      <c r="D147" s="94" t="s">
        <v>740</v>
      </c>
      <c r="E147" s="121">
        <v>0</v>
      </c>
      <c r="F147" s="121">
        <v>0</v>
      </c>
      <c r="G147" s="121">
        <v>0</v>
      </c>
      <c r="H147" s="301">
        <v>3968.89</v>
      </c>
      <c r="I147" s="369">
        <v>0</v>
      </c>
      <c r="K147" s="81"/>
      <c r="L147" s="81"/>
      <c r="M147" s="81"/>
      <c r="P147" s="62"/>
    </row>
    <row r="148" spans="1:201" ht="16" customHeight="1">
      <c r="A148" s="34"/>
      <c r="B148" s="136" t="s">
        <v>741</v>
      </c>
      <c r="C148" s="90">
        <v>111</v>
      </c>
      <c r="D148" s="90" t="s">
        <v>742</v>
      </c>
      <c r="E148" s="102">
        <v>0</v>
      </c>
      <c r="F148" s="102">
        <v>0</v>
      </c>
      <c r="G148" s="102">
        <v>0</v>
      </c>
      <c r="H148" s="193">
        <v>2387.0300000000002</v>
      </c>
      <c r="I148" s="369">
        <v>0</v>
      </c>
      <c r="K148" s="81"/>
      <c r="L148" s="81"/>
      <c r="M148" s="81"/>
      <c r="P148" s="62"/>
    </row>
    <row r="149" spans="1:201" ht="16" customHeight="1">
      <c r="A149" s="34"/>
      <c r="B149" s="136" t="s">
        <v>743</v>
      </c>
      <c r="C149" s="90">
        <v>111</v>
      </c>
      <c r="D149" s="94" t="s">
        <v>744</v>
      </c>
      <c r="E149" s="102">
        <v>0</v>
      </c>
      <c r="F149" s="102">
        <v>0</v>
      </c>
      <c r="G149" s="102">
        <v>0</v>
      </c>
      <c r="H149" s="302">
        <v>2089.62</v>
      </c>
      <c r="I149" s="369">
        <v>0</v>
      </c>
      <c r="K149" s="81"/>
      <c r="L149" s="81"/>
      <c r="M149" s="81"/>
      <c r="P149" s="52"/>
    </row>
    <row r="150" spans="1:201" ht="16" customHeight="1">
      <c r="A150" s="47"/>
      <c r="B150" s="138" t="s">
        <v>745</v>
      </c>
      <c r="C150" s="94">
        <v>111</v>
      </c>
      <c r="D150" s="94" t="s">
        <v>746</v>
      </c>
      <c r="E150" s="121">
        <v>0</v>
      </c>
      <c r="F150" s="121">
        <v>0</v>
      </c>
      <c r="G150" s="121">
        <v>0</v>
      </c>
      <c r="H150" s="301">
        <v>2985.47</v>
      </c>
      <c r="I150" s="369">
        <v>0</v>
      </c>
      <c r="K150" s="81"/>
      <c r="L150" s="81"/>
      <c r="M150" s="81"/>
      <c r="P150" s="52"/>
    </row>
    <row r="151" spans="1:201" ht="16" customHeight="1" thickBot="1">
      <c r="A151" s="49"/>
      <c r="B151" s="142"/>
      <c r="C151" s="143"/>
      <c r="D151" s="144" t="s">
        <v>114</v>
      </c>
      <c r="E151" s="116">
        <f>SUM(E129:E150)</f>
        <v>657315</v>
      </c>
      <c r="F151" s="116">
        <f>SUM(F129:F150)</f>
        <v>657315</v>
      </c>
      <c r="G151" s="116">
        <f>SUM(G129:G150)</f>
        <v>675014</v>
      </c>
      <c r="H151" s="303">
        <f>SUM(H129:H150)</f>
        <v>687793.96000000008</v>
      </c>
      <c r="I151" s="378">
        <f t="shared" si="1"/>
        <v>101.89328813920898</v>
      </c>
      <c r="J151" s="38"/>
      <c r="K151" s="38">
        <f>SUM(E151)</f>
        <v>657315</v>
      </c>
      <c r="L151" s="38">
        <f>SUM(F151)</f>
        <v>657315</v>
      </c>
      <c r="M151" s="38"/>
      <c r="N151" s="38"/>
      <c r="O151" s="27"/>
      <c r="P151" s="32"/>
      <c r="Q151">
        <f>SUM(G151)</f>
        <v>675014</v>
      </c>
      <c r="R151">
        <f>SUM(H151)</f>
        <v>687793.96000000008</v>
      </c>
      <c r="S151" t="e">
        <f>SUM(#REF!)</f>
        <v>#REF!</v>
      </c>
      <c r="T151" t="e">
        <f>SUM(#REF!)</f>
        <v>#REF!</v>
      </c>
    </row>
    <row r="152" spans="1:201" ht="16" customHeight="1" thickBot="1">
      <c r="A152" s="31" t="s">
        <v>345</v>
      </c>
      <c r="B152" s="145"/>
      <c r="C152" s="145"/>
      <c r="D152" s="122" t="s">
        <v>141</v>
      </c>
      <c r="E152" s="123">
        <v>2122214</v>
      </c>
      <c r="F152" s="123">
        <v>2122214</v>
      </c>
      <c r="G152" s="123">
        <v>2173009</v>
      </c>
      <c r="H152" s="304">
        <v>2141260.11</v>
      </c>
      <c r="I152" s="376">
        <f t="shared" si="1"/>
        <v>98.538943465029362</v>
      </c>
      <c r="J152" s="11"/>
      <c r="K152" s="270">
        <f t="shared" ref="K152:T152" si="3">SUM(K27:K151)</f>
        <v>2122214</v>
      </c>
      <c r="L152" s="270">
        <f t="shared" si="3"/>
        <v>2150250</v>
      </c>
      <c r="M152" s="270">
        <f t="shared" si="3"/>
        <v>870994</v>
      </c>
      <c r="N152" s="270">
        <f t="shared" si="3"/>
        <v>872234.74</v>
      </c>
      <c r="O152" s="270" t="e">
        <f t="shared" si="3"/>
        <v>#REF!</v>
      </c>
      <c r="P152" s="270" t="e">
        <f t="shared" si="3"/>
        <v>#REF!</v>
      </c>
      <c r="Q152" s="270">
        <f t="shared" si="3"/>
        <v>2173009</v>
      </c>
      <c r="R152" s="270">
        <f t="shared" si="3"/>
        <v>2141260.11</v>
      </c>
      <c r="S152" s="270" t="e">
        <f t="shared" si="3"/>
        <v>#REF!</v>
      </c>
      <c r="T152" s="270" t="e">
        <f t="shared" si="3"/>
        <v>#REF!</v>
      </c>
    </row>
    <row r="153" spans="1:201" ht="16" customHeight="1">
      <c r="A153" s="50">
        <v>230</v>
      </c>
      <c r="B153" s="146"/>
      <c r="C153" s="146"/>
      <c r="D153" s="146" t="s">
        <v>347</v>
      </c>
      <c r="E153" s="124"/>
      <c r="F153" s="124"/>
      <c r="G153" s="124"/>
      <c r="H153" s="305"/>
      <c r="I153" s="253"/>
      <c r="K153" s="81"/>
      <c r="L153" s="81"/>
      <c r="M153" s="81"/>
      <c r="P153" s="68"/>
    </row>
    <row r="154" spans="1:201" ht="16" customHeight="1">
      <c r="A154" s="34"/>
      <c r="B154" s="90">
        <v>233001</v>
      </c>
      <c r="C154" s="90">
        <v>43</v>
      </c>
      <c r="D154" s="90" t="s">
        <v>731</v>
      </c>
      <c r="E154" s="106">
        <v>70000</v>
      </c>
      <c r="F154" s="106">
        <v>12400</v>
      </c>
      <c r="G154" s="106">
        <v>12400</v>
      </c>
      <c r="H154" s="306">
        <v>2205.66</v>
      </c>
      <c r="I154" s="369">
        <f t="shared" si="1"/>
        <v>17.787580645161288</v>
      </c>
      <c r="K154" s="81"/>
      <c r="L154" s="81"/>
      <c r="M154" s="81"/>
      <c r="P154" s="68"/>
    </row>
    <row r="155" spans="1:201" ht="16" customHeight="1">
      <c r="A155" s="291"/>
      <c r="B155" s="94" t="s">
        <v>732</v>
      </c>
      <c r="C155" s="94">
        <v>43</v>
      </c>
      <c r="D155" s="90" t="s">
        <v>733</v>
      </c>
      <c r="E155" s="292">
        <v>0</v>
      </c>
      <c r="F155" s="292">
        <v>0</v>
      </c>
      <c r="G155" s="292">
        <v>0</v>
      </c>
      <c r="H155" s="307">
        <v>8980</v>
      </c>
      <c r="I155" s="371">
        <v>0</v>
      </c>
      <c r="K155" s="81"/>
      <c r="L155" s="81"/>
      <c r="M155" s="81"/>
      <c r="P155" s="68"/>
    </row>
    <row r="156" spans="1:201" ht="16" customHeight="1">
      <c r="A156" s="48"/>
      <c r="B156" s="138" t="s">
        <v>0</v>
      </c>
      <c r="C156" s="94">
        <v>111</v>
      </c>
      <c r="D156" s="94" t="s">
        <v>286</v>
      </c>
      <c r="E156" s="121">
        <v>0</v>
      </c>
      <c r="F156" s="121">
        <v>11917</v>
      </c>
      <c r="G156" s="121">
        <v>11917</v>
      </c>
      <c r="H156" s="301">
        <v>11916.58</v>
      </c>
      <c r="I156" s="369">
        <f t="shared" ref="I156:I178" si="4">SUM(H156/G156)*100</f>
        <v>99.996475623059496</v>
      </c>
      <c r="K156" s="81"/>
      <c r="L156" s="81"/>
      <c r="M156" s="81"/>
      <c r="P156" s="62"/>
    </row>
    <row r="157" spans="1:201" ht="16" customHeight="1" thickBot="1">
      <c r="A157" s="48"/>
      <c r="B157" s="94"/>
      <c r="C157" s="94"/>
      <c r="D157" s="107" t="s">
        <v>114</v>
      </c>
      <c r="E157" s="116">
        <f>SUM(E154:E156)</f>
        <v>70000</v>
      </c>
      <c r="F157" s="116">
        <f>SUM(F154:F156)</f>
        <v>24317</v>
      </c>
      <c r="G157" s="116">
        <f>SUM(G154:G156)</f>
        <v>24317</v>
      </c>
      <c r="H157" s="303">
        <f>SUM(H154:H156)</f>
        <v>23102.239999999998</v>
      </c>
      <c r="I157" s="370">
        <f t="shared" si="4"/>
        <v>95.004482460829863</v>
      </c>
      <c r="J157" s="79"/>
      <c r="K157" s="79">
        <f>SUM(E157)</f>
        <v>70000</v>
      </c>
      <c r="L157" s="79">
        <f>SUM(F157)</f>
        <v>24317</v>
      </c>
      <c r="M157" s="79"/>
      <c r="N157" s="38"/>
      <c r="O157" s="27"/>
      <c r="P157" s="52"/>
      <c r="Q157">
        <f>SUM(G157)</f>
        <v>24317</v>
      </c>
      <c r="R157">
        <f>SUM(H157)</f>
        <v>23102.239999999998</v>
      </c>
      <c r="S157" t="e">
        <f>SUM(#REF!)</f>
        <v>#REF!</v>
      </c>
      <c r="T157" t="e">
        <f>SUM(#REF!)</f>
        <v>#REF!</v>
      </c>
    </row>
    <row r="158" spans="1:201" ht="16" customHeight="1" thickBot="1">
      <c r="A158" s="31" t="s">
        <v>348</v>
      </c>
      <c r="B158" s="145"/>
      <c r="C158" s="145"/>
      <c r="D158" s="145"/>
      <c r="E158" s="125">
        <v>70000</v>
      </c>
      <c r="F158" s="125">
        <f>SUM(F157)</f>
        <v>24317</v>
      </c>
      <c r="G158" s="125">
        <v>24317</v>
      </c>
      <c r="H158" s="304">
        <f>SUM(H157)</f>
        <v>23102.239999999998</v>
      </c>
      <c r="I158" s="376">
        <f t="shared" si="4"/>
        <v>95.004482460829863</v>
      </c>
      <c r="J158" s="38"/>
      <c r="K158" s="271">
        <f>SUM(K157)</f>
        <v>70000</v>
      </c>
      <c r="L158" s="271">
        <f t="shared" ref="L158:T158" si="5">SUM(L157)</f>
        <v>24317</v>
      </c>
      <c r="M158" s="271">
        <f t="shared" si="5"/>
        <v>0</v>
      </c>
      <c r="N158" s="271">
        <f t="shared" si="5"/>
        <v>0</v>
      </c>
      <c r="O158" s="271">
        <f t="shared" si="5"/>
        <v>0</v>
      </c>
      <c r="P158" s="271">
        <f t="shared" si="5"/>
        <v>0</v>
      </c>
      <c r="Q158" s="271">
        <f t="shared" si="5"/>
        <v>24317</v>
      </c>
      <c r="R158" s="271">
        <f t="shared" si="5"/>
        <v>23102.239999999998</v>
      </c>
      <c r="S158" s="271" t="e">
        <f t="shared" si="5"/>
        <v>#REF!</v>
      </c>
      <c r="T158" s="271" t="e">
        <f t="shared" si="5"/>
        <v>#REF!</v>
      </c>
    </row>
    <row r="159" spans="1:201" ht="16" customHeight="1" thickBot="1">
      <c r="A159" s="32"/>
      <c r="B159" s="126"/>
      <c r="C159" s="126"/>
      <c r="D159" s="126"/>
      <c r="E159" s="124"/>
      <c r="F159" s="124"/>
      <c r="G159" s="124"/>
      <c r="H159" s="305"/>
      <c r="I159" s="380"/>
      <c r="J159" s="27"/>
      <c r="K159" s="84"/>
      <c r="L159" s="84"/>
      <c r="M159" s="84"/>
      <c r="N159" s="27"/>
      <c r="O159" s="27"/>
      <c r="P159" s="52"/>
    </row>
    <row r="160" spans="1:201" s="256" customFormat="1" ht="16" customHeight="1" thickBot="1">
      <c r="A160" s="31" t="s">
        <v>349</v>
      </c>
      <c r="B160" s="122"/>
      <c r="C160" s="122"/>
      <c r="D160" s="122"/>
      <c r="E160" s="255"/>
      <c r="F160" s="255"/>
      <c r="G160" s="255"/>
      <c r="H160" s="308"/>
      <c r="I160" s="381"/>
      <c r="J160" s="341"/>
      <c r="K160" s="342"/>
      <c r="L160" s="342"/>
      <c r="M160" s="342"/>
      <c r="N160" s="343"/>
      <c r="O160" s="343"/>
      <c r="P160" s="344"/>
      <c r="Q160" s="343"/>
      <c r="R160" s="343"/>
      <c r="S160" s="343"/>
      <c r="T160" s="343"/>
      <c r="U160" s="343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7"/>
      <c r="AL160" s="27"/>
      <c r="AM160" s="27"/>
      <c r="AN160" s="27"/>
      <c r="AO160" s="27"/>
      <c r="AP160" s="27"/>
      <c r="AQ160" s="27"/>
      <c r="AR160" s="27"/>
      <c r="AS160" s="27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  <c r="BF160" s="27"/>
      <c r="BG160" s="27"/>
      <c r="BH160" s="27"/>
      <c r="BI160" s="27"/>
      <c r="BJ160" s="27"/>
      <c r="BK160" s="27"/>
      <c r="BL160" s="27"/>
      <c r="BM160" s="27"/>
      <c r="BN160" s="27"/>
      <c r="BO160" s="27"/>
      <c r="BP160" s="27"/>
      <c r="BQ160" s="27"/>
      <c r="BR160" s="27"/>
      <c r="BS160" s="27"/>
      <c r="BT160" s="27"/>
      <c r="BU160" s="27"/>
      <c r="BV160" s="27"/>
      <c r="BW160" s="27"/>
      <c r="BX160" s="27"/>
      <c r="BY160" s="27"/>
      <c r="BZ160" s="27"/>
      <c r="CA160" s="27"/>
      <c r="CB160" s="27"/>
      <c r="CC160" s="27"/>
      <c r="CD160" s="27"/>
      <c r="CE160" s="27"/>
      <c r="CF160" s="27"/>
      <c r="CG160" s="27"/>
      <c r="CH160" s="27"/>
      <c r="CI160" s="27"/>
      <c r="CJ160" s="27"/>
      <c r="CK160" s="27"/>
      <c r="CL160" s="27"/>
      <c r="CM160" s="27"/>
      <c r="CN160" s="27"/>
      <c r="CO160" s="27"/>
      <c r="CP160" s="27"/>
      <c r="CQ160" s="27"/>
      <c r="CR160" s="27"/>
      <c r="CS160" s="27"/>
      <c r="CT160" s="27"/>
      <c r="CU160" s="27"/>
      <c r="CV160" s="27"/>
      <c r="CW160" s="27"/>
      <c r="CX160" s="27"/>
      <c r="CY160" s="27"/>
      <c r="CZ160" s="27"/>
      <c r="DA160" s="27"/>
      <c r="DB160" s="27"/>
      <c r="DC160" s="27"/>
      <c r="DD160" s="27"/>
      <c r="DE160" s="27"/>
      <c r="DF160" s="27"/>
      <c r="DG160" s="27"/>
      <c r="DH160" s="27"/>
      <c r="DI160" s="27"/>
      <c r="DJ160" s="27"/>
      <c r="DK160" s="27"/>
      <c r="DL160" s="27"/>
      <c r="DM160" s="27"/>
      <c r="DN160" s="27"/>
      <c r="DO160" s="27"/>
      <c r="DP160" s="27"/>
      <c r="DQ160" s="27"/>
      <c r="DR160" s="27"/>
      <c r="DS160" s="27"/>
      <c r="DT160" s="27"/>
      <c r="DU160" s="27"/>
      <c r="DV160" s="27"/>
      <c r="DW160" s="27"/>
      <c r="DX160" s="27"/>
      <c r="DY160" s="27"/>
      <c r="DZ160" s="27"/>
      <c r="EA160" s="27"/>
      <c r="EB160" s="27"/>
      <c r="EC160" s="27"/>
      <c r="ED160" s="27"/>
      <c r="EE160" s="27"/>
      <c r="EF160" s="27"/>
      <c r="EG160" s="27"/>
      <c r="EH160" s="27"/>
      <c r="EI160" s="27"/>
      <c r="EJ160" s="27"/>
      <c r="EK160" s="27"/>
      <c r="EL160" s="27"/>
      <c r="EM160" s="27"/>
      <c r="EN160" s="27"/>
      <c r="EO160" s="27"/>
      <c r="EP160" s="27"/>
      <c r="EQ160" s="27"/>
      <c r="ER160" s="27"/>
      <c r="ES160" s="27"/>
      <c r="ET160" s="27"/>
      <c r="EU160" s="27"/>
      <c r="EV160" s="27"/>
      <c r="EW160" s="27"/>
      <c r="EX160" s="27"/>
      <c r="EY160" s="27"/>
      <c r="EZ160" s="27"/>
      <c r="FA160" s="27"/>
      <c r="FB160" s="27"/>
      <c r="FC160" s="27"/>
      <c r="FD160" s="27"/>
      <c r="FE160" s="27"/>
      <c r="FF160" s="27"/>
      <c r="FG160" s="27"/>
      <c r="FH160" s="27"/>
      <c r="FI160" s="27"/>
      <c r="FJ160" s="27"/>
      <c r="FK160" s="27"/>
      <c r="FL160" s="27"/>
      <c r="FM160" s="27"/>
      <c r="FN160" s="27"/>
      <c r="FO160" s="27"/>
      <c r="FP160" s="27"/>
      <c r="FQ160" s="27"/>
      <c r="FR160" s="27"/>
      <c r="FS160" s="27"/>
      <c r="FT160" s="27"/>
      <c r="FU160" s="27"/>
      <c r="FV160" s="27"/>
      <c r="FW160" s="27"/>
      <c r="FX160" s="27"/>
      <c r="FY160" s="27"/>
      <c r="FZ160" s="27"/>
      <c r="GA160" s="27"/>
      <c r="GB160" s="27"/>
      <c r="GC160" s="27"/>
      <c r="GD160" s="27"/>
      <c r="GE160" s="27"/>
      <c r="GF160" s="27"/>
      <c r="GG160" s="27"/>
      <c r="GH160" s="27"/>
      <c r="GI160" s="27"/>
      <c r="GJ160" s="27"/>
      <c r="GK160" s="27"/>
      <c r="GL160" s="27"/>
      <c r="GM160" s="27"/>
      <c r="GN160" s="27"/>
      <c r="GO160" s="27"/>
      <c r="GP160" s="27"/>
      <c r="GQ160" s="27"/>
      <c r="GR160" s="27"/>
      <c r="GS160" s="27"/>
    </row>
    <row r="161" spans="1:201" ht="16" customHeight="1">
      <c r="A161" s="50">
        <v>454</v>
      </c>
      <c r="B161" s="146"/>
      <c r="C161" s="146"/>
      <c r="D161" s="146" t="s">
        <v>350</v>
      </c>
      <c r="E161" s="124"/>
      <c r="F161" s="124"/>
      <c r="G161" s="124"/>
      <c r="H161" s="305"/>
      <c r="I161" s="253"/>
      <c r="K161" s="81"/>
      <c r="L161" s="81"/>
      <c r="M161" s="81"/>
      <c r="P161" s="62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  <c r="AL161" s="27"/>
      <c r="AM161" s="27"/>
      <c r="AN161" s="27"/>
      <c r="AO161" s="27"/>
      <c r="AP161" s="27"/>
      <c r="AQ161" s="27"/>
      <c r="AR161" s="27"/>
      <c r="AS161" s="27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  <c r="BF161" s="27"/>
      <c r="BG161" s="27"/>
      <c r="BH161" s="27"/>
      <c r="BI161" s="27"/>
      <c r="BJ161" s="27"/>
      <c r="BK161" s="27"/>
      <c r="BL161" s="27"/>
      <c r="BM161" s="27"/>
      <c r="BN161" s="27"/>
      <c r="BO161" s="27"/>
      <c r="BP161" s="27"/>
      <c r="BQ161" s="27"/>
      <c r="BR161" s="27"/>
      <c r="BS161" s="27"/>
      <c r="BT161" s="27"/>
      <c r="BU161" s="27"/>
      <c r="BV161" s="27"/>
      <c r="BW161" s="27"/>
      <c r="BX161" s="27"/>
      <c r="BY161" s="27"/>
      <c r="BZ161" s="27"/>
      <c r="CA161" s="27"/>
      <c r="CB161" s="27"/>
      <c r="CC161" s="27"/>
      <c r="CD161" s="27"/>
      <c r="CE161" s="27"/>
      <c r="CF161" s="27"/>
      <c r="CG161" s="27"/>
      <c r="CH161" s="27"/>
      <c r="CI161" s="27"/>
      <c r="CJ161" s="27"/>
      <c r="CK161" s="27"/>
      <c r="CL161" s="27"/>
      <c r="CM161" s="27"/>
      <c r="CN161" s="27"/>
      <c r="CO161" s="27"/>
      <c r="CP161" s="27"/>
      <c r="CQ161" s="27"/>
      <c r="CR161" s="27"/>
      <c r="CS161" s="27"/>
      <c r="CT161" s="27"/>
      <c r="CU161" s="27"/>
      <c r="CV161" s="27"/>
      <c r="CW161" s="27"/>
      <c r="CX161" s="27"/>
      <c r="CY161" s="27"/>
      <c r="CZ161" s="27"/>
      <c r="DA161" s="27"/>
      <c r="DB161" s="27"/>
      <c r="DC161" s="27"/>
      <c r="DD161" s="27"/>
      <c r="DE161" s="27"/>
      <c r="DF161" s="27"/>
      <c r="DG161" s="27"/>
      <c r="DH161" s="27"/>
      <c r="DI161" s="27"/>
      <c r="DJ161" s="27"/>
      <c r="DK161" s="27"/>
      <c r="DL161" s="27"/>
      <c r="DM161" s="27"/>
      <c r="DN161" s="27"/>
      <c r="DO161" s="27"/>
      <c r="DP161" s="27"/>
      <c r="DQ161" s="27"/>
      <c r="DR161" s="27"/>
      <c r="DS161" s="27"/>
      <c r="DT161" s="27"/>
      <c r="DU161" s="27"/>
      <c r="DV161" s="27"/>
      <c r="DW161" s="27"/>
      <c r="DX161" s="27"/>
      <c r="DY161" s="27"/>
      <c r="DZ161" s="27"/>
      <c r="EA161" s="27"/>
      <c r="EB161" s="27"/>
      <c r="EC161" s="27"/>
      <c r="ED161" s="27"/>
      <c r="EE161" s="27"/>
      <c r="EF161" s="27"/>
      <c r="EG161" s="27"/>
      <c r="EH161" s="27"/>
      <c r="EI161" s="27"/>
      <c r="EJ161" s="27"/>
      <c r="EK161" s="27"/>
      <c r="EL161" s="27"/>
      <c r="EM161" s="27"/>
      <c r="EN161" s="27"/>
      <c r="EO161" s="27"/>
      <c r="EP161" s="27"/>
      <c r="EQ161" s="27"/>
      <c r="ER161" s="27"/>
      <c r="ES161" s="27"/>
      <c r="ET161" s="27"/>
      <c r="EU161" s="27"/>
      <c r="EV161" s="27"/>
      <c r="EW161" s="27"/>
      <c r="EX161" s="27"/>
      <c r="EY161" s="27"/>
      <c r="EZ161" s="27"/>
      <c r="FA161" s="27"/>
      <c r="FB161" s="27"/>
      <c r="FC161" s="27"/>
      <c r="FD161" s="27"/>
      <c r="FE161" s="27"/>
      <c r="FF161" s="27"/>
      <c r="FG161" s="27"/>
      <c r="FH161" s="27"/>
      <c r="FI161" s="27"/>
      <c r="FJ161" s="27"/>
      <c r="FK161" s="27"/>
      <c r="FL161" s="27"/>
      <c r="FM161" s="27"/>
      <c r="FN161" s="27"/>
      <c r="FO161" s="27"/>
      <c r="FP161" s="27"/>
      <c r="FQ161" s="27"/>
      <c r="FR161" s="27"/>
      <c r="FS161" s="27"/>
      <c r="FT161" s="27"/>
      <c r="FU161" s="27"/>
      <c r="FV161" s="27"/>
      <c r="FW161" s="27"/>
      <c r="FX161" s="27"/>
      <c r="FY161" s="27"/>
      <c r="FZ161" s="27"/>
      <c r="GA161" s="27"/>
      <c r="GB161" s="27"/>
      <c r="GC161" s="27"/>
      <c r="GD161" s="27"/>
      <c r="GE161" s="27"/>
      <c r="GF161" s="27"/>
      <c r="GG161" s="27"/>
      <c r="GH161" s="27"/>
      <c r="GI161" s="27"/>
      <c r="GJ161" s="27"/>
      <c r="GK161" s="27"/>
      <c r="GL161" s="27"/>
      <c r="GM161" s="27"/>
      <c r="GN161" s="27"/>
      <c r="GO161" s="27"/>
      <c r="GP161" s="27"/>
      <c r="GQ161" s="27"/>
      <c r="GR161" s="27"/>
      <c r="GS161" s="27"/>
    </row>
    <row r="162" spans="1:201" ht="16" customHeight="1">
      <c r="A162" s="59"/>
      <c r="B162" s="147">
        <v>454001</v>
      </c>
      <c r="C162" s="98">
        <v>46</v>
      </c>
      <c r="D162" s="98" t="s">
        <v>703</v>
      </c>
      <c r="E162" s="102">
        <v>0</v>
      </c>
      <c r="F162" s="102">
        <v>2615</v>
      </c>
      <c r="G162" s="102">
        <v>2615</v>
      </c>
      <c r="H162" s="302">
        <v>2615.4299999999998</v>
      </c>
      <c r="I162" s="369">
        <f t="shared" si="4"/>
        <v>100.01644359464628</v>
      </c>
      <c r="K162" s="81"/>
      <c r="L162" s="81"/>
      <c r="M162" s="81"/>
      <c r="P162" s="62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7"/>
      <c r="AL162" s="27"/>
      <c r="AM162" s="27"/>
      <c r="AN162" s="27"/>
      <c r="AO162" s="27"/>
      <c r="AP162" s="27"/>
      <c r="AQ162" s="27"/>
      <c r="AR162" s="27"/>
      <c r="AS162" s="27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  <c r="BF162" s="27"/>
      <c r="BG162" s="27"/>
      <c r="BH162" s="27"/>
      <c r="BI162" s="27"/>
      <c r="BJ162" s="27"/>
      <c r="BK162" s="27"/>
      <c r="BL162" s="27"/>
      <c r="BM162" s="27"/>
      <c r="BN162" s="27"/>
      <c r="BO162" s="27"/>
      <c r="BP162" s="27"/>
      <c r="BQ162" s="27"/>
      <c r="BR162" s="27"/>
      <c r="BS162" s="27"/>
      <c r="BT162" s="27"/>
      <c r="BU162" s="27"/>
      <c r="BV162" s="27"/>
      <c r="BW162" s="27"/>
      <c r="BX162" s="27"/>
      <c r="BY162" s="27"/>
      <c r="BZ162" s="27"/>
      <c r="CA162" s="27"/>
      <c r="CB162" s="27"/>
      <c r="CC162" s="27"/>
      <c r="CD162" s="27"/>
      <c r="CE162" s="27"/>
      <c r="CF162" s="27"/>
      <c r="CG162" s="27"/>
      <c r="CH162" s="27"/>
      <c r="CI162" s="27"/>
      <c r="CJ162" s="27"/>
      <c r="CK162" s="27"/>
      <c r="CL162" s="27"/>
      <c r="CM162" s="27"/>
      <c r="CN162" s="27"/>
      <c r="CO162" s="27"/>
      <c r="CP162" s="27"/>
      <c r="CQ162" s="27"/>
      <c r="CR162" s="27"/>
      <c r="CS162" s="27"/>
      <c r="CT162" s="27"/>
      <c r="CU162" s="27"/>
      <c r="CV162" s="27"/>
      <c r="CW162" s="27"/>
      <c r="CX162" s="27"/>
      <c r="CY162" s="27"/>
      <c r="CZ162" s="27"/>
      <c r="DA162" s="27"/>
      <c r="DB162" s="27"/>
      <c r="DC162" s="27"/>
      <c r="DD162" s="27"/>
      <c r="DE162" s="27"/>
      <c r="DF162" s="27"/>
      <c r="DG162" s="27"/>
      <c r="DH162" s="27"/>
      <c r="DI162" s="27"/>
      <c r="DJ162" s="27"/>
      <c r="DK162" s="27"/>
      <c r="DL162" s="27"/>
      <c r="DM162" s="27"/>
      <c r="DN162" s="27"/>
      <c r="DO162" s="27"/>
      <c r="DP162" s="27"/>
      <c r="DQ162" s="27"/>
      <c r="DR162" s="27"/>
      <c r="DS162" s="27"/>
      <c r="DT162" s="27"/>
      <c r="DU162" s="27"/>
      <c r="DV162" s="27"/>
      <c r="DW162" s="27"/>
      <c r="DX162" s="27"/>
      <c r="DY162" s="27"/>
      <c r="DZ162" s="27"/>
      <c r="EA162" s="27"/>
      <c r="EB162" s="27"/>
      <c r="EC162" s="27"/>
      <c r="ED162" s="27"/>
      <c r="EE162" s="27"/>
      <c r="EF162" s="27"/>
      <c r="EG162" s="27"/>
      <c r="EH162" s="27"/>
      <c r="EI162" s="27"/>
      <c r="EJ162" s="27"/>
      <c r="EK162" s="27"/>
      <c r="EL162" s="27"/>
      <c r="EM162" s="27"/>
      <c r="EN162" s="27"/>
      <c r="EO162" s="27"/>
      <c r="EP162" s="27"/>
      <c r="EQ162" s="27"/>
      <c r="ER162" s="27"/>
      <c r="ES162" s="27"/>
      <c r="ET162" s="27"/>
      <c r="EU162" s="27"/>
      <c r="EV162" s="27"/>
      <c r="EW162" s="27"/>
      <c r="EX162" s="27"/>
      <c r="EY162" s="27"/>
      <c r="EZ162" s="27"/>
      <c r="FA162" s="27"/>
      <c r="FB162" s="27"/>
      <c r="FC162" s="27"/>
      <c r="FD162" s="27"/>
      <c r="FE162" s="27"/>
      <c r="FF162" s="27"/>
      <c r="FG162" s="27"/>
      <c r="FH162" s="27"/>
      <c r="FI162" s="27"/>
      <c r="FJ162" s="27"/>
      <c r="FK162" s="27"/>
      <c r="FL162" s="27"/>
      <c r="FM162" s="27"/>
      <c r="FN162" s="27"/>
      <c r="FO162" s="27"/>
      <c r="FP162" s="27"/>
      <c r="FQ162" s="27"/>
      <c r="FR162" s="27"/>
      <c r="FS162" s="27"/>
      <c r="FT162" s="27"/>
      <c r="FU162" s="27"/>
      <c r="FV162" s="27"/>
      <c r="FW162" s="27"/>
      <c r="FX162" s="27"/>
      <c r="FY162" s="27"/>
      <c r="FZ162" s="27"/>
      <c r="GA162" s="27"/>
      <c r="GB162" s="27"/>
      <c r="GC162" s="27"/>
      <c r="GD162" s="27"/>
      <c r="GE162" s="27"/>
      <c r="GF162" s="27"/>
      <c r="GG162" s="27"/>
      <c r="GH162" s="27"/>
      <c r="GI162" s="27"/>
      <c r="GJ162" s="27"/>
      <c r="GK162" s="27"/>
      <c r="GL162" s="27"/>
      <c r="GM162" s="27"/>
      <c r="GN162" s="27"/>
      <c r="GO162" s="27"/>
      <c r="GP162" s="27"/>
      <c r="GQ162" s="27"/>
      <c r="GR162" s="27"/>
      <c r="GS162" s="27"/>
    </row>
    <row r="163" spans="1:201" ht="16" customHeight="1" thickBot="1">
      <c r="A163" s="47"/>
      <c r="B163" s="94"/>
      <c r="C163" s="94"/>
      <c r="D163" s="127" t="s">
        <v>114</v>
      </c>
      <c r="E163" s="108">
        <f>SUM(E162:E162)</f>
        <v>0</v>
      </c>
      <c r="F163" s="108">
        <f>SUM(F162:F162)</f>
        <v>2615</v>
      </c>
      <c r="G163" s="108">
        <f>SUM(G162:G162)</f>
        <v>2615</v>
      </c>
      <c r="H163" s="309">
        <f>SUM(H162)</f>
        <v>2615.4299999999998</v>
      </c>
      <c r="I163" s="370">
        <f t="shared" si="4"/>
        <v>100.01644359464628</v>
      </c>
      <c r="J163" s="38"/>
      <c r="K163" s="38"/>
      <c r="L163" s="38"/>
      <c r="M163" s="38"/>
      <c r="N163" s="38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7"/>
      <c r="AL163" s="27"/>
      <c r="AM163" s="27"/>
      <c r="AN163" s="27"/>
      <c r="AO163" s="27"/>
      <c r="AP163" s="27"/>
      <c r="AQ163" s="27"/>
      <c r="AR163" s="27"/>
      <c r="AS163" s="27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  <c r="BF163" s="27"/>
      <c r="BG163" s="27"/>
      <c r="BH163" s="27"/>
      <c r="BI163" s="27"/>
      <c r="BJ163" s="27"/>
      <c r="BK163" s="27"/>
      <c r="BL163" s="27"/>
      <c r="BM163" s="27"/>
      <c r="BN163" s="27"/>
      <c r="BO163" s="27"/>
      <c r="BP163" s="27"/>
      <c r="BQ163" s="27"/>
      <c r="BR163" s="27"/>
      <c r="BS163" s="27"/>
      <c r="BT163" s="27"/>
      <c r="BU163" s="27"/>
      <c r="BV163" s="27"/>
      <c r="BW163" s="27"/>
      <c r="BX163" s="27"/>
      <c r="BY163" s="27"/>
      <c r="BZ163" s="27"/>
      <c r="CA163" s="27"/>
      <c r="CB163" s="27"/>
      <c r="CC163" s="27"/>
      <c r="CD163" s="27"/>
      <c r="CE163" s="27"/>
      <c r="CF163" s="27"/>
      <c r="CG163" s="27"/>
      <c r="CH163" s="27"/>
      <c r="CI163" s="27"/>
      <c r="CJ163" s="27"/>
      <c r="CK163" s="27"/>
      <c r="CL163" s="27"/>
      <c r="CM163" s="27"/>
      <c r="CN163" s="27"/>
      <c r="CO163" s="27"/>
      <c r="CP163" s="27"/>
      <c r="CQ163" s="27"/>
      <c r="CR163" s="27"/>
      <c r="CS163" s="27"/>
      <c r="CT163" s="27"/>
      <c r="CU163" s="27"/>
      <c r="CV163" s="27"/>
      <c r="CW163" s="27"/>
      <c r="CX163" s="27"/>
      <c r="CY163" s="27"/>
      <c r="CZ163" s="27"/>
      <c r="DA163" s="27"/>
      <c r="DB163" s="27"/>
      <c r="DC163" s="27"/>
      <c r="DD163" s="27"/>
      <c r="DE163" s="27"/>
      <c r="DF163" s="27"/>
      <c r="DG163" s="27"/>
      <c r="DH163" s="27"/>
      <c r="DI163" s="27"/>
      <c r="DJ163" s="27"/>
      <c r="DK163" s="27"/>
      <c r="DL163" s="27"/>
      <c r="DM163" s="27"/>
      <c r="DN163" s="27"/>
      <c r="DO163" s="27"/>
      <c r="DP163" s="27"/>
      <c r="DQ163" s="27"/>
      <c r="DR163" s="27"/>
      <c r="DS163" s="27"/>
      <c r="DT163" s="27"/>
      <c r="DU163" s="27"/>
      <c r="DV163" s="27"/>
      <c r="DW163" s="27"/>
      <c r="DX163" s="27"/>
      <c r="DY163" s="27"/>
      <c r="DZ163" s="27"/>
      <c r="EA163" s="27"/>
      <c r="EB163" s="27"/>
      <c r="EC163" s="27"/>
      <c r="ED163" s="27"/>
      <c r="EE163" s="27"/>
      <c r="EF163" s="27"/>
      <c r="EG163" s="27"/>
      <c r="EH163" s="27"/>
      <c r="EI163" s="27"/>
      <c r="EJ163" s="27"/>
      <c r="EK163" s="27"/>
      <c r="EL163" s="27"/>
      <c r="EM163" s="27"/>
      <c r="EN163" s="27"/>
      <c r="EO163" s="27"/>
      <c r="EP163" s="27"/>
      <c r="EQ163" s="27"/>
      <c r="ER163" s="27"/>
      <c r="ES163" s="27"/>
      <c r="ET163" s="27"/>
      <c r="EU163" s="27"/>
      <c r="EV163" s="27"/>
      <c r="EW163" s="27"/>
      <c r="EX163" s="27"/>
      <c r="EY163" s="27"/>
      <c r="EZ163" s="27"/>
      <c r="FA163" s="27"/>
      <c r="FB163" s="27"/>
      <c r="FC163" s="27"/>
      <c r="FD163" s="27"/>
      <c r="FE163" s="27"/>
      <c r="FF163" s="27"/>
      <c r="FG163" s="27"/>
      <c r="FH163" s="27"/>
      <c r="FI163" s="27"/>
      <c r="FJ163" s="27"/>
      <c r="FK163" s="27"/>
      <c r="FL163" s="27"/>
      <c r="FM163" s="27"/>
      <c r="FN163" s="27"/>
      <c r="FO163" s="27"/>
      <c r="FP163" s="27"/>
      <c r="FQ163" s="27"/>
      <c r="FR163" s="27"/>
      <c r="FS163" s="27"/>
      <c r="FT163" s="27"/>
      <c r="FU163" s="27"/>
      <c r="FV163" s="27"/>
      <c r="FW163" s="27"/>
      <c r="FX163" s="27"/>
      <c r="FY163" s="27"/>
      <c r="FZ163" s="27"/>
      <c r="GA163" s="27"/>
      <c r="GB163" s="27"/>
      <c r="GC163" s="27"/>
      <c r="GD163" s="27"/>
      <c r="GE163" s="27"/>
      <c r="GF163" s="27"/>
      <c r="GG163" s="27"/>
      <c r="GH163" s="27"/>
      <c r="GI163" s="27"/>
      <c r="GJ163" s="27"/>
      <c r="GK163" s="27"/>
      <c r="GL163" s="27"/>
      <c r="GM163" s="27"/>
      <c r="GN163" s="27"/>
      <c r="GO163" s="27"/>
      <c r="GP163" s="27"/>
      <c r="GQ163" s="27"/>
      <c r="GR163" s="27"/>
      <c r="GS163" s="27"/>
    </row>
    <row r="164" spans="1:201" ht="16" customHeight="1" thickBot="1">
      <c r="A164" s="257" t="s">
        <v>351</v>
      </c>
      <c r="B164" s="148"/>
      <c r="C164" s="148"/>
      <c r="D164" s="149"/>
      <c r="E164" s="248">
        <f>SUM(E163)</f>
        <v>0</v>
      </c>
      <c r="F164" s="248">
        <f>SUM(F163)</f>
        <v>2615</v>
      </c>
      <c r="G164" s="248">
        <f>SUM(G163)</f>
        <v>2615</v>
      </c>
      <c r="H164" s="310">
        <f>SUM(H163)</f>
        <v>2615.4299999999998</v>
      </c>
      <c r="I164" s="376">
        <f>SUM(H164/G164)*100</f>
        <v>100.01644359464628</v>
      </c>
      <c r="J164" s="345"/>
      <c r="K164" s="345">
        <f>SUM(E164)</f>
        <v>0</v>
      </c>
      <c r="L164" s="345">
        <f>SUM(F164)</f>
        <v>2615</v>
      </c>
      <c r="M164" s="346"/>
      <c r="N164" s="345"/>
      <c r="O164" s="343"/>
      <c r="P164" s="343"/>
      <c r="Q164" s="345">
        <f>SUM(G164)</f>
        <v>2615</v>
      </c>
      <c r="R164" s="345">
        <f>SUM(H164)</f>
        <v>2615.4299999999998</v>
      </c>
      <c r="S164" s="345" t="e">
        <f>SUM(#REF!)</f>
        <v>#REF!</v>
      </c>
      <c r="T164" s="345" t="e">
        <f>SUM(#REF!)</f>
        <v>#REF!</v>
      </c>
      <c r="U164" s="343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7"/>
      <c r="AL164" s="27"/>
      <c r="AM164" s="27"/>
      <c r="AN164" s="27"/>
      <c r="AO164" s="27"/>
      <c r="AP164" s="27"/>
      <c r="AQ164" s="27"/>
      <c r="AR164" s="27"/>
      <c r="AS164" s="27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  <c r="BF164" s="27"/>
      <c r="BG164" s="27"/>
      <c r="BH164" s="27"/>
      <c r="BI164" s="27"/>
      <c r="BJ164" s="27"/>
      <c r="BK164" s="27"/>
      <c r="BL164" s="27"/>
      <c r="BM164" s="27"/>
      <c r="BN164" s="27"/>
      <c r="BO164" s="27"/>
      <c r="BP164" s="27"/>
      <c r="BQ164" s="27"/>
      <c r="BR164" s="27"/>
      <c r="BS164" s="27"/>
      <c r="BT164" s="27"/>
      <c r="BU164" s="27"/>
      <c r="BV164" s="27"/>
      <c r="BW164" s="27"/>
      <c r="BX164" s="27"/>
      <c r="BY164" s="27"/>
      <c r="BZ164" s="27"/>
      <c r="CA164" s="27"/>
      <c r="CB164" s="27"/>
      <c r="CC164" s="27"/>
      <c r="CD164" s="27"/>
      <c r="CE164" s="27"/>
      <c r="CF164" s="27"/>
      <c r="CG164" s="27"/>
      <c r="CH164" s="27"/>
      <c r="CI164" s="27"/>
      <c r="CJ164" s="27"/>
      <c r="CK164" s="27"/>
      <c r="CL164" s="27"/>
      <c r="CM164" s="27"/>
      <c r="CN164" s="27"/>
      <c r="CO164" s="27"/>
      <c r="CP164" s="27"/>
      <c r="CQ164" s="27"/>
      <c r="CR164" s="27"/>
      <c r="CS164" s="27"/>
      <c r="CT164" s="27"/>
      <c r="CU164" s="27"/>
      <c r="CV164" s="27"/>
      <c r="CW164" s="27"/>
      <c r="CX164" s="27"/>
      <c r="CY164" s="27"/>
      <c r="CZ164" s="27"/>
      <c r="DA164" s="27"/>
      <c r="DB164" s="27"/>
      <c r="DC164" s="27"/>
      <c r="DD164" s="27"/>
      <c r="DE164" s="27"/>
      <c r="DF164" s="27"/>
      <c r="DG164" s="27"/>
      <c r="DH164" s="27"/>
      <c r="DI164" s="27"/>
      <c r="DJ164" s="27"/>
      <c r="DK164" s="27"/>
      <c r="DL164" s="27"/>
      <c r="DM164" s="27"/>
      <c r="DN164" s="27"/>
      <c r="DO164" s="27"/>
      <c r="DP164" s="27"/>
      <c r="DQ164" s="27"/>
      <c r="DR164" s="27"/>
      <c r="DS164" s="27"/>
      <c r="DT164" s="27"/>
      <c r="DU164" s="27"/>
      <c r="DV164" s="27"/>
      <c r="DW164" s="27"/>
      <c r="DX164" s="27"/>
      <c r="DY164" s="27"/>
      <c r="DZ164" s="27"/>
      <c r="EA164" s="27"/>
      <c r="EB164" s="27"/>
      <c r="EC164" s="27"/>
      <c r="ED164" s="27"/>
      <c r="EE164" s="27"/>
      <c r="EF164" s="27"/>
      <c r="EG164" s="27"/>
      <c r="EH164" s="27"/>
      <c r="EI164" s="27"/>
      <c r="EJ164" s="27"/>
      <c r="EK164" s="27"/>
      <c r="EL164" s="27"/>
      <c r="EM164" s="27"/>
      <c r="EN164" s="27"/>
      <c r="EO164" s="27"/>
      <c r="EP164" s="27"/>
      <c r="EQ164" s="27"/>
      <c r="ER164" s="27"/>
      <c r="ES164" s="27"/>
      <c r="ET164" s="27"/>
      <c r="EU164" s="27"/>
      <c r="EV164" s="27"/>
      <c r="EW164" s="27"/>
      <c r="EX164" s="27"/>
      <c r="EY164" s="27"/>
      <c r="EZ164" s="27"/>
      <c r="FA164" s="27"/>
      <c r="FB164" s="27"/>
      <c r="FC164" s="27"/>
      <c r="FD164" s="27"/>
      <c r="FE164" s="27"/>
      <c r="FF164" s="27"/>
      <c r="FG164" s="27"/>
      <c r="FH164" s="27"/>
      <c r="FI164" s="27"/>
      <c r="FJ164" s="27"/>
      <c r="FK164" s="27"/>
      <c r="FL164" s="27"/>
      <c r="FM164" s="27"/>
      <c r="FN164" s="27"/>
      <c r="FO164" s="27"/>
      <c r="FP164" s="27"/>
      <c r="FQ164" s="27"/>
      <c r="FR164" s="27"/>
      <c r="FS164" s="27"/>
      <c r="FT164" s="27"/>
      <c r="FU164" s="27"/>
      <c r="FV164" s="27"/>
      <c r="FW164" s="27"/>
      <c r="FX164" s="27"/>
      <c r="FY164" s="27"/>
      <c r="FZ164" s="27"/>
      <c r="GA164" s="27"/>
      <c r="GB164" s="27"/>
      <c r="GC164" s="27"/>
      <c r="GD164" s="27"/>
      <c r="GE164" s="27"/>
      <c r="GF164" s="27"/>
      <c r="GG164" s="27"/>
      <c r="GH164" s="27"/>
      <c r="GI164" s="27"/>
      <c r="GJ164" s="27"/>
      <c r="GK164" s="27"/>
      <c r="GL164" s="27"/>
      <c r="GM164" s="27"/>
      <c r="GN164" s="27"/>
      <c r="GO164" s="27"/>
      <c r="GP164" s="27"/>
      <c r="GQ164" s="27"/>
      <c r="GR164" s="27"/>
      <c r="GS164" s="27"/>
    </row>
    <row r="165" spans="1:201" ht="16" customHeight="1">
      <c r="A165" s="154"/>
      <c r="B165" s="113"/>
      <c r="C165" s="113"/>
      <c r="D165" s="157"/>
      <c r="E165" s="152"/>
      <c r="F165" s="152"/>
      <c r="G165" s="152"/>
      <c r="H165" s="311"/>
      <c r="I165" s="253"/>
      <c r="J165" s="38"/>
      <c r="K165" s="84"/>
      <c r="L165" s="84"/>
      <c r="M165" s="84"/>
      <c r="N165" s="38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7"/>
      <c r="AL165" s="27"/>
      <c r="AM165" s="27"/>
      <c r="AN165" s="27"/>
      <c r="AO165" s="27"/>
      <c r="AP165" s="27"/>
      <c r="AQ165" s="27"/>
      <c r="AR165" s="27"/>
      <c r="AS165" s="27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  <c r="BF165" s="27"/>
      <c r="BG165" s="27"/>
      <c r="BH165" s="27"/>
      <c r="BI165" s="27"/>
      <c r="BJ165" s="27"/>
      <c r="BK165" s="27"/>
      <c r="BL165" s="27"/>
      <c r="BM165" s="27"/>
      <c r="BN165" s="27"/>
      <c r="BO165" s="27"/>
      <c r="BP165" s="27"/>
      <c r="BQ165" s="27"/>
      <c r="BR165" s="27"/>
      <c r="BS165" s="27"/>
      <c r="BT165" s="27"/>
      <c r="BU165" s="27"/>
      <c r="BV165" s="27"/>
      <c r="BW165" s="27"/>
      <c r="BX165" s="27"/>
      <c r="BY165" s="27"/>
      <c r="BZ165" s="27"/>
      <c r="CA165" s="27"/>
      <c r="CB165" s="27"/>
      <c r="CC165" s="27"/>
      <c r="CD165" s="27"/>
      <c r="CE165" s="27"/>
      <c r="CF165" s="27"/>
      <c r="CG165" s="27"/>
      <c r="CH165" s="27"/>
      <c r="CI165" s="27"/>
      <c r="CJ165" s="27"/>
      <c r="CK165" s="27"/>
      <c r="CL165" s="27"/>
      <c r="CM165" s="27"/>
      <c r="CN165" s="27"/>
      <c r="CO165" s="27"/>
      <c r="CP165" s="27"/>
      <c r="CQ165" s="27"/>
      <c r="CR165" s="27"/>
      <c r="CS165" s="27"/>
      <c r="CT165" s="27"/>
      <c r="CU165" s="27"/>
      <c r="CV165" s="27"/>
      <c r="CW165" s="27"/>
      <c r="CX165" s="27"/>
      <c r="CY165" s="27"/>
      <c r="CZ165" s="27"/>
      <c r="DA165" s="27"/>
      <c r="DB165" s="27"/>
      <c r="DC165" s="27"/>
      <c r="DD165" s="27"/>
      <c r="DE165" s="27"/>
      <c r="DF165" s="27"/>
      <c r="DG165" s="27"/>
      <c r="DH165" s="27"/>
      <c r="DI165" s="27"/>
      <c r="DJ165" s="27"/>
      <c r="DK165" s="27"/>
      <c r="DL165" s="27"/>
      <c r="DM165" s="27"/>
      <c r="DN165" s="27"/>
      <c r="DO165" s="27"/>
      <c r="DP165" s="27"/>
      <c r="DQ165" s="27"/>
      <c r="DR165" s="27"/>
      <c r="DS165" s="27"/>
      <c r="DT165" s="27"/>
      <c r="DU165" s="27"/>
      <c r="DV165" s="27"/>
      <c r="DW165" s="27"/>
      <c r="DX165" s="27"/>
      <c r="DY165" s="27"/>
      <c r="DZ165" s="27"/>
      <c r="EA165" s="27"/>
      <c r="EB165" s="27"/>
      <c r="EC165" s="27"/>
      <c r="ED165" s="27"/>
      <c r="EE165" s="27"/>
      <c r="EF165" s="27"/>
      <c r="EG165" s="27"/>
      <c r="EH165" s="27"/>
      <c r="EI165" s="27"/>
      <c r="EJ165" s="27"/>
      <c r="EK165" s="27"/>
      <c r="EL165" s="27"/>
      <c r="EM165" s="27"/>
      <c r="EN165" s="27"/>
      <c r="EO165" s="27"/>
      <c r="EP165" s="27"/>
      <c r="EQ165" s="27"/>
      <c r="ER165" s="27"/>
      <c r="ES165" s="27"/>
      <c r="ET165" s="27"/>
      <c r="EU165" s="27"/>
      <c r="EV165" s="27"/>
      <c r="EW165" s="27"/>
      <c r="EX165" s="27"/>
      <c r="EY165" s="27"/>
      <c r="EZ165" s="27"/>
      <c r="FA165" s="27"/>
      <c r="FB165" s="27"/>
      <c r="FC165" s="27"/>
      <c r="FD165" s="27"/>
      <c r="FE165" s="27"/>
      <c r="FF165" s="27"/>
      <c r="FG165" s="27"/>
      <c r="FH165" s="27"/>
      <c r="FI165" s="27"/>
      <c r="FJ165" s="27"/>
      <c r="FK165" s="27"/>
      <c r="FL165" s="27"/>
      <c r="FM165" s="27"/>
      <c r="FN165" s="27"/>
      <c r="FO165" s="27"/>
      <c r="FP165" s="27"/>
      <c r="FQ165" s="27"/>
      <c r="FR165" s="27"/>
      <c r="FS165" s="27"/>
      <c r="FT165" s="27"/>
      <c r="FU165" s="27"/>
      <c r="FV165" s="27"/>
      <c r="FW165" s="27"/>
      <c r="FX165" s="27"/>
      <c r="FY165" s="27"/>
      <c r="FZ165" s="27"/>
      <c r="GA165" s="27"/>
      <c r="GB165" s="27"/>
      <c r="GC165" s="27"/>
      <c r="GD165" s="27"/>
      <c r="GE165" s="27"/>
      <c r="GF165" s="27"/>
      <c r="GG165" s="27"/>
      <c r="GH165" s="27"/>
      <c r="GI165" s="27"/>
      <c r="GJ165" s="27"/>
      <c r="GK165" s="27"/>
      <c r="GL165" s="27"/>
      <c r="GM165" s="27"/>
      <c r="GN165" s="27"/>
      <c r="GO165" s="27"/>
      <c r="GP165" s="27"/>
      <c r="GQ165" s="27"/>
      <c r="GR165" s="27"/>
      <c r="GS165" s="27"/>
    </row>
    <row r="166" spans="1:201" ht="16" customHeight="1">
      <c r="A166" s="87">
        <v>220</v>
      </c>
      <c r="B166" s="90"/>
      <c r="C166" s="90"/>
      <c r="D166" s="97" t="s">
        <v>320</v>
      </c>
      <c r="E166" s="101"/>
      <c r="F166" s="101"/>
      <c r="G166" s="101"/>
      <c r="H166" s="312"/>
      <c r="I166" s="369"/>
      <c r="J166" s="38"/>
      <c r="K166" s="84"/>
      <c r="L166" s="84"/>
      <c r="M166" s="84"/>
      <c r="N166" s="38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7"/>
      <c r="AL166" s="27"/>
      <c r="AM166" s="27"/>
      <c r="AN166" s="27"/>
      <c r="AO166" s="27"/>
      <c r="AP166" s="27"/>
      <c r="AQ166" s="27"/>
      <c r="AR166" s="27"/>
      <c r="AS166" s="27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  <c r="BF166" s="27"/>
      <c r="BG166" s="27"/>
      <c r="BH166" s="27"/>
      <c r="BI166" s="27"/>
      <c r="BJ166" s="27"/>
      <c r="BK166" s="27"/>
      <c r="BL166" s="27"/>
      <c r="BM166" s="27"/>
      <c r="BN166" s="27"/>
      <c r="BO166" s="27"/>
      <c r="BP166" s="27"/>
      <c r="BQ166" s="27"/>
      <c r="BR166" s="27"/>
      <c r="BS166" s="27"/>
      <c r="BT166" s="27"/>
      <c r="BU166" s="27"/>
      <c r="BV166" s="27"/>
      <c r="BW166" s="27"/>
      <c r="BX166" s="27"/>
      <c r="BY166" s="27"/>
      <c r="BZ166" s="27"/>
      <c r="CA166" s="27"/>
      <c r="CB166" s="27"/>
      <c r="CC166" s="27"/>
      <c r="CD166" s="27"/>
      <c r="CE166" s="27"/>
      <c r="CF166" s="27"/>
      <c r="CG166" s="27"/>
      <c r="CH166" s="27"/>
      <c r="CI166" s="27"/>
      <c r="CJ166" s="27"/>
      <c r="CK166" s="27"/>
      <c r="CL166" s="27"/>
      <c r="CM166" s="27"/>
      <c r="CN166" s="27"/>
      <c r="CO166" s="27"/>
      <c r="CP166" s="27"/>
      <c r="CQ166" s="27"/>
      <c r="CR166" s="27"/>
      <c r="CS166" s="27"/>
      <c r="CT166" s="27"/>
      <c r="CU166" s="27"/>
      <c r="CV166" s="27"/>
      <c r="CW166" s="27"/>
      <c r="CX166" s="27"/>
      <c r="CY166" s="27"/>
      <c r="CZ166" s="27"/>
      <c r="DA166" s="27"/>
      <c r="DB166" s="27"/>
      <c r="DC166" s="27"/>
      <c r="DD166" s="27"/>
      <c r="DE166" s="27"/>
      <c r="DF166" s="27"/>
      <c r="DG166" s="27"/>
      <c r="DH166" s="27"/>
      <c r="DI166" s="27"/>
      <c r="DJ166" s="27"/>
      <c r="DK166" s="27"/>
      <c r="DL166" s="27"/>
      <c r="DM166" s="27"/>
      <c r="DN166" s="27"/>
      <c r="DO166" s="27"/>
      <c r="DP166" s="27"/>
      <c r="DQ166" s="27"/>
      <c r="DR166" s="27"/>
      <c r="DS166" s="27"/>
      <c r="DT166" s="27"/>
      <c r="DU166" s="27"/>
      <c r="DV166" s="27"/>
      <c r="DW166" s="27"/>
      <c r="DX166" s="27"/>
      <c r="DY166" s="27"/>
      <c r="DZ166" s="27"/>
      <c r="EA166" s="27"/>
      <c r="EB166" s="27"/>
      <c r="EC166" s="27"/>
      <c r="ED166" s="27"/>
      <c r="EE166" s="27"/>
      <c r="EF166" s="27"/>
      <c r="EG166" s="27"/>
      <c r="EH166" s="27"/>
      <c r="EI166" s="27"/>
      <c r="EJ166" s="27"/>
      <c r="EK166" s="27"/>
      <c r="EL166" s="27"/>
      <c r="EM166" s="27"/>
      <c r="EN166" s="27"/>
      <c r="EO166" s="27"/>
      <c r="EP166" s="27"/>
      <c r="EQ166" s="27"/>
      <c r="ER166" s="27"/>
      <c r="ES166" s="27"/>
      <c r="ET166" s="27"/>
      <c r="EU166" s="27"/>
      <c r="EV166" s="27"/>
      <c r="EW166" s="27"/>
      <c r="EX166" s="27"/>
      <c r="EY166" s="27"/>
      <c r="EZ166" s="27"/>
      <c r="FA166" s="27"/>
      <c r="FB166" s="27"/>
      <c r="FC166" s="27"/>
      <c r="FD166" s="27"/>
      <c r="FE166" s="27"/>
      <c r="FF166" s="27"/>
      <c r="FG166" s="27"/>
      <c r="FH166" s="27"/>
      <c r="FI166" s="27"/>
      <c r="FJ166" s="27"/>
      <c r="FK166" s="27"/>
      <c r="FL166" s="27"/>
      <c r="FM166" s="27"/>
      <c r="FN166" s="27"/>
      <c r="FO166" s="27"/>
      <c r="FP166" s="27"/>
      <c r="FQ166" s="27"/>
      <c r="FR166" s="27"/>
      <c r="FS166" s="27"/>
      <c r="FT166" s="27"/>
      <c r="FU166" s="27"/>
      <c r="FV166" s="27"/>
      <c r="FW166" s="27"/>
      <c r="FX166" s="27"/>
      <c r="FY166" s="27"/>
      <c r="FZ166" s="27"/>
      <c r="GA166" s="27"/>
      <c r="GB166" s="27"/>
      <c r="GC166" s="27"/>
      <c r="GD166" s="27"/>
      <c r="GE166" s="27"/>
      <c r="GF166" s="27"/>
      <c r="GG166" s="27"/>
      <c r="GH166" s="27"/>
      <c r="GI166" s="27"/>
      <c r="GJ166" s="27"/>
      <c r="GK166" s="27"/>
      <c r="GL166" s="27"/>
      <c r="GM166" s="27"/>
      <c r="GN166" s="27"/>
      <c r="GO166" s="27"/>
      <c r="GP166" s="27"/>
      <c r="GQ166" s="27"/>
      <c r="GR166" s="27"/>
      <c r="GS166" s="27"/>
    </row>
    <row r="167" spans="1:201" ht="16" customHeight="1">
      <c r="A167" s="34"/>
      <c r="B167" s="90"/>
      <c r="C167" s="90"/>
      <c r="D167" s="97" t="s">
        <v>319</v>
      </c>
      <c r="E167" s="101"/>
      <c r="F167" s="101"/>
      <c r="G167" s="101"/>
      <c r="H167" s="312"/>
      <c r="I167" s="369"/>
      <c r="J167" s="38"/>
      <c r="K167" s="84"/>
      <c r="L167" s="84"/>
      <c r="M167" s="84"/>
      <c r="N167" s="38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7"/>
      <c r="AL167" s="27"/>
      <c r="AM167" s="27"/>
      <c r="AN167" s="27"/>
      <c r="AO167" s="27"/>
      <c r="AP167" s="27"/>
      <c r="AQ167" s="27"/>
      <c r="AR167" s="27"/>
      <c r="AS167" s="27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  <c r="BF167" s="27"/>
      <c r="BG167" s="27"/>
      <c r="BH167" s="27"/>
      <c r="BI167" s="27"/>
      <c r="BJ167" s="27"/>
      <c r="BK167" s="27"/>
      <c r="BL167" s="27"/>
      <c r="BM167" s="27"/>
      <c r="BN167" s="27"/>
      <c r="BO167" s="27"/>
      <c r="BP167" s="27"/>
      <c r="BQ167" s="27"/>
      <c r="BR167" s="27"/>
      <c r="BS167" s="27"/>
      <c r="BT167" s="27"/>
      <c r="BU167" s="27"/>
      <c r="BV167" s="27"/>
      <c r="BW167" s="27"/>
      <c r="BX167" s="27"/>
      <c r="BY167" s="27"/>
      <c r="BZ167" s="27"/>
      <c r="CA167" s="27"/>
      <c r="CB167" s="27"/>
      <c r="CC167" s="27"/>
      <c r="CD167" s="27"/>
      <c r="CE167" s="27"/>
      <c r="CF167" s="27"/>
      <c r="CG167" s="27"/>
      <c r="CH167" s="27"/>
      <c r="CI167" s="27"/>
      <c r="CJ167" s="27"/>
      <c r="CK167" s="27"/>
      <c r="CL167" s="27"/>
      <c r="CM167" s="27"/>
      <c r="CN167" s="27"/>
      <c r="CO167" s="27"/>
      <c r="CP167" s="27"/>
      <c r="CQ167" s="27"/>
      <c r="CR167" s="27"/>
      <c r="CS167" s="27"/>
      <c r="CT167" s="27"/>
      <c r="CU167" s="27"/>
      <c r="CV167" s="27"/>
      <c r="CW167" s="27"/>
      <c r="CX167" s="27"/>
      <c r="CY167" s="27"/>
      <c r="CZ167" s="27"/>
      <c r="DA167" s="27"/>
      <c r="DB167" s="27"/>
      <c r="DC167" s="27"/>
      <c r="DD167" s="27"/>
      <c r="DE167" s="27"/>
      <c r="DF167" s="27"/>
      <c r="DG167" s="27"/>
      <c r="DH167" s="27"/>
      <c r="DI167" s="27"/>
      <c r="DJ167" s="27"/>
      <c r="DK167" s="27"/>
      <c r="DL167" s="27"/>
      <c r="DM167" s="27"/>
      <c r="DN167" s="27"/>
      <c r="DO167" s="27"/>
      <c r="DP167" s="27"/>
      <c r="DQ167" s="27"/>
      <c r="DR167" s="27"/>
      <c r="DS167" s="27"/>
      <c r="DT167" s="27"/>
      <c r="DU167" s="27"/>
      <c r="DV167" s="27"/>
      <c r="DW167" s="27"/>
      <c r="DX167" s="27"/>
      <c r="DY167" s="27"/>
      <c r="DZ167" s="27"/>
      <c r="EA167" s="27"/>
      <c r="EB167" s="27"/>
      <c r="EC167" s="27"/>
      <c r="ED167" s="27"/>
      <c r="EE167" s="27"/>
      <c r="EF167" s="27"/>
      <c r="EG167" s="27"/>
      <c r="EH167" s="27"/>
      <c r="EI167" s="27"/>
      <c r="EJ167" s="27"/>
      <c r="EK167" s="27"/>
      <c r="EL167" s="27"/>
      <c r="EM167" s="27"/>
      <c r="EN167" s="27"/>
      <c r="EO167" s="27"/>
      <c r="EP167" s="27"/>
      <c r="EQ167" s="27"/>
      <c r="ER167" s="27"/>
      <c r="ES167" s="27"/>
      <c r="ET167" s="27"/>
      <c r="EU167" s="27"/>
      <c r="EV167" s="27"/>
      <c r="EW167" s="27"/>
      <c r="EX167" s="27"/>
      <c r="EY167" s="27"/>
      <c r="EZ167" s="27"/>
      <c r="FA167" s="27"/>
      <c r="FB167" s="27"/>
      <c r="FC167" s="27"/>
      <c r="FD167" s="27"/>
      <c r="FE167" s="27"/>
      <c r="FF167" s="27"/>
      <c r="FG167" s="27"/>
      <c r="FH167" s="27"/>
      <c r="FI167" s="27"/>
      <c r="FJ167" s="27"/>
      <c r="FK167" s="27"/>
      <c r="FL167" s="27"/>
      <c r="FM167" s="27"/>
      <c r="FN167" s="27"/>
      <c r="FO167" s="27"/>
      <c r="FP167" s="27"/>
      <c r="FQ167" s="27"/>
      <c r="FR167" s="27"/>
      <c r="FS167" s="27"/>
      <c r="FT167" s="27"/>
      <c r="FU167" s="27"/>
      <c r="FV167" s="27"/>
      <c r="FW167" s="27"/>
      <c r="FX167" s="27"/>
      <c r="FY167" s="27"/>
      <c r="FZ167" s="27"/>
      <c r="GA167" s="27"/>
      <c r="GB167" s="27"/>
      <c r="GC167" s="27"/>
      <c r="GD167" s="27"/>
      <c r="GE167" s="27"/>
      <c r="GF167" s="27"/>
      <c r="GG167" s="27"/>
      <c r="GH167" s="27"/>
      <c r="GI167" s="27"/>
      <c r="GJ167" s="27"/>
      <c r="GK167" s="27"/>
      <c r="GL167" s="27"/>
      <c r="GM167" s="27"/>
      <c r="GN167" s="27"/>
      <c r="GO167" s="27"/>
      <c r="GP167" s="27"/>
      <c r="GQ167" s="27"/>
      <c r="GR167" s="27"/>
      <c r="GS167" s="27"/>
    </row>
    <row r="168" spans="1:201" ht="16" customHeight="1">
      <c r="A168" s="59">
        <v>220</v>
      </c>
      <c r="B168" s="98">
        <v>223003</v>
      </c>
      <c r="C168" s="98"/>
      <c r="D168" s="153" t="s">
        <v>621</v>
      </c>
      <c r="E168" s="129">
        <v>0</v>
      </c>
      <c r="F168" s="129">
        <v>0</v>
      </c>
      <c r="G168" s="129">
        <v>0</v>
      </c>
      <c r="H168" s="313">
        <v>30446.85</v>
      </c>
      <c r="I168" s="369">
        <v>0</v>
      </c>
      <c r="J168" s="38"/>
      <c r="K168" s="84"/>
      <c r="L168" s="84"/>
      <c r="M168" s="84"/>
      <c r="N168" s="38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7"/>
      <c r="AL168" s="27"/>
      <c r="AM168" s="27"/>
      <c r="AN168" s="27"/>
      <c r="AO168" s="27"/>
      <c r="AP168" s="27"/>
      <c r="AQ168" s="27"/>
      <c r="AR168" s="27"/>
      <c r="AS168" s="27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  <c r="BF168" s="27"/>
      <c r="BG168" s="27"/>
      <c r="BH168" s="27"/>
      <c r="BI168" s="27"/>
      <c r="BJ168" s="27"/>
      <c r="BK168" s="27"/>
      <c r="BL168" s="27"/>
      <c r="BM168" s="27"/>
      <c r="BN168" s="27"/>
      <c r="BO168" s="27"/>
      <c r="BP168" s="27"/>
      <c r="BQ168" s="27"/>
      <c r="BR168" s="27"/>
      <c r="BS168" s="27"/>
      <c r="BT168" s="27"/>
      <c r="BU168" s="27"/>
      <c r="BV168" s="27"/>
      <c r="BW168" s="27"/>
      <c r="BX168" s="27"/>
      <c r="BY168" s="27"/>
      <c r="BZ168" s="27"/>
      <c r="CA168" s="27"/>
      <c r="CB168" s="27"/>
      <c r="CC168" s="27"/>
      <c r="CD168" s="27"/>
      <c r="CE168" s="27"/>
      <c r="CF168" s="27"/>
      <c r="CG168" s="27"/>
      <c r="CH168" s="27"/>
      <c r="CI168" s="27"/>
      <c r="CJ168" s="27"/>
      <c r="CK168" s="27"/>
      <c r="CL168" s="27"/>
      <c r="CM168" s="27"/>
      <c r="CN168" s="27"/>
      <c r="CO168" s="27"/>
      <c r="CP168" s="27"/>
      <c r="CQ168" s="27"/>
      <c r="CR168" s="27"/>
      <c r="CS168" s="27"/>
      <c r="CT168" s="27"/>
      <c r="CU168" s="27"/>
      <c r="CV168" s="27"/>
      <c r="CW168" s="27"/>
      <c r="CX168" s="27"/>
      <c r="CY168" s="27"/>
      <c r="CZ168" s="27"/>
      <c r="DA168" s="27"/>
      <c r="DB168" s="27"/>
      <c r="DC168" s="27"/>
      <c r="DD168" s="27"/>
      <c r="DE168" s="27"/>
      <c r="DF168" s="27"/>
      <c r="DG168" s="27"/>
      <c r="DH168" s="27"/>
      <c r="DI168" s="27"/>
      <c r="DJ168" s="27"/>
      <c r="DK168" s="27"/>
      <c r="DL168" s="27"/>
      <c r="DM168" s="27"/>
      <c r="DN168" s="27"/>
      <c r="DO168" s="27"/>
      <c r="DP168" s="27"/>
      <c r="DQ168" s="27"/>
      <c r="DR168" s="27"/>
      <c r="DS168" s="27"/>
      <c r="DT168" s="27"/>
      <c r="DU168" s="27"/>
      <c r="DV168" s="27"/>
      <c r="DW168" s="27"/>
      <c r="DX168" s="27"/>
      <c r="DY168" s="27"/>
      <c r="DZ168" s="27"/>
      <c r="EA168" s="27"/>
      <c r="EB168" s="27"/>
      <c r="EC168" s="27"/>
      <c r="ED168" s="27"/>
      <c r="EE168" s="27"/>
      <c r="EF168" s="27"/>
      <c r="EG168" s="27"/>
      <c r="EH168" s="27"/>
      <c r="EI168" s="27"/>
      <c r="EJ168" s="27"/>
      <c r="EK168" s="27"/>
      <c r="EL168" s="27"/>
      <c r="EM168" s="27"/>
      <c r="EN168" s="27"/>
      <c r="EO168" s="27"/>
      <c r="EP168" s="27"/>
      <c r="EQ168" s="27"/>
      <c r="ER168" s="27"/>
      <c r="ES168" s="27"/>
      <c r="ET168" s="27"/>
      <c r="EU168" s="27"/>
      <c r="EV168" s="27"/>
      <c r="EW168" s="27"/>
      <c r="EX168" s="27"/>
      <c r="EY168" s="27"/>
      <c r="EZ168" s="27"/>
      <c r="FA168" s="27"/>
      <c r="FB168" s="27"/>
      <c r="FC168" s="27"/>
      <c r="FD168" s="27"/>
      <c r="FE168" s="27"/>
      <c r="FF168" s="27"/>
      <c r="FG168" s="27"/>
      <c r="FH168" s="27"/>
      <c r="FI168" s="27"/>
      <c r="FJ168" s="27"/>
      <c r="FK168" s="27"/>
      <c r="FL168" s="27"/>
      <c r="FM168" s="27"/>
      <c r="FN168" s="27"/>
      <c r="FO168" s="27"/>
      <c r="FP168" s="27"/>
      <c r="FQ168" s="27"/>
      <c r="FR168" s="27"/>
      <c r="FS168" s="27"/>
      <c r="FT168" s="27"/>
      <c r="FU168" s="27"/>
      <c r="FV168" s="27"/>
      <c r="FW168" s="27"/>
      <c r="FX168" s="27"/>
      <c r="FY168" s="27"/>
      <c r="FZ168" s="27"/>
      <c r="GA168" s="27"/>
      <c r="GB168" s="27"/>
      <c r="GC168" s="27"/>
      <c r="GD168" s="27"/>
      <c r="GE168" s="27"/>
      <c r="GF168" s="27"/>
      <c r="GG168" s="27"/>
      <c r="GH168" s="27"/>
      <c r="GI168" s="27"/>
      <c r="GJ168" s="27"/>
      <c r="GK168" s="27"/>
      <c r="GL168" s="27"/>
      <c r="GM168" s="27"/>
      <c r="GN168" s="27"/>
      <c r="GO168" s="27"/>
      <c r="GP168" s="27"/>
      <c r="GQ168" s="27"/>
      <c r="GR168" s="27"/>
      <c r="GS168" s="27"/>
    </row>
    <row r="169" spans="1:201" ht="16" customHeight="1">
      <c r="A169" s="54">
        <v>220</v>
      </c>
      <c r="B169" s="90">
        <v>223003</v>
      </c>
      <c r="C169" s="90"/>
      <c r="D169" s="93" t="s">
        <v>622</v>
      </c>
      <c r="E169" s="101">
        <v>0</v>
      </c>
      <c r="F169" s="101">
        <v>0</v>
      </c>
      <c r="G169" s="101">
        <v>0</v>
      </c>
      <c r="H169" s="312">
        <v>17814.3</v>
      </c>
      <c r="I169" s="369">
        <v>0</v>
      </c>
      <c r="J169" s="38"/>
      <c r="K169" s="84"/>
      <c r="L169" s="84"/>
      <c r="M169" s="84"/>
      <c r="N169" s="38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7"/>
      <c r="AL169" s="27"/>
      <c r="AM169" s="27"/>
      <c r="AN169" s="27"/>
      <c r="AO169" s="27"/>
      <c r="AP169" s="27"/>
      <c r="AQ169" s="27"/>
      <c r="AR169" s="27"/>
      <c r="AS169" s="27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  <c r="BF169" s="27"/>
      <c r="BG169" s="27"/>
      <c r="BH169" s="27"/>
      <c r="BI169" s="27"/>
      <c r="BJ169" s="27"/>
      <c r="BK169" s="27"/>
      <c r="BL169" s="27"/>
      <c r="BM169" s="27"/>
      <c r="BN169" s="27"/>
      <c r="BO169" s="27"/>
      <c r="BP169" s="27"/>
      <c r="BQ169" s="27"/>
      <c r="BR169" s="27"/>
      <c r="BS169" s="27"/>
      <c r="BT169" s="27"/>
      <c r="BU169" s="27"/>
      <c r="BV169" s="27"/>
      <c r="BW169" s="27"/>
      <c r="BX169" s="27"/>
      <c r="BY169" s="27"/>
      <c r="BZ169" s="27"/>
      <c r="CA169" s="27"/>
      <c r="CB169" s="27"/>
      <c r="CC169" s="27"/>
      <c r="CD169" s="27"/>
      <c r="CE169" s="27"/>
      <c r="CF169" s="27"/>
      <c r="CG169" s="27"/>
      <c r="CH169" s="27"/>
      <c r="CI169" s="27"/>
      <c r="CJ169" s="27"/>
      <c r="CK169" s="27"/>
      <c r="CL169" s="27"/>
      <c r="CM169" s="27"/>
      <c r="CN169" s="27"/>
      <c r="CO169" s="27"/>
      <c r="CP169" s="27"/>
      <c r="CQ169" s="27"/>
      <c r="CR169" s="27"/>
      <c r="CS169" s="27"/>
      <c r="CT169" s="27"/>
      <c r="CU169" s="27"/>
      <c r="CV169" s="27"/>
      <c r="CW169" s="27"/>
      <c r="CX169" s="27"/>
      <c r="CY169" s="27"/>
      <c r="CZ169" s="27"/>
      <c r="DA169" s="27"/>
      <c r="DB169" s="27"/>
      <c r="DC169" s="27"/>
      <c r="DD169" s="27"/>
      <c r="DE169" s="27"/>
      <c r="DF169" s="27"/>
      <c r="DG169" s="27"/>
      <c r="DH169" s="27"/>
      <c r="DI169" s="27"/>
      <c r="DJ169" s="27"/>
      <c r="DK169" s="27"/>
      <c r="DL169" s="27"/>
      <c r="DM169" s="27"/>
      <c r="DN169" s="27"/>
      <c r="DO169" s="27"/>
      <c r="DP169" s="27"/>
      <c r="DQ169" s="27"/>
      <c r="DR169" s="27"/>
      <c r="DS169" s="27"/>
      <c r="DT169" s="27"/>
      <c r="DU169" s="27"/>
      <c r="DV169" s="27"/>
      <c r="DW169" s="27"/>
      <c r="DX169" s="27"/>
      <c r="DY169" s="27"/>
      <c r="DZ169" s="27"/>
      <c r="EA169" s="27"/>
      <c r="EB169" s="27"/>
      <c r="EC169" s="27"/>
      <c r="ED169" s="27"/>
      <c r="EE169" s="27"/>
      <c r="EF169" s="27"/>
      <c r="EG169" s="27"/>
      <c r="EH169" s="27"/>
      <c r="EI169" s="27"/>
      <c r="EJ169" s="27"/>
      <c r="EK169" s="27"/>
      <c r="EL169" s="27"/>
      <c r="EM169" s="27"/>
      <c r="EN169" s="27"/>
      <c r="EO169" s="27"/>
      <c r="EP169" s="27"/>
      <c r="EQ169" s="27"/>
      <c r="ER169" s="27"/>
      <c r="ES169" s="27"/>
      <c r="ET169" s="27"/>
      <c r="EU169" s="27"/>
      <c r="EV169" s="27"/>
      <c r="EW169" s="27"/>
      <c r="EX169" s="27"/>
      <c r="EY169" s="27"/>
      <c r="EZ169" s="27"/>
      <c r="FA169" s="27"/>
      <c r="FB169" s="27"/>
      <c r="FC169" s="27"/>
      <c r="FD169" s="27"/>
      <c r="FE169" s="27"/>
      <c r="FF169" s="27"/>
      <c r="FG169" s="27"/>
      <c r="FH169" s="27"/>
      <c r="FI169" s="27"/>
      <c r="FJ169" s="27"/>
      <c r="FK169" s="27"/>
      <c r="FL169" s="27"/>
      <c r="FM169" s="27"/>
      <c r="FN169" s="27"/>
      <c r="FO169" s="27"/>
      <c r="FP169" s="27"/>
      <c r="FQ169" s="27"/>
      <c r="FR169" s="27"/>
      <c r="FS169" s="27"/>
      <c r="FT169" s="27"/>
      <c r="FU169" s="27"/>
      <c r="FV169" s="27"/>
      <c r="FW169" s="27"/>
      <c r="FX169" s="27"/>
      <c r="FY169" s="27"/>
      <c r="FZ169" s="27"/>
      <c r="GA169" s="27"/>
      <c r="GB169" s="27"/>
      <c r="GC169" s="27"/>
      <c r="GD169" s="27"/>
      <c r="GE169" s="27"/>
      <c r="GF169" s="27"/>
      <c r="GG169" s="27"/>
      <c r="GH169" s="27"/>
      <c r="GI169" s="27"/>
      <c r="GJ169" s="27"/>
      <c r="GK169" s="27"/>
      <c r="GL169" s="27"/>
      <c r="GM169" s="27"/>
      <c r="GN169" s="27"/>
      <c r="GO169" s="27"/>
      <c r="GP169" s="27"/>
      <c r="GQ169" s="27"/>
      <c r="GR169" s="27"/>
      <c r="GS169" s="27"/>
    </row>
    <row r="170" spans="1:201" ht="16" customHeight="1" thickBot="1">
      <c r="A170" s="47"/>
      <c r="B170" s="94"/>
      <c r="C170" s="94"/>
      <c r="D170" s="131" t="s">
        <v>83</v>
      </c>
      <c r="E170" s="108">
        <v>0</v>
      </c>
      <c r="F170" s="108">
        <v>0</v>
      </c>
      <c r="G170" s="108">
        <v>0</v>
      </c>
      <c r="H170" s="309">
        <f>SUM(H168:H169)</f>
        <v>48261.149999999994</v>
      </c>
      <c r="I170" s="370">
        <v>0</v>
      </c>
      <c r="J170" s="38"/>
      <c r="K170" s="84"/>
      <c r="L170" s="84"/>
      <c r="M170" s="84"/>
      <c r="N170" s="38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  <c r="AK170" s="27"/>
      <c r="AL170" s="27"/>
      <c r="AM170" s="27"/>
      <c r="AN170" s="27"/>
      <c r="AO170" s="27"/>
      <c r="AP170" s="27"/>
      <c r="AQ170" s="27"/>
      <c r="AR170" s="27"/>
      <c r="AS170" s="27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  <c r="BF170" s="27"/>
      <c r="BG170" s="27"/>
      <c r="BH170" s="27"/>
      <c r="BI170" s="27"/>
      <c r="BJ170" s="27"/>
      <c r="BK170" s="27"/>
      <c r="BL170" s="27"/>
      <c r="BM170" s="27"/>
      <c r="BN170" s="27"/>
      <c r="BO170" s="27"/>
      <c r="BP170" s="27"/>
      <c r="BQ170" s="27"/>
      <c r="BR170" s="27"/>
      <c r="BS170" s="27"/>
      <c r="BT170" s="27"/>
      <c r="BU170" s="27"/>
      <c r="BV170" s="27"/>
      <c r="BW170" s="27"/>
      <c r="BX170" s="27"/>
      <c r="BY170" s="27"/>
      <c r="BZ170" s="27"/>
      <c r="CA170" s="27"/>
      <c r="CB170" s="27"/>
      <c r="CC170" s="27"/>
      <c r="CD170" s="27"/>
      <c r="CE170" s="27"/>
      <c r="CF170" s="27"/>
      <c r="CG170" s="27"/>
      <c r="CH170" s="27"/>
      <c r="CI170" s="27"/>
      <c r="CJ170" s="27"/>
      <c r="CK170" s="27"/>
      <c r="CL170" s="27"/>
      <c r="CM170" s="27"/>
      <c r="CN170" s="27"/>
      <c r="CO170" s="27"/>
      <c r="CP170" s="27"/>
      <c r="CQ170" s="27"/>
      <c r="CR170" s="27"/>
      <c r="CS170" s="27"/>
      <c r="CT170" s="27"/>
      <c r="CU170" s="27"/>
      <c r="CV170" s="27"/>
      <c r="CW170" s="27"/>
      <c r="CX170" s="27"/>
      <c r="CY170" s="27"/>
      <c r="CZ170" s="27"/>
      <c r="DA170" s="27"/>
      <c r="DB170" s="27"/>
      <c r="DC170" s="27"/>
      <c r="DD170" s="27"/>
      <c r="DE170" s="27"/>
      <c r="DF170" s="27"/>
      <c r="DG170" s="27"/>
      <c r="DH170" s="27"/>
      <c r="DI170" s="27"/>
      <c r="DJ170" s="27"/>
      <c r="DK170" s="27"/>
      <c r="DL170" s="27"/>
      <c r="DM170" s="27"/>
      <c r="DN170" s="27"/>
      <c r="DO170" s="27"/>
      <c r="DP170" s="27"/>
      <c r="DQ170" s="27"/>
      <c r="DR170" s="27"/>
      <c r="DS170" s="27"/>
      <c r="DT170" s="27"/>
      <c r="DU170" s="27"/>
      <c r="DV170" s="27"/>
      <c r="DW170" s="27"/>
      <c r="DX170" s="27"/>
      <c r="DY170" s="27"/>
      <c r="DZ170" s="27"/>
      <c r="EA170" s="27"/>
      <c r="EB170" s="27"/>
      <c r="EC170" s="27"/>
      <c r="ED170" s="27"/>
      <c r="EE170" s="27"/>
      <c r="EF170" s="27"/>
      <c r="EG170" s="27"/>
      <c r="EH170" s="27"/>
      <c r="EI170" s="27"/>
      <c r="EJ170" s="27"/>
      <c r="EK170" s="27"/>
      <c r="EL170" s="27"/>
      <c r="EM170" s="27"/>
      <c r="EN170" s="27"/>
      <c r="EO170" s="27"/>
      <c r="EP170" s="27"/>
      <c r="EQ170" s="27"/>
      <c r="ER170" s="27"/>
      <c r="ES170" s="27"/>
      <c r="ET170" s="27"/>
      <c r="EU170" s="27"/>
      <c r="EV170" s="27"/>
      <c r="EW170" s="27"/>
      <c r="EX170" s="27"/>
      <c r="EY170" s="27"/>
      <c r="EZ170" s="27"/>
      <c r="FA170" s="27"/>
      <c r="FB170" s="27"/>
      <c r="FC170" s="27"/>
      <c r="FD170" s="27"/>
      <c r="FE170" s="27"/>
      <c r="FF170" s="27"/>
      <c r="FG170" s="27"/>
      <c r="FH170" s="27"/>
      <c r="FI170" s="27"/>
      <c r="FJ170" s="27"/>
      <c r="FK170" s="27"/>
      <c r="FL170" s="27"/>
      <c r="FM170" s="27"/>
      <c r="FN170" s="27"/>
      <c r="FO170" s="27"/>
      <c r="FP170" s="27"/>
      <c r="FQ170" s="27"/>
      <c r="FR170" s="27"/>
      <c r="FS170" s="27"/>
      <c r="FT170" s="27"/>
      <c r="FU170" s="27"/>
      <c r="FV170" s="27"/>
      <c r="FW170" s="27"/>
      <c r="FX170" s="27"/>
      <c r="FY170" s="27"/>
      <c r="FZ170" s="27"/>
      <c r="GA170" s="27"/>
      <c r="GB170" s="27"/>
      <c r="GC170" s="27"/>
      <c r="GD170" s="27"/>
      <c r="GE170" s="27"/>
      <c r="GF170" s="27"/>
      <c r="GG170" s="27"/>
      <c r="GH170" s="27"/>
      <c r="GI170" s="27"/>
      <c r="GJ170" s="27"/>
      <c r="GK170" s="27"/>
      <c r="GL170" s="27"/>
      <c r="GM170" s="27"/>
      <c r="GN170" s="27"/>
      <c r="GO170" s="27"/>
      <c r="GP170" s="27"/>
      <c r="GQ170" s="27"/>
      <c r="GR170" s="27"/>
      <c r="GS170" s="27"/>
    </row>
    <row r="171" spans="1:201" ht="16" customHeight="1" thickBot="1">
      <c r="A171" s="258" t="s">
        <v>275</v>
      </c>
      <c r="B171" s="213"/>
      <c r="C171" s="213"/>
      <c r="D171" s="259"/>
      <c r="E171" s="272">
        <v>0</v>
      </c>
      <c r="F171" s="272">
        <v>0</v>
      </c>
      <c r="G171" s="272">
        <v>0</v>
      </c>
      <c r="H171" s="314">
        <f>SUM(H170)</f>
        <v>48261.149999999994</v>
      </c>
      <c r="I171" s="376">
        <v>0</v>
      </c>
      <c r="J171" s="12"/>
      <c r="K171" s="83">
        <f>SUM(E171)</f>
        <v>0</v>
      </c>
      <c r="L171" s="83">
        <f>SUM(F171)</f>
        <v>0</v>
      </c>
      <c r="M171" s="83"/>
      <c r="N171" s="77"/>
      <c r="P171" s="16"/>
      <c r="Q171">
        <f>SUM(G171)</f>
        <v>0</v>
      </c>
      <c r="R171">
        <f>SUM(H171)</f>
        <v>48261.149999999994</v>
      </c>
      <c r="S171" t="e">
        <f>SUM(#REF!)</f>
        <v>#REF!</v>
      </c>
      <c r="T171" s="8" t="e">
        <f>SUM(#REF!)</f>
        <v>#REF!</v>
      </c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7"/>
      <c r="AL171" s="27"/>
      <c r="AM171" s="27"/>
      <c r="AN171" s="27"/>
      <c r="AO171" s="27"/>
      <c r="AP171" s="27"/>
      <c r="AQ171" s="27"/>
      <c r="AR171" s="27"/>
      <c r="AS171" s="27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  <c r="BF171" s="27"/>
      <c r="BG171" s="27"/>
      <c r="BH171" s="27"/>
      <c r="BI171" s="27"/>
      <c r="BJ171" s="27"/>
      <c r="BK171" s="27"/>
      <c r="BL171" s="27"/>
      <c r="BM171" s="27"/>
      <c r="BN171" s="27"/>
      <c r="BO171" s="27"/>
      <c r="BP171" s="27"/>
      <c r="BQ171" s="27"/>
      <c r="BR171" s="27"/>
      <c r="BS171" s="27"/>
      <c r="BT171" s="27"/>
      <c r="BU171" s="27"/>
      <c r="BV171" s="27"/>
      <c r="BW171" s="27"/>
      <c r="BX171" s="27"/>
      <c r="BY171" s="27"/>
      <c r="BZ171" s="27"/>
      <c r="CA171" s="27"/>
      <c r="CB171" s="27"/>
      <c r="CC171" s="27"/>
      <c r="CD171" s="27"/>
      <c r="CE171" s="27"/>
      <c r="CF171" s="27"/>
      <c r="CG171" s="27"/>
      <c r="CH171" s="27"/>
      <c r="CI171" s="27"/>
      <c r="CJ171" s="27"/>
      <c r="CK171" s="27"/>
      <c r="CL171" s="27"/>
      <c r="CM171" s="27"/>
      <c r="CN171" s="27"/>
      <c r="CO171" s="27"/>
      <c r="CP171" s="27"/>
      <c r="CQ171" s="27"/>
      <c r="CR171" s="27"/>
      <c r="CS171" s="27"/>
      <c r="CT171" s="27"/>
      <c r="CU171" s="27"/>
      <c r="CV171" s="27"/>
      <c r="CW171" s="27"/>
      <c r="CX171" s="27"/>
      <c r="CY171" s="27"/>
      <c r="CZ171" s="27"/>
      <c r="DA171" s="27"/>
      <c r="DB171" s="27"/>
      <c r="DC171" s="27"/>
      <c r="DD171" s="27"/>
      <c r="DE171" s="27"/>
      <c r="DF171" s="27"/>
      <c r="DG171" s="27"/>
      <c r="DH171" s="27"/>
      <c r="DI171" s="27"/>
      <c r="DJ171" s="27"/>
      <c r="DK171" s="27"/>
      <c r="DL171" s="27"/>
      <c r="DM171" s="27"/>
      <c r="DN171" s="27"/>
      <c r="DO171" s="27"/>
      <c r="DP171" s="27"/>
      <c r="DQ171" s="27"/>
      <c r="DR171" s="27"/>
      <c r="DS171" s="27"/>
      <c r="DT171" s="27"/>
      <c r="DU171" s="27"/>
      <c r="DV171" s="27"/>
      <c r="DW171" s="27"/>
      <c r="DX171" s="27"/>
      <c r="DY171" s="27"/>
      <c r="DZ171" s="27"/>
      <c r="EA171" s="27"/>
      <c r="EB171" s="27"/>
      <c r="EC171" s="27"/>
      <c r="ED171" s="27"/>
      <c r="EE171" s="27"/>
      <c r="EF171" s="27"/>
      <c r="EG171" s="27"/>
      <c r="EH171" s="27"/>
      <c r="EI171" s="27"/>
      <c r="EJ171" s="27"/>
      <c r="EK171" s="27"/>
      <c r="EL171" s="27"/>
      <c r="EM171" s="27"/>
      <c r="EN171" s="27"/>
      <c r="EO171" s="27"/>
      <c r="EP171" s="27"/>
      <c r="EQ171" s="27"/>
      <c r="ER171" s="27"/>
      <c r="ES171" s="27"/>
      <c r="ET171" s="27"/>
      <c r="EU171" s="27"/>
      <c r="EV171" s="27"/>
      <c r="EW171" s="27"/>
      <c r="EX171" s="27"/>
      <c r="EY171" s="27"/>
      <c r="EZ171" s="27"/>
      <c r="FA171" s="27"/>
      <c r="FB171" s="27"/>
      <c r="FC171" s="27"/>
      <c r="FD171" s="27"/>
      <c r="FE171" s="27"/>
      <c r="FF171" s="27"/>
      <c r="FG171" s="27"/>
      <c r="FH171" s="27"/>
      <c r="FI171" s="27"/>
      <c r="FJ171" s="27"/>
      <c r="FK171" s="27"/>
      <c r="FL171" s="27"/>
      <c r="FM171" s="27"/>
      <c r="FN171" s="27"/>
      <c r="FO171" s="27"/>
      <c r="FP171" s="27"/>
      <c r="FQ171" s="27"/>
      <c r="FR171" s="27"/>
      <c r="FS171" s="27"/>
      <c r="FT171" s="27"/>
      <c r="FU171" s="27"/>
      <c r="FV171" s="27"/>
      <c r="FW171" s="27"/>
      <c r="FX171" s="27"/>
      <c r="FY171" s="27"/>
      <c r="FZ171" s="27"/>
      <c r="GA171" s="27"/>
      <c r="GB171" s="27"/>
      <c r="GC171" s="27"/>
      <c r="GD171" s="27"/>
      <c r="GE171" s="27"/>
      <c r="GF171" s="27"/>
      <c r="GG171" s="27"/>
      <c r="GH171" s="27"/>
      <c r="GI171" s="27"/>
      <c r="GJ171" s="27"/>
      <c r="GK171" s="27"/>
      <c r="GL171" s="27"/>
      <c r="GM171" s="27"/>
      <c r="GN171" s="27"/>
      <c r="GO171" s="27"/>
      <c r="GP171" s="27"/>
      <c r="GQ171" s="27"/>
      <c r="GR171" s="27"/>
      <c r="GS171" s="27"/>
    </row>
    <row r="172" spans="1:201" ht="16" customHeight="1">
      <c r="A172" s="91" t="s">
        <v>274</v>
      </c>
      <c r="B172" s="126"/>
      <c r="C172" s="126"/>
      <c r="D172" s="126"/>
      <c r="E172" s="232"/>
      <c r="F172" s="232"/>
      <c r="G172" s="232"/>
      <c r="H172" s="315"/>
      <c r="I172" s="253"/>
      <c r="J172" s="12"/>
      <c r="K172" s="88"/>
      <c r="L172" s="88"/>
      <c r="M172" s="88"/>
      <c r="N172" s="77"/>
      <c r="P172" s="16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27"/>
      <c r="AL172" s="27"/>
      <c r="AM172" s="27"/>
      <c r="AN172" s="27"/>
      <c r="AO172" s="27"/>
      <c r="AP172" s="27"/>
      <c r="AQ172" s="27"/>
      <c r="AR172" s="27"/>
      <c r="AS172" s="27"/>
      <c r="AT172" s="27"/>
      <c r="AU172" s="27"/>
      <c r="AV172" s="27"/>
      <c r="AW172" s="27"/>
      <c r="AX172" s="27"/>
      <c r="AY172" s="27"/>
      <c r="AZ172" s="27"/>
      <c r="BA172" s="27"/>
      <c r="BB172" s="27"/>
      <c r="BC172" s="27"/>
      <c r="BD172" s="27"/>
      <c r="BE172" s="27"/>
      <c r="BF172" s="27"/>
      <c r="BG172" s="27"/>
      <c r="BH172" s="27"/>
      <c r="BI172" s="27"/>
      <c r="BJ172" s="27"/>
      <c r="BK172" s="27"/>
      <c r="BL172" s="27"/>
      <c r="BM172" s="27"/>
      <c r="BN172" s="27"/>
      <c r="BO172" s="27"/>
      <c r="BP172" s="27"/>
      <c r="BQ172" s="27"/>
      <c r="BR172" s="27"/>
      <c r="BS172" s="27"/>
      <c r="BT172" s="27"/>
      <c r="BU172" s="27"/>
      <c r="BV172" s="27"/>
      <c r="BW172" s="27"/>
      <c r="BX172" s="27"/>
      <c r="BY172" s="27"/>
      <c r="BZ172" s="27"/>
      <c r="CA172" s="27"/>
      <c r="CB172" s="27"/>
      <c r="CC172" s="27"/>
      <c r="CD172" s="27"/>
      <c r="CE172" s="27"/>
      <c r="CF172" s="27"/>
      <c r="CG172" s="27"/>
      <c r="CH172" s="27"/>
      <c r="CI172" s="27"/>
      <c r="CJ172" s="27"/>
      <c r="CK172" s="27"/>
      <c r="CL172" s="27"/>
      <c r="CM172" s="27"/>
      <c r="CN172" s="27"/>
      <c r="CO172" s="27"/>
      <c r="CP172" s="27"/>
      <c r="CQ172" s="27"/>
      <c r="CR172" s="27"/>
      <c r="CS172" s="27"/>
      <c r="CT172" s="27"/>
      <c r="CU172" s="27"/>
      <c r="CV172" s="27"/>
      <c r="CW172" s="27"/>
      <c r="CX172" s="27"/>
      <c r="CY172" s="27"/>
      <c r="CZ172" s="27"/>
      <c r="DA172" s="27"/>
      <c r="DB172" s="27"/>
      <c r="DC172" s="27"/>
      <c r="DD172" s="27"/>
      <c r="DE172" s="27"/>
      <c r="DF172" s="27"/>
      <c r="DG172" s="27"/>
      <c r="DH172" s="27"/>
      <c r="DI172" s="27"/>
      <c r="DJ172" s="27"/>
      <c r="DK172" s="27"/>
      <c r="DL172" s="27"/>
      <c r="DM172" s="27"/>
      <c r="DN172" s="27"/>
      <c r="DO172" s="27"/>
      <c r="DP172" s="27"/>
      <c r="DQ172" s="27"/>
      <c r="DR172" s="27"/>
      <c r="DS172" s="27"/>
      <c r="DT172" s="27"/>
      <c r="DU172" s="27"/>
      <c r="DV172" s="27"/>
      <c r="DW172" s="27"/>
      <c r="DX172" s="27"/>
      <c r="DY172" s="27"/>
      <c r="DZ172" s="27"/>
      <c r="EA172" s="27"/>
      <c r="EB172" s="27"/>
      <c r="EC172" s="27"/>
      <c r="ED172" s="27"/>
      <c r="EE172" s="27"/>
      <c r="EF172" s="27"/>
      <c r="EG172" s="27"/>
      <c r="EH172" s="27"/>
      <c r="EI172" s="27"/>
      <c r="EJ172" s="27"/>
      <c r="EK172" s="27"/>
      <c r="EL172" s="27"/>
      <c r="EM172" s="27"/>
      <c r="EN172" s="27"/>
      <c r="EO172" s="27"/>
      <c r="EP172" s="27"/>
      <c r="EQ172" s="27"/>
      <c r="ER172" s="27"/>
      <c r="ES172" s="27"/>
      <c r="ET172" s="27"/>
      <c r="EU172" s="27"/>
      <c r="EV172" s="27"/>
      <c r="EW172" s="27"/>
      <c r="EX172" s="27"/>
      <c r="EY172" s="27"/>
      <c r="EZ172" s="27"/>
      <c r="FA172" s="27"/>
      <c r="FB172" s="27"/>
      <c r="FC172" s="27"/>
      <c r="FD172" s="27"/>
      <c r="FE172" s="27"/>
      <c r="FF172" s="27"/>
      <c r="FG172" s="27"/>
      <c r="FH172" s="27"/>
      <c r="FI172" s="27"/>
      <c r="FJ172" s="27"/>
      <c r="FK172" s="27"/>
      <c r="FL172" s="27"/>
      <c r="FM172" s="27"/>
      <c r="FN172" s="27"/>
      <c r="FO172" s="27"/>
      <c r="FP172" s="27"/>
      <c r="FQ172" s="27"/>
      <c r="FR172" s="27"/>
      <c r="FS172" s="27"/>
      <c r="FT172" s="27"/>
      <c r="FU172" s="27"/>
      <c r="FV172" s="27"/>
      <c r="FW172" s="27"/>
      <c r="FX172" s="27"/>
      <c r="FY172" s="27"/>
      <c r="FZ172" s="27"/>
      <c r="GA172" s="27"/>
      <c r="GB172" s="27"/>
      <c r="GC172" s="27"/>
      <c r="GD172" s="27"/>
      <c r="GE172" s="27"/>
      <c r="GF172" s="27"/>
      <c r="GG172" s="27"/>
      <c r="GH172" s="27"/>
      <c r="GI172" s="27"/>
      <c r="GJ172" s="27"/>
      <c r="GK172" s="27"/>
      <c r="GL172" s="27"/>
      <c r="GM172" s="27"/>
      <c r="GN172" s="27"/>
      <c r="GO172" s="27"/>
      <c r="GP172" s="27"/>
      <c r="GQ172" s="27"/>
      <c r="GR172" s="27"/>
      <c r="GS172" s="27"/>
    </row>
    <row r="173" spans="1:201" s="256" customFormat="1" ht="16" customHeight="1" thickBot="1">
      <c r="B173" s="204"/>
      <c r="C173" s="204"/>
      <c r="D173" s="206" t="s">
        <v>352</v>
      </c>
      <c r="E173" s="207"/>
      <c r="F173" s="207"/>
      <c r="G173" s="207"/>
      <c r="H173" s="316"/>
      <c r="I173" s="377"/>
      <c r="J173" s="260"/>
      <c r="K173" s="261"/>
      <c r="L173" s="261"/>
      <c r="M173" s="261"/>
      <c r="N173" s="260"/>
      <c r="O173" s="260"/>
      <c r="P173" s="260"/>
      <c r="Q173" s="260"/>
      <c r="R173" s="260"/>
      <c r="S173" s="260"/>
      <c r="T173" s="260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7"/>
      <c r="AL173" s="27"/>
      <c r="AM173" s="27"/>
      <c r="AN173" s="27"/>
      <c r="AO173" s="27"/>
      <c r="AP173" s="27"/>
      <c r="AQ173" s="27"/>
      <c r="AR173" s="27"/>
      <c r="AS173" s="27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  <c r="BE173" s="27"/>
      <c r="BF173" s="27"/>
      <c r="BG173" s="27"/>
      <c r="BH173" s="27"/>
      <c r="BI173" s="27"/>
      <c r="BJ173" s="27"/>
      <c r="BK173" s="27"/>
      <c r="BL173" s="27"/>
      <c r="BM173" s="27"/>
      <c r="BN173" s="27"/>
      <c r="BO173" s="27"/>
      <c r="BP173" s="27"/>
      <c r="BQ173" s="27"/>
      <c r="BR173" s="27"/>
      <c r="BS173" s="27"/>
      <c r="BT173" s="27"/>
      <c r="BU173" s="27"/>
      <c r="BV173" s="27"/>
      <c r="BW173" s="27"/>
      <c r="BX173" s="27"/>
      <c r="BY173" s="27"/>
      <c r="BZ173" s="27"/>
      <c r="CA173" s="27"/>
      <c r="CB173" s="27"/>
      <c r="CC173" s="27"/>
      <c r="CD173" s="27"/>
      <c r="CE173" s="27"/>
      <c r="CF173" s="27"/>
      <c r="CG173" s="27"/>
      <c r="CH173" s="27"/>
      <c r="CI173" s="27"/>
      <c r="CJ173" s="27"/>
      <c r="CK173" s="27"/>
      <c r="CL173" s="27"/>
      <c r="CM173" s="27"/>
      <c r="CN173" s="27"/>
      <c r="CO173" s="27"/>
      <c r="CP173" s="27"/>
      <c r="CQ173" s="27"/>
      <c r="CR173" s="27"/>
      <c r="CS173" s="27"/>
      <c r="CT173" s="27"/>
      <c r="CU173" s="27"/>
      <c r="CV173" s="27"/>
      <c r="CW173" s="27"/>
      <c r="CX173" s="27"/>
      <c r="CY173" s="27"/>
      <c r="CZ173" s="27"/>
      <c r="DA173" s="27"/>
      <c r="DB173" s="27"/>
      <c r="DC173" s="27"/>
      <c r="DD173" s="27"/>
      <c r="DE173" s="27"/>
      <c r="DF173" s="27"/>
      <c r="DG173" s="27"/>
      <c r="DH173" s="27"/>
      <c r="DI173" s="27"/>
      <c r="DJ173" s="27"/>
      <c r="DK173" s="27"/>
      <c r="DL173" s="27"/>
      <c r="DM173" s="27"/>
      <c r="DN173" s="27"/>
      <c r="DO173" s="27"/>
      <c r="DP173" s="27"/>
      <c r="DQ173" s="27"/>
      <c r="DR173" s="27"/>
      <c r="DS173" s="27"/>
      <c r="DT173" s="27"/>
      <c r="DU173" s="27"/>
      <c r="DV173" s="27"/>
      <c r="DW173" s="27"/>
      <c r="DX173" s="27"/>
      <c r="DY173" s="27"/>
      <c r="DZ173" s="27"/>
      <c r="EA173" s="27"/>
      <c r="EB173" s="27"/>
      <c r="EC173" s="27"/>
      <c r="ED173" s="27"/>
      <c r="EE173" s="27"/>
      <c r="EF173" s="27"/>
      <c r="EG173" s="27"/>
      <c r="EH173" s="27"/>
      <c r="EI173" s="27"/>
      <c r="EJ173" s="27"/>
      <c r="EK173" s="27"/>
      <c r="EL173" s="27"/>
      <c r="EM173" s="27"/>
      <c r="EN173" s="27"/>
      <c r="EO173" s="27"/>
      <c r="EP173" s="27"/>
      <c r="EQ173" s="27"/>
      <c r="ER173" s="27"/>
      <c r="ES173" s="27"/>
      <c r="ET173" s="27"/>
      <c r="EU173" s="27"/>
      <c r="EV173" s="27"/>
      <c r="EW173" s="27"/>
      <c r="EX173" s="27"/>
      <c r="EY173" s="27"/>
      <c r="EZ173" s="27"/>
      <c r="FA173" s="27"/>
      <c r="FB173" s="27"/>
      <c r="FC173" s="27"/>
      <c r="FD173" s="27"/>
      <c r="FE173" s="27"/>
      <c r="FF173" s="27"/>
      <c r="FG173" s="27"/>
      <c r="FH173" s="27"/>
      <c r="FI173" s="27"/>
      <c r="FJ173" s="27"/>
      <c r="FK173" s="27"/>
      <c r="FL173" s="27"/>
      <c r="FM173" s="27"/>
      <c r="FN173" s="27"/>
      <c r="FO173" s="27"/>
      <c r="FP173" s="27"/>
      <c r="FQ173" s="27"/>
      <c r="FR173" s="27"/>
      <c r="FS173" s="27"/>
      <c r="FT173" s="27"/>
      <c r="FU173" s="27"/>
      <c r="FV173" s="27"/>
      <c r="FW173" s="27"/>
      <c r="FX173" s="27"/>
      <c r="FY173" s="27"/>
      <c r="FZ173" s="27"/>
      <c r="GA173" s="27"/>
      <c r="GB173" s="27"/>
      <c r="GC173" s="27"/>
      <c r="GD173" s="27"/>
      <c r="GE173" s="27"/>
      <c r="GF173" s="27"/>
      <c r="GG173" s="27"/>
      <c r="GH173" s="27"/>
      <c r="GI173" s="27"/>
      <c r="GJ173" s="27"/>
      <c r="GK173" s="27"/>
      <c r="GL173" s="27"/>
      <c r="GM173" s="27"/>
      <c r="GN173" s="27"/>
      <c r="GO173" s="27"/>
      <c r="GP173" s="27"/>
      <c r="GQ173" s="27"/>
      <c r="GR173" s="27"/>
      <c r="GS173" s="27"/>
    </row>
    <row r="174" spans="1:201" ht="16" customHeight="1" thickBot="1">
      <c r="A174" s="37" t="s">
        <v>231</v>
      </c>
      <c r="B174" s="150"/>
      <c r="C174" s="150"/>
      <c r="D174" s="150"/>
      <c r="E174" s="284">
        <v>2122214</v>
      </c>
      <c r="F174" s="284">
        <v>2150250</v>
      </c>
      <c r="G174" s="284">
        <v>2173009</v>
      </c>
      <c r="H174" s="317">
        <v>2141260.11</v>
      </c>
      <c r="I174" s="375">
        <f t="shared" si="4"/>
        <v>98.538943465029362</v>
      </c>
      <c r="J174" s="260"/>
      <c r="K174" s="262"/>
      <c r="L174" s="262"/>
      <c r="M174" s="262"/>
      <c r="N174" s="263"/>
      <c r="O174" s="260"/>
      <c r="P174" s="260"/>
      <c r="Q174" s="260"/>
      <c r="R174" s="260"/>
      <c r="S174" s="260"/>
      <c r="T174" s="260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7"/>
      <c r="AL174" s="27"/>
      <c r="AM174" s="27"/>
      <c r="AN174" s="27"/>
      <c r="AO174" s="27"/>
      <c r="AP174" s="27"/>
      <c r="AQ174" s="27"/>
      <c r="AR174" s="27"/>
      <c r="AS174" s="27"/>
      <c r="AT174" s="27"/>
      <c r="AU174" s="27"/>
      <c r="AV174" s="27"/>
      <c r="AW174" s="27"/>
      <c r="AX174" s="27"/>
      <c r="AY174" s="27"/>
      <c r="AZ174" s="27"/>
      <c r="BA174" s="27"/>
      <c r="BB174" s="27"/>
      <c r="BC174" s="27"/>
      <c r="BD174" s="27"/>
      <c r="BE174" s="27"/>
      <c r="BF174" s="27"/>
      <c r="BG174" s="27"/>
      <c r="BH174" s="27"/>
      <c r="BI174" s="27"/>
      <c r="BJ174" s="27"/>
      <c r="BK174" s="27"/>
      <c r="BL174" s="27"/>
      <c r="BM174" s="27"/>
      <c r="BN174" s="27"/>
      <c r="BO174" s="27"/>
      <c r="BP174" s="27"/>
      <c r="BQ174" s="27"/>
      <c r="BR174" s="27"/>
      <c r="BS174" s="27"/>
      <c r="BT174" s="27"/>
      <c r="BU174" s="27"/>
      <c r="BV174" s="27"/>
      <c r="BW174" s="27"/>
      <c r="BX174" s="27"/>
      <c r="BY174" s="27"/>
      <c r="BZ174" s="27"/>
      <c r="CA174" s="27"/>
      <c r="CB174" s="27"/>
      <c r="CC174" s="27"/>
      <c r="CD174" s="27"/>
      <c r="CE174" s="27"/>
      <c r="CF174" s="27"/>
      <c r="CG174" s="27"/>
      <c r="CH174" s="27"/>
      <c r="CI174" s="27"/>
      <c r="CJ174" s="27"/>
      <c r="CK174" s="27"/>
      <c r="CL174" s="27"/>
      <c r="CM174" s="27"/>
      <c r="CN174" s="27"/>
      <c r="CO174" s="27"/>
      <c r="CP174" s="27"/>
      <c r="CQ174" s="27"/>
      <c r="CR174" s="27"/>
      <c r="CS174" s="27"/>
      <c r="CT174" s="27"/>
      <c r="CU174" s="27"/>
      <c r="CV174" s="27"/>
      <c r="CW174" s="27"/>
      <c r="CX174" s="27"/>
      <c r="CY174" s="27"/>
      <c r="CZ174" s="27"/>
      <c r="DA174" s="27"/>
      <c r="DB174" s="27"/>
      <c r="DC174" s="27"/>
      <c r="DD174" s="27"/>
      <c r="DE174" s="27"/>
      <c r="DF174" s="27"/>
      <c r="DG174" s="27"/>
      <c r="DH174" s="27"/>
      <c r="DI174" s="27"/>
      <c r="DJ174" s="27"/>
      <c r="DK174" s="27"/>
      <c r="DL174" s="27"/>
      <c r="DM174" s="27"/>
      <c r="DN174" s="27"/>
      <c r="DO174" s="27"/>
      <c r="DP174" s="27"/>
      <c r="DQ174" s="27"/>
      <c r="DR174" s="27"/>
      <c r="DS174" s="27"/>
      <c r="DT174" s="27"/>
      <c r="DU174" s="27"/>
      <c r="DV174" s="27"/>
      <c r="DW174" s="27"/>
      <c r="DX174" s="27"/>
      <c r="DY174" s="27"/>
      <c r="DZ174" s="27"/>
      <c r="EA174" s="27"/>
      <c r="EB174" s="27"/>
      <c r="EC174" s="27"/>
      <c r="ED174" s="27"/>
      <c r="EE174" s="27"/>
      <c r="EF174" s="27"/>
      <c r="EG174" s="27"/>
      <c r="EH174" s="27"/>
      <c r="EI174" s="27"/>
      <c r="EJ174" s="27"/>
      <c r="EK174" s="27"/>
      <c r="EL174" s="27"/>
      <c r="EM174" s="27"/>
      <c r="EN174" s="27"/>
      <c r="EO174" s="27"/>
      <c r="EP174" s="27"/>
      <c r="EQ174" s="27"/>
      <c r="ER174" s="27"/>
      <c r="ES174" s="27"/>
      <c r="ET174" s="27"/>
      <c r="EU174" s="27"/>
      <c r="EV174" s="27"/>
      <c r="EW174" s="27"/>
      <c r="EX174" s="27"/>
      <c r="EY174" s="27"/>
      <c r="EZ174" s="27"/>
      <c r="FA174" s="27"/>
      <c r="FB174" s="27"/>
      <c r="FC174" s="27"/>
      <c r="FD174" s="27"/>
      <c r="FE174" s="27"/>
      <c r="FF174" s="27"/>
      <c r="FG174" s="27"/>
      <c r="FH174" s="27"/>
      <c r="FI174" s="27"/>
      <c r="FJ174" s="27"/>
      <c r="FK174" s="27"/>
      <c r="FL174" s="27"/>
      <c r="FM174" s="27"/>
      <c r="FN174" s="27"/>
      <c r="FO174" s="27"/>
      <c r="FP174" s="27"/>
      <c r="FQ174" s="27"/>
      <c r="FR174" s="27"/>
      <c r="FS174" s="27"/>
      <c r="FT174" s="27"/>
      <c r="FU174" s="27"/>
      <c r="FV174" s="27"/>
      <c r="FW174" s="27"/>
      <c r="FX174" s="27"/>
      <c r="FY174" s="27"/>
      <c r="FZ174" s="27"/>
      <c r="GA174" s="27"/>
      <c r="GB174" s="27"/>
      <c r="GC174" s="27"/>
      <c r="GD174" s="27"/>
      <c r="GE174" s="27"/>
      <c r="GF174" s="27"/>
      <c r="GG174" s="27"/>
      <c r="GH174" s="27"/>
      <c r="GI174" s="27"/>
      <c r="GJ174" s="27"/>
      <c r="GK174" s="27"/>
      <c r="GL174" s="27"/>
      <c r="GM174" s="27"/>
      <c r="GN174" s="27"/>
      <c r="GO174" s="27"/>
      <c r="GP174" s="27"/>
      <c r="GQ174" s="27"/>
      <c r="GR174" s="27"/>
      <c r="GS174" s="27"/>
    </row>
    <row r="175" spans="1:201" ht="16" customHeight="1" thickBot="1">
      <c r="A175" s="36" t="s">
        <v>346</v>
      </c>
      <c r="B175" s="113"/>
      <c r="C175" s="141"/>
      <c r="D175" s="141"/>
      <c r="E175" s="132">
        <v>70000</v>
      </c>
      <c r="F175" s="132">
        <v>24317</v>
      </c>
      <c r="G175" s="132">
        <v>24317</v>
      </c>
      <c r="H175" s="318">
        <v>23102.240000000002</v>
      </c>
      <c r="I175" s="375">
        <f t="shared" si="4"/>
        <v>95.004482460829877</v>
      </c>
      <c r="K175" s="89"/>
      <c r="L175" s="89"/>
      <c r="M175" s="89"/>
      <c r="N175" s="32"/>
    </row>
    <row r="176" spans="1:201" ht="16" customHeight="1" thickBot="1">
      <c r="A176" s="37" t="s">
        <v>349</v>
      </c>
      <c r="B176" s="151"/>
      <c r="C176" s="150"/>
      <c r="D176" s="150"/>
      <c r="E176" s="132">
        <v>0</v>
      </c>
      <c r="F176" s="132">
        <v>2615</v>
      </c>
      <c r="G176" s="132">
        <v>2615</v>
      </c>
      <c r="H176" s="318">
        <v>2615.4299999999998</v>
      </c>
      <c r="I176" s="375">
        <f t="shared" si="4"/>
        <v>100.01644359464628</v>
      </c>
      <c r="K176" s="89"/>
      <c r="L176" s="89"/>
      <c r="M176" s="89"/>
      <c r="N176" s="32"/>
    </row>
    <row r="177" spans="1:16" s="25" customFormat="1" ht="16" customHeight="1" thickBot="1">
      <c r="A177" s="20"/>
      <c r="B177" s="141"/>
      <c r="C177" s="141"/>
      <c r="D177" s="141"/>
      <c r="E177" s="152"/>
      <c r="F177" s="152"/>
      <c r="G177" s="152"/>
      <c r="H177" s="311"/>
      <c r="I177" s="253"/>
      <c r="K177" s="85"/>
      <c r="L177" s="85"/>
      <c r="M177" s="85"/>
    </row>
    <row r="178" spans="1:16" s="25" customFormat="1" ht="16" customHeight="1" thickBot="1">
      <c r="A178" s="31" t="s">
        <v>493</v>
      </c>
      <c r="B178" s="145"/>
      <c r="C178" s="122"/>
      <c r="D178" s="122"/>
      <c r="E178" s="123">
        <v>2192214</v>
      </c>
      <c r="F178" s="123">
        <f>SUM(F174:F177)</f>
        <v>2177182</v>
      </c>
      <c r="G178" s="123">
        <f>SUM(G174:G177)</f>
        <v>2199941</v>
      </c>
      <c r="H178" s="310">
        <f>SUM(H174:H177)</f>
        <v>2166977.7800000003</v>
      </c>
      <c r="I178" s="376">
        <f t="shared" si="4"/>
        <v>98.50163163466658</v>
      </c>
      <c r="K178" s="85"/>
      <c r="L178" s="85"/>
      <c r="M178" s="85"/>
    </row>
    <row r="179" spans="1:16" ht="15.5">
      <c r="H179" s="96"/>
      <c r="N179" s="81"/>
      <c r="O179" s="81"/>
      <c r="P179" s="81"/>
    </row>
    <row r="180" spans="1:16">
      <c r="H180" s="265"/>
      <c r="N180" s="81"/>
      <c r="O180" s="81"/>
      <c r="P180" s="81"/>
    </row>
    <row r="181" spans="1:16">
      <c r="H181" s="265"/>
      <c r="N181" s="81"/>
      <c r="O181" s="81"/>
      <c r="P181" s="81"/>
    </row>
    <row r="182" spans="1:16">
      <c r="N182" s="81"/>
      <c r="O182" s="81"/>
      <c r="P182" s="81"/>
    </row>
    <row r="183" spans="1:16">
      <c r="N183" s="81"/>
      <c r="O183" s="81"/>
      <c r="P183" s="81"/>
    </row>
    <row r="184" spans="1:16">
      <c r="N184" s="81"/>
      <c r="O184" s="81"/>
      <c r="P184" s="81"/>
    </row>
    <row r="185" spans="1:16">
      <c r="N185" s="81"/>
      <c r="O185" s="81"/>
      <c r="P185" s="81"/>
    </row>
    <row r="186" spans="1:16">
      <c r="N186" s="81"/>
      <c r="O186" s="81"/>
      <c r="P186" s="81"/>
    </row>
    <row r="187" spans="1:16">
      <c r="D187" s="95"/>
      <c r="E187" s="95"/>
      <c r="F187" s="95"/>
      <c r="G187" s="95"/>
      <c r="H187" s="95"/>
      <c r="N187" s="81"/>
      <c r="O187" s="81"/>
      <c r="P187" s="81"/>
    </row>
    <row r="188" spans="1:16">
      <c r="N188" s="81"/>
      <c r="O188" s="81"/>
      <c r="P188" s="81"/>
    </row>
    <row r="189" spans="1:16">
      <c r="N189" s="81"/>
      <c r="O189" s="81"/>
      <c r="P189" s="81"/>
    </row>
    <row r="190" spans="1:16">
      <c r="N190" s="81"/>
      <c r="O190" s="81"/>
      <c r="P190" s="81"/>
    </row>
    <row r="191" spans="1:16">
      <c r="N191" s="81"/>
      <c r="O191" s="81"/>
      <c r="P191" s="81"/>
    </row>
    <row r="192" spans="1:16">
      <c r="N192" s="81"/>
      <c r="O192" s="81"/>
      <c r="P192" s="81"/>
    </row>
    <row r="193" spans="14:16">
      <c r="N193" s="81"/>
      <c r="O193" s="81"/>
      <c r="P193" s="81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75" orientation="landscape" r:id="rId1"/>
  <headerFooter alignWithMargins="0">
    <oddHeader>&amp;CStrana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</vt:i4>
      </vt:variant>
    </vt:vector>
  </HeadingPairs>
  <TitlesOfParts>
    <vt:vector size="2" baseType="lpstr">
      <vt:lpstr>V-čerpanie 1-12.2014-záverečné</vt:lpstr>
      <vt:lpstr>P-čerpanie 1-12.2014-záverečné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2015-06-10T06:28:51Z</cp:lastPrinted>
  <dcterms:created xsi:type="dcterms:W3CDTF">1997-01-24T11:07:25Z</dcterms:created>
  <dcterms:modified xsi:type="dcterms:W3CDTF">2015-06-15T06:26:58Z</dcterms:modified>
</cp:coreProperties>
</file>